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d5e0ae908eb1af8/Documentos/GitHub/gdp-forecasting-with-ML/Data Info/"/>
    </mc:Choice>
  </mc:AlternateContent>
  <xr:revisionPtr revIDLastSave="2552" documentId="11_AD4D361C20488DEA4E38A0E30418638E5BDEDD8E" xr6:coauthVersionLast="47" xr6:coauthVersionMax="47" xr10:uidLastSave="{DDF44AD6-27A0-4765-AB12-E367BA1FBCF2}"/>
  <bookViews>
    <workbookView xWindow="-110" yWindow="-110" windowWidth="19420" windowHeight="10300" activeTab="6" xr2:uid="{00000000-000D-0000-FFFF-FFFF00000000}"/>
  </bookViews>
  <sheets>
    <sheet name="Official Series - Quarterly" sheetId="7" r:id="rId1"/>
    <sheet name="Table Q" sheetId="9" r:id="rId2"/>
    <sheet name="Official Series - Monthly" sheetId="8" r:id="rId3"/>
    <sheet name="Table M" sheetId="10" r:id="rId4"/>
    <sheet name="All Series" sheetId="1" state="hidden" r:id="rId5"/>
    <sheet name="All Series (2)" sheetId="6" state="hidden" r:id="rId6"/>
    <sheet name="Results" sheetId="12" r:id="rId7"/>
    <sheet name="Results - test" sheetId="11" r:id="rId8"/>
    <sheet name="exports_SAseries" sheetId="3" state="hidden" r:id="rId9"/>
  </sheets>
  <definedNames>
    <definedName name="_xlnm._FilterDatabase" localSheetId="0" hidden="1">'Official Series - Quarterly'!$A$1:$J$101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2" l="1"/>
  <c r="C22" i="12"/>
  <c r="C21" i="12"/>
  <c r="J40" i="12"/>
  <c r="H40" i="12"/>
  <c r="F40" i="12"/>
  <c r="D40" i="12"/>
  <c r="J39" i="12"/>
  <c r="H39" i="12"/>
  <c r="F39" i="12"/>
  <c r="D39" i="12"/>
  <c r="J38" i="12"/>
  <c r="H38" i="12"/>
  <c r="F38" i="12"/>
  <c r="D38" i="12"/>
  <c r="J37" i="12"/>
  <c r="H37" i="12"/>
  <c r="F37" i="12"/>
  <c r="D37" i="12"/>
  <c r="D31" i="12"/>
  <c r="C31" i="12"/>
  <c r="G31" i="12"/>
  <c r="F31" i="12"/>
  <c r="K24" i="12"/>
  <c r="J24" i="12"/>
  <c r="M24" i="12"/>
  <c r="L24" i="12"/>
  <c r="D30" i="12"/>
  <c r="C30" i="12"/>
  <c r="G30" i="12"/>
  <c r="F30" i="12"/>
  <c r="K23" i="12"/>
  <c r="J23" i="12"/>
  <c r="M23" i="12"/>
  <c r="L23" i="12"/>
  <c r="D29" i="12"/>
  <c r="C29" i="12"/>
  <c r="G29" i="12"/>
  <c r="F29" i="12"/>
  <c r="K22" i="12"/>
  <c r="J22" i="12"/>
  <c r="M22" i="12"/>
  <c r="L22" i="12"/>
  <c r="D28" i="12"/>
  <c r="C28" i="12"/>
  <c r="G28" i="12"/>
  <c r="F28" i="12"/>
  <c r="D24" i="12"/>
  <c r="C24" i="12"/>
  <c r="G24" i="12"/>
  <c r="F24" i="12"/>
  <c r="D23" i="12"/>
  <c r="G23" i="12"/>
  <c r="F23" i="12"/>
  <c r="D22" i="12"/>
  <c r="G22" i="12"/>
  <c r="F22" i="12"/>
  <c r="D21" i="12"/>
  <c r="G21" i="12"/>
  <c r="F21" i="12"/>
  <c r="AE30" i="11"/>
  <c r="AF30" i="11"/>
  <c r="AE31" i="11"/>
  <c r="AF31" i="11"/>
  <c r="AE32" i="11"/>
  <c r="AF32" i="11"/>
  <c r="AF29" i="11"/>
  <c r="AE29" i="11"/>
  <c r="AG30" i="11"/>
  <c r="AH30" i="11"/>
  <c r="AG31" i="11"/>
  <c r="AH31" i="11"/>
  <c r="AG32" i="11"/>
  <c r="AH32" i="11"/>
  <c r="AH29" i="11"/>
  <c r="AG29" i="11"/>
  <c r="AA23" i="11"/>
  <c r="AB23" i="11"/>
  <c r="AA24" i="11"/>
  <c r="AB24" i="11"/>
  <c r="AA25" i="11"/>
  <c r="AB25" i="11"/>
  <c r="AB22" i="11"/>
  <c r="AA22" i="11"/>
  <c r="Z22" i="11"/>
  <c r="Z23" i="11"/>
  <c r="Z24" i="11"/>
  <c r="Z25" i="11"/>
  <c r="Y23" i="11"/>
  <c r="Y24" i="11"/>
  <c r="Y25" i="11"/>
  <c r="Y22" i="11"/>
  <c r="AF39" i="11"/>
  <c r="AF40" i="11"/>
  <c r="AF41" i="11"/>
  <c r="AF38" i="11"/>
  <c r="AD39" i="11"/>
  <c r="AD40" i="11"/>
  <c r="AD41" i="11"/>
  <c r="AD38" i="11"/>
  <c r="AB39" i="11"/>
  <c r="AB40" i="11"/>
  <c r="AB41" i="11"/>
  <c r="AB38" i="11"/>
  <c r="Z39" i="11"/>
  <c r="Z40" i="11"/>
  <c r="Z41" i="11"/>
  <c r="Z38" i="11"/>
  <c r="Z31" i="11"/>
  <c r="Z32" i="11"/>
  <c r="Z30" i="11"/>
  <c r="Y32" i="11"/>
  <c r="Y31" i="11"/>
  <c r="Y30" i="11"/>
  <c r="AB31" i="11"/>
  <c r="AB32" i="11"/>
  <c r="AB30" i="11"/>
  <c r="AA31" i="11"/>
  <c r="AA32" i="11"/>
  <c r="AA30" i="11"/>
  <c r="O4" i="7"/>
  <c r="L15" i="8"/>
  <c r="N6" i="8"/>
  <c r="N5" i="8"/>
  <c r="N7" i="8"/>
  <c r="M22" i="7"/>
  <c r="N19" i="7"/>
  <c r="N20" i="7"/>
  <c r="N18" i="7"/>
  <c r="L92" i="7"/>
  <c r="N2" i="7"/>
  <c r="N7" i="7"/>
  <c r="N14" i="7"/>
  <c r="N5" i="7"/>
  <c r="N3" i="7"/>
  <c r="N4" i="7"/>
  <c r="O2" i="7"/>
  <c r="N8" i="7"/>
  <c r="N6" i="7"/>
  <c r="N9" i="7"/>
  <c r="N10" i="7"/>
  <c r="N11" i="7"/>
  <c r="N12" i="7"/>
  <c r="N13" i="7"/>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<sst xmlns="http://schemas.openxmlformats.org/spreadsheetml/2006/main" count="6471" uniqueCount="659">
  <si>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</si>
  <si>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</si>
  <si>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</si>
  <si>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</si>
  <si>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</si>
  <si>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</si>
  <si>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</si>
  <si>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</si>
  <si>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</si>
  <si>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</si>
  <si>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</si>
  <si>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</si>
  <si>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</si>
  <si>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</si>
  <si>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</si>
  <si>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</si>
  <si>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</si>
  <si>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</si>
  <si>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</si>
  <si>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</si>
  <si>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</si>
  <si>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</si>
  <si>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</si>
  <si>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</si>
  <si>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</si>
  <si>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</si>
  <si>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</si>
  <si>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</si>
  <si>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</si>
  <si>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</si>
  <si>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</si>
  <si>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</si>
  <si>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</si>
  <si>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</si>
  <si>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</si>
  <si>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</si>
  <si>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</si>
  <si>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</si>
  <si>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</si>
  <si>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</si>
  <si>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</si>
  <si>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</si>
  <si>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</si>
  <si>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</si>
  <si>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</si>
  <si>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</si>
  <si>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</si>
  <si>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</si>
  <si>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</si>
  <si>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</si>
  <si>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</si>
  <si>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</si>
  <si>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</si>
  <si>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</si>
  <si>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</si>
  <si>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</si>
  <si>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</si>
  <si>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</si>
  <si>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</si>
  <si>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</si>
  <si>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</si>
  <si>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</si>
  <si>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</si>
  <si>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</si>
  <si>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</si>
  <si>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</si>
  <si>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</si>
  <si>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</si>
  <si>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</si>
  <si>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</si>
  <si>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</si>
  <si>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</si>
  <si>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</si>
  <si>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</si>
  <si>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</si>
  <si>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</si>
  <si>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</si>
  <si>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</si>
  <si>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</si>
  <si>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</si>
  <si>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</si>
  <si>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</si>
  <si>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</si>
  <si>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</si>
  <si>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</si>
  <si>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</si>
  <si>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</si>
  <si>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</si>
  <si>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</si>
  <si>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</si>
  <si>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</si>
  <si>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</si>
  <si>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</si>
  <si>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</si>
  <si>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</si>
  <si>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</si>
  <si>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</si>
  <si>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</si>
  <si>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</si>
  <si>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</si>
  <si>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</si>
  <si>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</si>
  <si>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</si>
  <si>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</si>
  <si>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</si>
  <si>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</si>
  <si>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</si>
  <si>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</si>
  <si>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</si>
  <si>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</si>
  <si>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</si>
  <si>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</si>
  <si>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</si>
  <si>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</si>
  <si>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</si>
  <si>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</si>
  <si>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</si>
  <si>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</si>
  <si>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</si>
  <si>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</si>
  <si>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</si>
  <si>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</si>
  <si>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</si>
  <si>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</si>
  <si>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</si>
  <si>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</si>
  <si>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</si>
  <si>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</si>
  <si>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</si>
  <si>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</si>
  <si>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</si>
  <si>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</si>
  <si>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</si>
  <si>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</si>
  <si>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</si>
  <si>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</si>
  <si>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</si>
  <si>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</si>
  <si>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</si>
  <si>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</si>
  <si>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</si>
  <si>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</si>
  <si>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</si>
  <si>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</si>
  <si>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</si>
  <si>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</si>
  <si>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</si>
  <si>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</si>
  <si>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</si>
  <si>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</si>
  <si>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</si>
  <si>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</si>
  <si>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</si>
  <si>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</si>
  <si>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</si>
  <si>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</si>
  <si>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</si>
  <si>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</si>
  <si>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</si>
  <si>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</si>
  <si>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</si>
  <si>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</si>
  <si>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</si>
  <si>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</si>
  <si>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</si>
  <si>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</si>
  <si>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</si>
  <si>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</si>
  <si>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</si>
  <si>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</si>
  <si>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</si>
  <si>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</si>
  <si>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</si>
  <si>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</si>
  <si>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</si>
  <si>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</si>
  <si>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</si>
  <si>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</si>
  <si>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</si>
  <si>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</si>
  <si>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Indicador IPEA de FBCF - índice real dessazonalizado</t>
  </si>
  <si>
    <t>Kg</t>
  </si>
  <si>
    <t>IPEA - FMI/IFS</t>
  </si>
  <si>
    <t>IPEA - Bacen/Notas Imprensa/F. Púb.</t>
  </si>
  <si>
    <t>IPEA - Anbima</t>
  </si>
  <si>
    <t>IPEA - Fecomercio SP</t>
  </si>
  <si>
    <t>IPEA - IPEA</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</si>
  <si>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</si>
  <si>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</si>
  <si>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</si>
  <si>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</si>
  <si>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</si>
  <si>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</si>
  <si>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</si>
  <si>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</si>
  <si>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</si>
  <si>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</si>
  <si>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</si>
  <si>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</si>
  <si>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</si>
  <si>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</si>
  <si>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</si>
  <si>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</si>
  <si>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</si>
  <si>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</si>
  <si>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</si>
  <si>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</si>
  <si>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</si>
  <si>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</si>
  <si>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</si>
  <si>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</si>
  <si>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</si>
  <si>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</si>
  <si>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</si>
  <si>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</si>
  <si>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</si>
  <si>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</si>
  <si>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</si>
  <si>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</si>
  <si>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</si>
  <si>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</si>
  <si>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</si>
  <si>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</si>
  <si>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</si>
  <si>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</si>
  <si>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</si>
  <si>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</si>
  <si>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</si>
  <si>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</si>
  <si>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</si>
  <si>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</si>
  <si>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</si>
  <si>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</si>
  <si>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</si>
  <si>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</si>
  <si>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</si>
  <si>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</si>
  <si>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</si>
  <si>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</si>
  <si>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</si>
  <si>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</si>
  <si>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</si>
  <si>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</si>
  <si>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</si>
  <si>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</si>
  <si>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</si>
  <si>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</si>
  <si>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</si>
  <si>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</si>
  <si>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</si>
  <si>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Dívida pública total</t>
  </si>
  <si>
    <t>DSLP - total - empresas estatais</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</si>
  <si>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</si>
  <si>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</si>
  <si>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</si>
  <si>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</si>
  <si>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</si>
  <si>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</si>
  <si>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</si>
  <si>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</si>
  <si>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</si>
  <si>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</si>
  <si>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</si>
  <si>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</si>
  <si>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</si>
  <si>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</si>
  <si>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</si>
  <si>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</si>
  <si>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</si>
  <si>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</si>
  <si>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</si>
  <si>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</si>
  <si>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</si>
  <si>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</si>
  <si>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</si>
  <si>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</si>
  <si>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</si>
  <si>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</si>
  <si>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</si>
  <si>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</si>
  <si>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</si>
  <si>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</si>
  <si>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</si>
  <si>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</si>
  <si>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</si>
  <si>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</si>
  <si>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</si>
  <si>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</si>
  <si>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</si>
  <si>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</si>
  <si>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</si>
  <si>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</si>
  <si>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</si>
  <si>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</si>
  <si>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</si>
  <si>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</si>
  <si>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</si>
  <si>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</si>
  <si>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</si>
  <si>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</si>
  <si>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</si>
  <si>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</si>
  <si>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</si>
  <si>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</si>
  <si>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GAC12_INDFBCF12</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</si>
  <si>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</si>
  <si>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</si>
  <si>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</si>
  <si>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</si>
  <si>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</si>
  <si>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</si>
  <si>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</si>
  <si>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</si>
  <si>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</si>
  <si>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</si>
  <si>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</si>
  <si>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</si>
  <si>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</si>
  <si>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</si>
  <si>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</si>
  <si>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</si>
  <si>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</si>
  <si>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</si>
  <si>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</si>
  <si>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</si>
  <si>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</si>
  <si>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</si>
  <si>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</si>
  <si>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</si>
  <si>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</si>
  <si>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</si>
  <si>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</si>
  <si>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</si>
  <si>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</si>
  <si>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</si>
  <si>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</si>
  <si>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</si>
  <si>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</si>
  <si>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</si>
  <si>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</si>
  <si>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</si>
  <si>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</si>
  <si>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</si>
  <si>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</si>
  <si>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</si>
  <si>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</si>
  <si>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</si>
  <si>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</si>
  <si>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</si>
  <si>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</si>
  <si>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</si>
  <si>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</si>
  <si>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</si>
  <si>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</si>
  <si>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</si>
  <si>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</si>
  <si>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</si>
  <si>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</si>
  <si>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</si>
  <si>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</si>
  <si>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</si>
  <si>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</si>
  <si>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</si>
  <si>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</si>
  <si>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</si>
  <si>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</si>
  <si>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</si>
  <si>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</si>
  <si>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</si>
  <si>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</si>
  <si>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</si>
  <si>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</si>
  <si>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</si>
  <si>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</si>
  <si>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</si>
  <si>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</si>
  <si>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</si>
  <si>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</si>
  <si>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</si>
  <si>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</si>
  <si>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</si>
  <si>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</si>
  <si>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</si>
  <si>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</si>
  <si>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</si>
  <si>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</si>
  <si>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</si>
  <si>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</si>
  <si>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</si>
  <si>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</si>
  <si>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</si>
  <si>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</si>
  <si>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</si>
  <si>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</si>
  <si>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</si>
  <si>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</si>
  <si>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</si>
  <si>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</si>
  <si>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</si>
  <si>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</si>
  <si>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</si>
  <si>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</si>
  <si>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</si>
  <si>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</si>
  <si>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</si>
  <si>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</si>
  <si>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</si>
  <si>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</si>
  <si>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</si>
  <si>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</si>
  <si>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</si>
  <si>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</si>
  <si>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</si>
  <si>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</si>
  <si>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</si>
  <si>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</si>
  <si>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</si>
  <si>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</si>
  <si>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</si>
  <si>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</si>
  <si>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</si>
  <si>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</si>
  <si>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</si>
  <si>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</si>
  <si>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</si>
  <si>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</si>
  <si>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</si>
  <si>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</si>
  <si>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</si>
  <si>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</si>
  <si>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</si>
  <si>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</si>
  <si>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</si>
  <si>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</si>
  <si>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</si>
  <si>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</si>
  <si>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</si>
  <si>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</si>
  <si>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</si>
  <si>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</si>
  <si>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</si>
  <si>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</si>
  <si>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</si>
  <si>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</si>
  <si>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</si>
  <si>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</si>
  <si>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</si>
  <si>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</si>
  <si>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</si>
  <si>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</si>
  <si>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</si>
  <si>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</si>
  <si>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</si>
  <si>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</si>
  <si>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</si>
  <si>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</si>
  <si>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</si>
  <si>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</si>
  <si>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</si>
  <si>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</si>
  <si>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</si>
  <si>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</si>
  <si>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</si>
  <si>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</si>
  <si>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</si>
  <si>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</si>
  <si>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</si>
  <si>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</si>
  <si>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</si>
  <si>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</si>
  <si>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</si>
  <si>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</si>
  <si>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</si>
  <si>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</si>
  <si>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</si>
  <si>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</si>
  <si>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</si>
  <si>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</si>
  <si>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</si>
  <si>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</si>
  <si>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</si>
  <si>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</si>
  <si>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</si>
  <si>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</si>
  <si>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</si>
  <si>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</si>
  <si>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</si>
  <si>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</si>
  <si>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</si>
  <si>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</si>
  <si>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</si>
  <si>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</si>
  <si>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</si>
  <si>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</si>
  <si>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</si>
  <si>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</si>
  <si>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</si>
  <si>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</si>
  <si>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</si>
  <si>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monit_pibNSA_fgv</t>
  </si>
  <si>
    <t>monit_pibagroNSA_fgv</t>
  </si>
  <si>
    <t>monit_pibinNdSA_fgv</t>
  </si>
  <si>
    <t>monit_pibservNSA_fgv</t>
  </si>
  <si>
    <t>NSApib_br_agro</t>
  </si>
  <si>
    <t>NSApib_br_ind</t>
  </si>
  <si>
    <t>NSApib_br_serv</t>
  </si>
  <si>
    <t>NSApib_br_tot</t>
  </si>
  <si>
    <t>ipca_NSA_ibge</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</si>
  <si>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</si>
  <si>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</si>
  <si>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</si>
  <si>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</si>
  <si>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</si>
  <si>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</si>
  <si>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</si>
  <si>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</si>
  <si>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</si>
  <si>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</si>
  <si>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</si>
  <si>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</si>
  <si>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</si>
  <si>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</si>
  <si>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</si>
  <si>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</si>
  <si>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</si>
  <si>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</si>
  <si>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</si>
  <si>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</si>
  <si>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</si>
  <si>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</si>
  <si>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</si>
  <si>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</si>
  <si>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</si>
  <si>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</si>
  <si>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</si>
  <si>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</si>
  <si>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</si>
  <si>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</si>
  <si>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</si>
  <si>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</si>
  <si>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Arquivo</t>
  </si>
  <si>
    <t>Setor Externo</t>
  </si>
  <si>
    <t>Variables per category</t>
  </si>
  <si>
    <t>reg</t>
  </si>
  <si>
    <t>nac</t>
  </si>
  <si>
    <t>int</t>
  </si>
  <si>
    <t>ibc_rs</t>
  </si>
  <si>
    <t>Índice (IBCR-RS)</t>
  </si>
  <si>
    <t>Varmonth</t>
  </si>
  <si>
    <t>Real Economy</t>
  </si>
  <si>
    <t>Price Indexes and Components</t>
  </si>
  <si>
    <t>Industry</t>
  </si>
  <si>
    <t>Agriculture and Livestock</t>
  </si>
  <si>
    <t>Services and Trade</t>
  </si>
  <si>
    <t>External Sector</t>
  </si>
  <si>
    <t>Electric Power</t>
  </si>
  <si>
    <t>Labor Market</t>
  </si>
  <si>
    <t>Money Supply</t>
  </si>
  <si>
    <t>Interest Rate</t>
  </si>
  <si>
    <t>Financial Market</t>
  </si>
  <si>
    <t>Government</t>
  </si>
  <si>
    <t>Uncertainty</t>
  </si>
  <si>
    <t>Climate</t>
  </si>
  <si>
    <t>Produto Interno Bruto (PIB) do Rio Grande do Sul</t>
  </si>
  <si>
    <t>FEE - Fundação de Economia e Estatística</t>
  </si>
  <si>
    <t>MWh</t>
  </si>
  <si>
    <t>Setor Público</t>
  </si>
  <si>
    <t>DSLP - total - Setor Público federal e Banco Central</t>
  </si>
  <si>
    <t>Abate de animais (frangos, bovinos e suínos) - em cabeças</t>
  </si>
  <si>
    <t>Abate de animais (frangos, bovinos e suínos) - peso da carcaça</t>
  </si>
  <si>
    <t>Monitor do PIB e componentes</t>
  </si>
  <si>
    <t>Produto Interno Bruto a preços de mercado e componentes</t>
  </si>
  <si>
    <t>Índice de preços IGP-M (1º decêndio e 2º decêndio) - Variação acumulada em 3 meses</t>
  </si>
  <si>
    <t>lasso_model1q</t>
  </si>
  <si>
    <t>benchmark1q</t>
  </si>
  <si>
    <t>enet_model1q</t>
  </si>
  <si>
    <t xml:space="preserve"># h=1 </t>
  </si>
  <si>
    <t xml:space="preserve"># h=4 </t>
  </si>
  <si>
    <t xml:space="preserve">RMSE </t>
  </si>
  <si>
    <t>MAE</t>
  </si>
  <si>
    <t>MAPE</t>
  </si>
  <si>
    <t>benchmark2q</t>
  </si>
  <si>
    <t>lasso_model2q</t>
  </si>
  <si>
    <t>enet_model2q</t>
  </si>
  <si>
    <t>benchmark3q</t>
  </si>
  <si>
    <t>lasso_model3q</t>
  </si>
  <si>
    <t>enet_model3q</t>
  </si>
  <si>
    <t>benchmark4q</t>
  </si>
  <si>
    <t>lasso_model4q</t>
  </si>
  <si>
    <t>enet_model4q</t>
  </si>
  <si>
    <t>benchmark5q</t>
  </si>
  <si>
    <t>lasso_model5q</t>
  </si>
  <si>
    <t>enet_model5q</t>
  </si>
  <si>
    <t>- raw_gdp made by mean, no logs, no dummies</t>
  </si>
  <si>
    <t>- raw_gdp made by mean, no logs, all dummies</t>
  </si>
  <si>
    <t>- raw_gdp made by mean, no logs, no dflood</t>
  </si>
  <si>
    <t>- raw_gdp made by mean, no logs, no dshift</t>
  </si>
  <si>
    <t>- raw_gdp made by mean, no logs, only dpandemic</t>
  </si>
  <si>
    <t>1st try - logmresults ----------- old log fun</t>
  </si>
  <si>
    <t>2nd try - logwresults ----------- new log fun</t>
  </si>
  <si>
    <t>3rd try - rawm_ibc ----------- no log, raw data</t>
  </si>
  <si>
    <t>4th try - rawm_stry --------- no log fun, but adf test</t>
  </si>
  <si>
    <t>benchmark1w</t>
  </si>
  <si>
    <t>lasso_model1w</t>
  </si>
  <si>
    <t>enet_model1w</t>
  </si>
  <si>
    <t>benchmark2w</t>
  </si>
  <si>
    <t>lasso_model2w</t>
  </si>
  <si>
    <t>enet_model2w</t>
  </si>
  <si>
    <t>benchmark3w</t>
  </si>
  <si>
    <t>lasso_model3w</t>
  </si>
  <si>
    <t>enet_model3w</t>
  </si>
  <si>
    <t>benchmark4w</t>
  </si>
  <si>
    <t>lasso_model4w</t>
  </si>
  <si>
    <t>enet_model4w</t>
  </si>
  <si>
    <t># h=12</t>
  </si>
  <si>
    <t>benchmark</t>
  </si>
  <si>
    <t>lasso_model</t>
  </si>
  <si>
    <t>enet_model</t>
  </si>
  <si>
    <t>rf_model</t>
  </si>
  <si>
    <t>datasetm</t>
  </si>
  <si>
    <t>old log, seas nsdiffs</t>
  </si>
  <si>
    <t>rf_model1w</t>
  </si>
  <si>
    <t>LASSO</t>
  </si>
  <si>
    <t>Elastic Net</t>
  </si>
  <si>
    <t>Random Forest</t>
  </si>
  <si>
    <t>rRMSE</t>
  </si>
  <si>
    <t>Quarterly analysis</t>
  </si>
  <si>
    <t>Monthly analysis</t>
  </si>
  <si>
    <t>Horizon 1</t>
  </si>
  <si>
    <t>Horizon 4</t>
  </si>
  <si>
    <t>Horizon 12</t>
  </si>
  <si>
    <t>Benchmark</t>
  </si>
  <si>
    <t>RF_model3q</t>
  </si>
  <si>
    <t>1st option</t>
  </si>
  <si>
    <t>2nd option</t>
  </si>
  <si>
    <t>RMSE</t>
  </si>
  <si>
    <t>"2.858255e-04***"</t>
  </si>
  <si>
    <t>"7.452197e-04***"</t>
  </si>
  <si>
    <t>"3.311928e-03**"</t>
  </si>
  <si>
    <t>"5.831510e-05***"</t>
  </si>
  <si>
    <t>"9.126611e-03**"</t>
  </si>
  <si>
    <t>"2.155552e-07***"</t>
  </si>
  <si>
    <t>"0.0218072228*"</t>
  </si>
  <si>
    <t>"0.2291410844"</t>
  </si>
  <si>
    <t>"0.0281022508*"</t>
  </si>
  <si>
    <t>"0.2185918042"</t>
  </si>
  <si>
    <t>"0.0063982168**"</t>
  </si>
  <si>
    <t>"0.1579516395"</t>
  </si>
  <si>
    <t>benchmarkq</t>
  </si>
  <si>
    <t>lasso_modelq</t>
  </si>
  <si>
    <t>enet_modelq</t>
  </si>
  <si>
    <t>rf_modelq</t>
  </si>
  <si>
    <t>Diebold-Mariano</t>
  </si>
  <si>
    <t>monthly</t>
  </si>
  <si>
    <t xml:space="preserve">h = 1 </t>
  </si>
  <si>
    <t>h = 12</t>
  </si>
  <si>
    <t>h = 4</t>
  </si>
  <si>
    <t>Horizon</t>
  </si>
  <si>
    <t xml:space="preserve">MAPE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</si>
</sst>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
    <numFmt numFmtId="166" formatCode="0.000"/>
    <numFmt numFmtId="167" formatCode="#,##0.000"/>
  </numFmts>
  <fonts count="10"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
      <sz val="7"/>
      <color rgb="FF4D4D4C"/>
      <name val="Cascadia Code"/>
      <family val="3"/>
    </font>
    <font>
      <sz val="8"/>
      <name val="Calibri"/>
      <family val="2"/>
      <scheme val="minor"/>
    </font>
    <font>
      <b/>
      <sz val="7"/>
      <color rgb="FF4D4D4C"/>
      <name val="Cascadia Code"/>
      <family val="3"/>
    </font>
  </fonts>
  <fills count="9">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0" fontId="4" fillId="0" borderId="0"/>
  </cellStyleXfs>
  <cellXfs count="49">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0" fontId="6" fillId="0" borderId="0" xfId="0" applyFont="1"/>
    <xf numFmtId="0" fontId="6" fillId="0" borderId="0" xfId="0" applyFont="1" applyAlignment="1">
      <alignment vertical="center"/>
    </xf>
    <xf numFmtId="0" fontId="0" fillId="0" borderId="1" xfId="0" applyBorder="1"/>
    <xf numFmtId="4" fontId="7" fillId="0" borderId="0" xfId="0" applyNumberFormat="1" applyFont="1" applyAlignment="1">
      <alignment vertical="center"/>
    </xf>
    <xf numFmtId="164" fontId="7" fillId="0" borderId="0" xfId="0" applyNumberFormat="1" applyFont="1" applyAlignment="1">
      <alignment vertical="center"/>
    </xf>
    <xf numFmtId="164" fontId="7" fillId="0" borderId="1" xfId="0" applyNumberFormat="1" applyFont="1" applyBorder="1" applyAlignment="1">
      <alignment vertical="center"/>
    </xf>
    <xf numFmtId="4" fontId="7" fillId="0" borderId="1" xfId="0" applyNumberFormat="1" applyFont="1" applyBorder="1" applyAlignment="1">
      <alignment vertical="center"/>
    </xf>
    <xf numFmtId="4" fontId="7" fillId="4" borderId="0" xfId="0" applyNumberFormat="1" applyFont="1" applyFill="1" applyAlignment="1">
      <alignment vertical="center"/>
    </xf>
    <xf numFmtId="4" fontId="7" fillId="5" borderId="0" xfId="0" applyNumberFormat="1" applyFont="1" applyFill="1" applyAlignment="1">
      <alignment vertical="center"/>
    </xf>
    <xf numFmtId="0" fontId="0" fillId="5" borderId="0" xfId="0" applyFill="1"/>
    <xf numFmtId="164" fontId="7" fillId="4" borderId="0" xfId="0" applyNumberFormat="1" applyFont="1" applyFill="1" applyAlignment="1">
      <alignment vertical="center"/>
    </xf>
    <xf numFmtId="164" fontId="7" fillId="4" borderId="1" xfId="0" applyNumberFormat="1" applyFont="1" applyFill="1" applyBorder="1" applyAlignment="1">
      <alignment vertical="center"/>
    </xf>
    <xf numFmtId="164" fontId="7" fillId="5" borderId="0" xfId="0" applyNumberFormat="1" applyFont="1" applyFill="1" applyAlignment="1">
      <alignment vertical="center"/>
    </xf>
    <xf numFmtId="164" fontId="7" fillId="6" borderId="0" xfId="0" applyNumberFormat="1" applyFont="1" applyFill="1" applyAlignment="1">
      <alignment vertical="center"/>
    </xf>
    <xf numFmtId="0" fontId="0" fillId="6" borderId="0" xfId="0" applyFill="1"/>
    <xf numFmtId="165" fontId="7" fillId="0" borderId="0" xfId="0" applyNumberFormat="1" applyFont="1" applyAlignment="1">
      <alignment vertical="center"/>
    </xf>
    <xf numFmtId="165" fontId="7" fillId="7" borderId="0" xfId="0" applyNumberFormat="1" applyFont="1" applyFill="1" applyAlignment="1">
      <alignment vertical="center"/>
    </xf>
    <xf numFmtId="166" fontId="0" fillId="0" borderId="0" xfId="0" applyNumberFormat="1"/>
    <xf numFmtId="4" fontId="0" fillId="0" borderId="0" xfId="0" applyNumberFormat="1" applyAlignment="1">
      <alignment horizontal="right"/>
    </xf>
    <xf numFmtId="167" fontId="0" fillId="0" borderId="0" xfId="0" applyNumberFormat="1"/>
    <xf numFmtId="0" fontId="7" fillId="0" borderId="0" xfId="0" applyFont="1" applyAlignment="1">
      <alignment vertical="center"/>
    </xf>
    <xf numFmtId="0" fontId="7" fillId="3" borderId="0" xfId="0" applyFont="1" applyFill="1" applyAlignment="1">
      <alignment vertical="center"/>
    </xf>
    <xf numFmtId="0" fontId="0" fillId="0" borderId="0" xfId="0" applyAlignment="1">
      <alignment horizontal="center"/>
    </xf>
    <xf numFmtId="4" fontId="7" fillId="0" borderId="0" xfId="0" applyNumberFormat="1" applyFont="1" applyFill="1" applyAlignment="1">
      <alignment vertical="center"/>
    </xf>
    <xf numFmtId="4" fontId="7" fillId="8" borderId="0" xfId="0" applyNumberFormat="1" applyFont="1" applyFill="1" applyAlignment="1">
      <alignment vertical="center"/>
    </xf>
    <xf numFmtId="164" fontId="7" fillId="0" borderId="1" xfId="0" applyNumberFormat="1" applyFont="1" applyFill="1" applyBorder="1" applyAlignment="1">
      <alignment vertical="center"/>
    </xf>
    <xf numFmtId="164" fontId="7" fillId="0" borderId="0" xfId="0" applyNumberFormat="1" applyFont="1" applyFill="1" applyAlignment="1">
      <alignment vertical="center"/>
    </xf>
    <xf numFmtId="165" fontId="7" fillId="0" borderId="0" xfId="0" applyNumberFormat="1" applyFont="1" applyFill="1" applyAlignment="1">
      <alignment vertical="center"/>
    </xf>
    <xf numFmtId="164" fontId="7" fillId="8" borderId="0" xfId="0" applyNumberFormat="1" applyFont="1" applyFill="1" applyAlignment="1">
      <alignment vertical="center"/>
    </xf>
    <xf numFmtId="165" fontId="7" fillId="8" borderId="0" xfId="0" applyNumberFormat="1" applyFont="1" applyFill="1" applyAlignment="1">
      <alignment vertical="center"/>
    </xf>
    <xf numFmtId="0" fontId="9" fillId="0" borderId="0" xfId="0" applyFont="1" applyAlignment="1">
      <alignment vertical="center"/>
    </xf>
    <xf numFmtId="167" fontId="6" fillId="0" borderId="0" xfId="0" applyNumberFormat="1" applyFont="1"/>
    <xf numFmtId="166" fontId="6" fillId="0" borderId="0" xfId="0" applyNumberFormat="1" applyFont="1"/>
    <xf numFmtId="4" fontId="0" fillId="0" borderId="1" xfId="0" applyNumberFormat="1" applyBorder="1" applyAlignment="1">
      <alignment horizontal="right"/>
    </xf>
    <xf numFmtId="0" fontId="0" fillId="0" borderId="0" xfId="0" applyBorder="1"/>
    <xf numFmtId="4" fontId="6" fillId="0" borderId="0" xfId="0" applyNumberFormat="1" applyFont="1" applyBorder="1" applyAlignment="1">
      <alignment horizontal="right"/>
    </xf>
    <xf numFmtId="4" fontId="0" fillId="0" borderId="0" xfId="0" applyNumberFormat="1" applyBorder="1" applyAlignment="1">
      <alignment horizontal="right"/>
    </xf>
    <xf numFmtId="0" fontId="0" fillId="0" borderId="2" xfId="0" applyBorder="1"/>
    <xf numFmtId="4" fontId="0" fillId="0" borderId="2" xfId="0" applyNumberFormat="1" applyBorder="1" applyAlignment="1">
      <alignment horizontal="right"/>
    </xf>
    <xf numFmtId="4" fontId="6" fillId="0" borderId="2" xfId="0" applyNumberFormat="1" applyFont="1" applyBorder="1" applyAlignment="1">
      <alignment horizontal="right"/>
    </xf>
    <xf numFmtId="0" fontId="0" fillId="0" borderId="2" xfId="0" applyBorder="1" applyAlignment="1">
      <alignment horizont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P155"/>
  <sheetViews>
    <sheetView topLeftCell="A61" zoomScale="85" zoomScaleNormal="85" workbookViewId="0">
      <selection activeCell="H101" sqref="H101"/>
    </sheetView>
  </sheetViews>
  <sheetFormatPr defaultRowHeight="14.5" x14ac:dyDescent="0.35"/>
  <cols>
    <col min="1" max="1" width="13.90625" customWidth="1"/>
    <col min="2" max="2" width="22.7265625" customWidth="1"/>
    <col min="3" max="3" width="39.81640625" customWidth="1"/>
    <col min="7" max="7" width="8.7265625" customWidth="1"/>
    <col min="9" max="9" width="13.81640625" customWidth="1"/>
    <col min="13" max="13" width="27.54296875" customWidth="1"/>
    <col min="16" max="16" width="13.81640625" customWidth="1"/>
    <col min="19" max="19" width="11.7265625" bestFit="1" customWidth="1"/>
  </cols>
  <sheetData>
    <row r="1" spans="1:16" x14ac:dyDescent="0.35">
      <c r="A1" s="8" t="s">
        <v>540</v>
      </c>
      <c r="B1" s="8" t="s">
        <v>530</v>
      </c>
      <c r="C1" s="8" t="s">
        <v>531</v>
      </c>
      <c r="D1" s="8" t="s">
        <v>311</v>
      </c>
      <c r="E1" s="8" t="s">
        <v>536</v>
      </c>
      <c r="F1" s="8" t="s">
        <v>16</v>
      </c>
      <c r="G1" s="8" t="s">
        <v>537</v>
      </c>
      <c r="H1" s="8" t="s">
        <v>538</v>
      </c>
      <c r="I1" s="8" t="s">
        <v>239</v>
      </c>
      <c r="J1" s="8" t="s">
        <v>539</v>
      </c>
      <c r="M1" s="8" t="s">
        <v>542</v>
      </c>
      <c r="P1" s="8"/>
    </row>
    <row r="2" spans="1:16" x14ac:dyDescent="0.35">
      <c r="A2" t="s">
        <v>529</v>
      </c>
      <c r="B2" t="s">
        <v>303</v>
      </c>
      <c r="C2" t="s">
        <v>105</v>
      </c>
      <c r="D2" t="s">
        <v>309</v>
      </c>
      <c r="E2" t="s">
        <v>313</v>
      </c>
      <c r="F2" t="s">
        <v>262</v>
      </c>
      <c r="G2" t="s">
        <v>104</v>
      </c>
      <c r="H2" t="s">
        <v>44</v>
      </c>
      <c r="J2">
        <v>2</v>
      </c>
      <c r="M2" t="s">
        <v>227</v>
      </c>
      <c r="N2">
        <f t="shared" ref="N2:N7" si="0">COUNTIFS(I:I,M2)</f>
        <v>8</v>
      </c>
      <c r="O2">
        <f>COUNTIFS(I:I,P2)</f>
        <v>1</v>
      </c>
      <c r="P2" t="s">
        <v>228</v>
      </c>
    </row>
    <row r="3" spans="1:16" x14ac:dyDescent="0.35">
      <c r="A3" t="s">
        <v>529</v>
      </c>
      <c r="B3" t="s">
        <v>317</v>
      </c>
      <c r="C3" t="s">
        <v>110</v>
      </c>
      <c r="D3" t="s">
        <v>309</v>
      </c>
      <c r="E3" t="s">
        <v>314</v>
      </c>
      <c r="F3" t="s">
        <v>127</v>
      </c>
      <c r="G3" t="s">
        <v>111</v>
      </c>
      <c r="H3" t="s">
        <v>44</v>
      </c>
      <c r="I3" t="s">
        <v>235</v>
      </c>
      <c r="J3">
        <v>2</v>
      </c>
      <c r="K3" t="s">
        <v>543</v>
      </c>
      <c r="M3" t="s">
        <v>236</v>
      </c>
      <c r="N3">
        <f t="shared" si="0"/>
        <v>13</v>
      </c>
    </row>
    <row r="4" spans="1:16" x14ac:dyDescent="0.35">
      <c r="A4" t="s">
        <v>529</v>
      </c>
      <c r="B4" t="s">
        <v>318</v>
      </c>
      <c r="C4" t="s">
        <v>112</v>
      </c>
      <c r="D4" t="s">
        <v>309</v>
      </c>
      <c r="E4" t="s">
        <v>314</v>
      </c>
      <c r="F4" t="s">
        <v>127</v>
      </c>
      <c r="G4" t="s">
        <v>181</v>
      </c>
      <c r="H4" t="s">
        <v>44</v>
      </c>
      <c r="I4" t="s">
        <v>235</v>
      </c>
      <c r="J4">
        <v>2</v>
      </c>
      <c r="K4" t="s">
        <v>543</v>
      </c>
      <c r="M4" t="s">
        <v>229</v>
      </c>
      <c r="N4">
        <f t="shared" si="0"/>
        <v>15</v>
      </c>
      <c r="O4">
        <f>COUNTIFS(I:I,P4)</f>
        <v>1</v>
      </c>
      <c r="P4" t="s">
        <v>237</v>
      </c>
    </row>
    <row r="5" spans="1:16" x14ac:dyDescent="0.35">
      <c r="A5" t="s">
        <v>529</v>
      </c>
      <c r="B5" t="s">
        <v>319</v>
      </c>
      <c r="C5" t="s">
        <v>113</v>
      </c>
      <c r="D5" t="s">
        <v>309</v>
      </c>
      <c r="E5" t="s">
        <v>314</v>
      </c>
      <c r="F5" t="s">
        <v>127</v>
      </c>
      <c r="G5" t="s">
        <v>111</v>
      </c>
      <c r="H5" t="s">
        <v>44</v>
      </c>
      <c r="I5" t="s">
        <v>235</v>
      </c>
      <c r="J5">
        <v>2</v>
      </c>
      <c r="K5" t="s">
        <v>543</v>
      </c>
      <c r="M5" t="s">
        <v>235</v>
      </c>
      <c r="N5">
        <f t="shared" si="0"/>
        <v>10</v>
      </c>
    </row>
    <row r="6" spans="1:16" x14ac:dyDescent="0.35">
      <c r="A6" t="s">
        <v>529</v>
      </c>
      <c r="B6" t="s">
        <v>320</v>
      </c>
      <c r="C6" t="s">
        <v>114</v>
      </c>
      <c r="D6" t="s">
        <v>309</v>
      </c>
      <c r="E6" t="s">
        <v>314</v>
      </c>
      <c r="F6" t="s">
        <v>127</v>
      </c>
      <c r="G6" t="s">
        <v>181</v>
      </c>
      <c r="H6" t="s">
        <v>44</v>
      </c>
      <c r="I6" t="s">
        <v>235</v>
      </c>
      <c r="J6">
        <v>2</v>
      </c>
      <c r="K6" t="s">
        <v>543</v>
      </c>
      <c r="M6" t="s">
        <v>234</v>
      </c>
      <c r="N6">
        <f t="shared" si="0"/>
        <v>4</v>
      </c>
    </row>
    <row r="7" spans="1:16" x14ac:dyDescent="0.35">
      <c r="A7" t="s">
        <v>529</v>
      </c>
      <c r="B7" t="s">
        <v>321</v>
      </c>
      <c r="C7" t="s">
        <v>115</v>
      </c>
      <c r="D7" t="s">
        <v>309</v>
      </c>
      <c r="E7" t="s">
        <v>314</v>
      </c>
      <c r="F7" t="s">
        <v>127</v>
      </c>
      <c r="G7" t="s">
        <v>111</v>
      </c>
      <c r="H7" t="s">
        <v>44</v>
      </c>
      <c r="I7" t="s">
        <v>235</v>
      </c>
      <c r="J7">
        <v>2</v>
      </c>
      <c r="K7" t="s">
        <v>543</v>
      </c>
      <c r="M7" t="s">
        <v>541</v>
      </c>
      <c r="N7">
        <f t="shared" si="0"/>
        <v>5</v>
      </c>
    </row>
    <row r="8" spans="1:16" x14ac:dyDescent="0.35">
      <c r="A8" t="s">
        <v>529</v>
      </c>
      <c r="B8" t="s">
        <v>322</v>
      </c>
      <c r="C8" t="s">
        <v>116</v>
      </c>
      <c r="D8" t="s">
        <v>309</v>
      </c>
      <c r="E8" t="s">
        <v>314</v>
      </c>
      <c r="F8" t="s">
        <v>127</v>
      </c>
      <c r="G8" t="s">
        <v>181</v>
      </c>
      <c r="H8" t="s">
        <v>44</v>
      </c>
      <c r="I8" t="s">
        <v>235</v>
      </c>
      <c r="J8">
        <v>2</v>
      </c>
      <c r="K8" t="s">
        <v>543</v>
      </c>
      <c r="M8" t="s">
        <v>224</v>
      </c>
      <c r="N8">
        <f t="shared" ref="N8:N14" si="1">COUNTIFS(I:I,M8)</f>
        <v>6</v>
      </c>
    </row>
    <row r="9" spans="1:16" x14ac:dyDescent="0.35">
      <c r="A9" t="s">
        <v>529</v>
      </c>
      <c r="B9" t="s">
        <v>323</v>
      </c>
      <c r="C9" t="s">
        <v>117</v>
      </c>
      <c r="D9" t="s">
        <v>309</v>
      </c>
      <c r="E9" t="s">
        <v>314</v>
      </c>
      <c r="F9" t="s">
        <v>127</v>
      </c>
      <c r="G9" t="s">
        <v>111</v>
      </c>
      <c r="H9" t="s">
        <v>44</v>
      </c>
      <c r="I9" t="s">
        <v>235</v>
      </c>
      <c r="J9">
        <v>2</v>
      </c>
      <c r="K9" t="s">
        <v>543</v>
      </c>
      <c r="M9" t="s">
        <v>238</v>
      </c>
      <c r="N9">
        <f t="shared" si="1"/>
        <v>6</v>
      </c>
    </row>
    <row r="10" spans="1:16" x14ac:dyDescent="0.35">
      <c r="A10" t="s">
        <v>529</v>
      </c>
      <c r="B10" t="s">
        <v>324</v>
      </c>
      <c r="C10" t="s">
        <v>118</v>
      </c>
      <c r="D10" t="s">
        <v>309</v>
      </c>
      <c r="E10" t="s">
        <v>314</v>
      </c>
      <c r="F10" t="s">
        <v>127</v>
      </c>
      <c r="G10" t="s">
        <v>181</v>
      </c>
      <c r="H10" t="s">
        <v>44</v>
      </c>
      <c r="I10" t="s">
        <v>235</v>
      </c>
      <c r="J10">
        <v>2</v>
      </c>
      <c r="K10" t="s">
        <v>543</v>
      </c>
      <c r="M10" t="s">
        <v>233</v>
      </c>
      <c r="N10">
        <f t="shared" si="1"/>
        <v>7</v>
      </c>
    </row>
    <row r="11" spans="1:16" x14ac:dyDescent="0.35">
      <c r="A11" t="s">
        <v>529</v>
      </c>
      <c r="B11" t="s">
        <v>325</v>
      </c>
      <c r="C11" t="s">
        <v>119</v>
      </c>
      <c r="D11" t="s">
        <v>309</v>
      </c>
      <c r="E11" t="s">
        <v>314</v>
      </c>
      <c r="F11" t="s">
        <v>127</v>
      </c>
      <c r="G11" t="s">
        <v>111</v>
      </c>
      <c r="H11" t="s">
        <v>44</v>
      </c>
      <c r="I11" t="s">
        <v>235</v>
      </c>
      <c r="J11">
        <v>2</v>
      </c>
      <c r="K11" t="s">
        <v>543</v>
      </c>
      <c r="M11" t="s">
        <v>225</v>
      </c>
      <c r="N11">
        <f t="shared" si="1"/>
        <v>3</v>
      </c>
    </row>
    <row r="12" spans="1:16" x14ac:dyDescent="0.35">
      <c r="A12" t="s">
        <v>529</v>
      </c>
      <c r="B12" t="s">
        <v>326</v>
      </c>
      <c r="C12" t="s">
        <v>120</v>
      </c>
      <c r="D12" t="s">
        <v>309</v>
      </c>
      <c r="E12" t="s">
        <v>314</v>
      </c>
      <c r="F12" t="s">
        <v>127</v>
      </c>
      <c r="G12" t="s">
        <v>181</v>
      </c>
      <c r="H12" t="s">
        <v>44</v>
      </c>
      <c r="I12" t="s">
        <v>235</v>
      </c>
      <c r="J12">
        <v>2</v>
      </c>
      <c r="K12" t="s">
        <v>543</v>
      </c>
      <c r="M12" t="s">
        <v>230</v>
      </c>
      <c r="N12">
        <f t="shared" si="1"/>
        <v>6</v>
      </c>
    </row>
    <row r="13" spans="1:16" x14ac:dyDescent="0.35">
      <c r="A13" t="s">
        <v>529</v>
      </c>
      <c r="B13" t="s">
        <v>526</v>
      </c>
      <c r="C13" t="s">
        <v>106</v>
      </c>
      <c r="D13" t="s">
        <v>309</v>
      </c>
      <c r="E13" t="s">
        <v>313</v>
      </c>
      <c r="F13" t="s">
        <v>63</v>
      </c>
      <c r="G13" t="s">
        <v>104</v>
      </c>
      <c r="H13" t="s">
        <v>43</v>
      </c>
      <c r="I13" t="s">
        <v>227</v>
      </c>
      <c r="J13">
        <v>2</v>
      </c>
      <c r="K13" t="s">
        <v>544</v>
      </c>
      <c r="M13" t="s">
        <v>232</v>
      </c>
      <c r="N13">
        <f t="shared" si="1"/>
        <v>3</v>
      </c>
    </row>
    <row r="14" spans="1:16" x14ac:dyDescent="0.35">
      <c r="A14" t="s">
        <v>529</v>
      </c>
      <c r="B14" t="s">
        <v>527</v>
      </c>
      <c r="C14" t="s">
        <v>108</v>
      </c>
      <c r="D14" t="s">
        <v>309</v>
      </c>
      <c r="E14" t="s">
        <v>313</v>
      </c>
      <c r="F14" t="s">
        <v>63</v>
      </c>
      <c r="G14" t="s">
        <v>104</v>
      </c>
      <c r="H14" t="s">
        <v>43</v>
      </c>
      <c r="I14" t="s">
        <v>227</v>
      </c>
      <c r="J14">
        <v>2</v>
      </c>
      <c r="K14" t="s">
        <v>544</v>
      </c>
      <c r="M14" t="s">
        <v>231</v>
      </c>
      <c r="N14">
        <f t="shared" si="1"/>
        <v>11</v>
      </c>
    </row>
    <row r="15" spans="1:16" x14ac:dyDescent="0.35">
      <c r="A15" t="s">
        <v>529</v>
      </c>
      <c r="B15" t="s">
        <v>525</v>
      </c>
      <c r="C15" t="s">
        <v>107</v>
      </c>
      <c r="D15" t="s">
        <v>309</v>
      </c>
      <c r="E15" t="s">
        <v>313</v>
      </c>
      <c r="F15" t="s">
        <v>63</v>
      </c>
      <c r="G15" t="s">
        <v>104</v>
      </c>
      <c r="H15" t="s">
        <v>43</v>
      </c>
      <c r="I15" t="s">
        <v>227</v>
      </c>
      <c r="J15">
        <v>2</v>
      </c>
      <c r="K15" t="s">
        <v>544</v>
      </c>
    </row>
    <row r="16" spans="1:16" x14ac:dyDescent="0.35">
      <c r="A16" t="s">
        <v>529</v>
      </c>
      <c r="B16" t="s">
        <v>524</v>
      </c>
      <c r="C16" t="s">
        <v>109</v>
      </c>
      <c r="D16" t="s">
        <v>309</v>
      </c>
      <c r="E16" t="s">
        <v>313</v>
      </c>
      <c r="F16" t="s">
        <v>63</v>
      </c>
      <c r="G16" t="s">
        <v>104</v>
      </c>
      <c r="H16" t="s">
        <v>43</v>
      </c>
      <c r="I16" t="s">
        <v>227</v>
      </c>
      <c r="J16">
        <v>2</v>
      </c>
      <c r="K16" t="s">
        <v>544</v>
      </c>
    </row>
    <row r="17" spans="1:14" x14ac:dyDescent="0.35">
      <c r="A17" t="s">
        <v>529</v>
      </c>
      <c r="B17" t="s">
        <v>256</v>
      </c>
      <c r="C17" t="s">
        <v>252</v>
      </c>
      <c r="D17" t="s">
        <v>309</v>
      </c>
      <c r="E17" t="s">
        <v>313</v>
      </c>
      <c r="F17" t="s">
        <v>39</v>
      </c>
      <c r="G17" t="s">
        <v>104</v>
      </c>
      <c r="H17" t="s">
        <v>43</v>
      </c>
      <c r="I17" t="s">
        <v>227</v>
      </c>
      <c r="J17">
        <v>2</v>
      </c>
      <c r="K17" t="s">
        <v>544</v>
      </c>
    </row>
    <row r="18" spans="1:14" x14ac:dyDescent="0.35">
      <c r="A18" t="s">
        <v>529</v>
      </c>
      <c r="B18" t="s">
        <v>257</v>
      </c>
      <c r="C18" t="s">
        <v>253</v>
      </c>
      <c r="D18" t="s">
        <v>309</v>
      </c>
      <c r="E18" t="s">
        <v>313</v>
      </c>
      <c r="F18" t="s">
        <v>39</v>
      </c>
      <c r="G18" t="s">
        <v>104</v>
      </c>
      <c r="H18" t="s">
        <v>43</v>
      </c>
      <c r="I18" t="s">
        <v>227</v>
      </c>
      <c r="J18">
        <v>2</v>
      </c>
      <c r="K18" t="s">
        <v>544</v>
      </c>
      <c r="M18" t="s">
        <v>544</v>
      </c>
      <c r="N18">
        <f>COUNTIFS(K:K,M18)</f>
        <v>58</v>
      </c>
    </row>
    <row r="19" spans="1:14" x14ac:dyDescent="0.35">
      <c r="A19" t="s">
        <v>529</v>
      </c>
      <c r="B19" t="s">
        <v>258</v>
      </c>
      <c r="C19" t="s">
        <v>254</v>
      </c>
      <c r="D19" t="s">
        <v>309</v>
      </c>
      <c r="E19" t="s">
        <v>313</v>
      </c>
      <c r="F19" t="s">
        <v>39</v>
      </c>
      <c r="G19" t="s">
        <v>104</v>
      </c>
      <c r="H19" t="s">
        <v>43</v>
      </c>
      <c r="I19" t="s">
        <v>227</v>
      </c>
      <c r="J19">
        <v>2</v>
      </c>
      <c r="K19" t="s">
        <v>544</v>
      </c>
      <c r="M19" t="s">
        <v>543</v>
      </c>
      <c r="N19">
        <f>COUNTIFS(K:K,M19)+L92</f>
        <v>166</v>
      </c>
    </row>
    <row r="20" spans="1:14" x14ac:dyDescent="0.35">
      <c r="A20" t="s">
        <v>529</v>
      </c>
      <c r="B20" t="s">
        <v>259</v>
      </c>
      <c r="C20" t="s">
        <v>255</v>
      </c>
      <c r="D20" t="s">
        <v>309</v>
      </c>
      <c r="E20" t="s">
        <v>313</v>
      </c>
      <c r="F20" t="s">
        <v>39</v>
      </c>
      <c r="G20" t="s">
        <v>104</v>
      </c>
      <c r="H20" t="s">
        <v>43</v>
      </c>
      <c r="I20" t="s">
        <v>227</v>
      </c>
      <c r="J20">
        <v>2</v>
      </c>
      <c r="K20" t="s">
        <v>544</v>
      </c>
      <c r="M20" t="s">
        <v>545</v>
      </c>
      <c r="N20">
        <f t="shared" ref="N20" si="2">COUNTIFS(K:K,M20)</f>
        <v>7</v>
      </c>
    </row>
    <row r="21" spans="1:14" x14ac:dyDescent="0.35">
      <c r="A21" t="s">
        <v>529</v>
      </c>
      <c r="B21" t="s">
        <v>518</v>
      </c>
      <c r="C21" t="s">
        <v>350</v>
      </c>
      <c r="D21" t="s">
        <v>309</v>
      </c>
      <c r="E21" t="s">
        <v>313</v>
      </c>
      <c r="F21" t="s">
        <v>39</v>
      </c>
      <c r="G21" t="s">
        <v>96</v>
      </c>
      <c r="H21" t="s">
        <v>43</v>
      </c>
      <c r="I21" t="s">
        <v>236</v>
      </c>
      <c r="J21">
        <v>1</v>
      </c>
      <c r="K21" t="s">
        <v>544</v>
      </c>
    </row>
    <row r="22" spans="1:14" x14ac:dyDescent="0.35">
      <c r="A22" t="s">
        <v>529</v>
      </c>
      <c r="B22" t="s">
        <v>519</v>
      </c>
      <c r="C22" t="s">
        <v>353</v>
      </c>
      <c r="D22" t="s">
        <v>309</v>
      </c>
      <c r="E22" t="s">
        <v>314</v>
      </c>
      <c r="F22" t="s">
        <v>63</v>
      </c>
      <c r="G22" t="s">
        <v>104</v>
      </c>
      <c r="H22" t="s">
        <v>43</v>
      </c>
      <c r="I22" t="s">
        <v>236</v>
      </c>
      <c r="J22">
        <v>1</v>
      </c>
      <c r="K22" t="s">
        <v>544</v>
      </c>
      <c r="M22">
        <f>231-15</f>
        <v>216</v>
      </c>
    </row>
    <row r="23" spans="1:14" x14ac:dyDescent="0.35">
      <c r="A23" t="s">
        <v>529</v>
      </c>
      <c r="B23" t="s">
        <v>520</v>
      </c>
      <c r="C23" t="s">
        <v>351</v>
      </c>
      <c r="D23" t="s">
        <v>309</v>
      </c>
      <c r="E23" t="s">
        <v>314</v>
      </c>
      <c r="F23" t="s">
        <v>63</v>
      </c>
      <c r="G23" t="s">
        <v>104</v>
      </c>
      <c r="H23" t="s">
        <v>43</v>
      </c>
      <c r="I23" t="s">
        <v>236</v>
      </c>
      <c r="J23">
        <v>1</v>
      </c>
      <c r="K23" t="s">
        <v>544</v>
      </c>
    </row>
    <row r="24" spans="1:14" x14ac:dyDescent="0.35">
      <c r="A24" t="s">
        <v>529</v>
      </c>
      <c r="B24" t="s">
        <v>521</v>
      </c>
      <c r="C24" t="s">
        <v>352</v>
      </c>
      <c r="D24" t="s">
        <v>309</v>
      </c>
      <c r="E24" t="s">
        <v>314</v>
      </c>
      <c r="F24" t="s">
        <v>63</v>
      </c>
      <c r="G24" t="s">
        <v>104</v>
      </c>
      <c r="H24" t="s">
        <v>43</v>
      </c>
      <c r="I24" t="s">
        <v>236</v>
      </c>
      <c r="J24">
        <v>1</v>
      </c>
      <c r="K24" t="s">
        <v>544</v>
      </c>
    </row>
    <row r="25" spans="1:14" x14ac:dyDescent="0.35">
      <c r="A25" t="s">
        <v>529</v>
      </c>
      <c r="B25" t="s">
        <v>347</v>
      </c>
      <c r="C25" t="s">
        <v>354</v>
      </c>
      <c r="D25" t="s">
        <v>309</v>
      </c>
      <c r="E25" t="s">
        <v>314</v>
      </c>
      <c r="F25" t="s">
        <v>63</v>
      </c>
      <c r="G25" t="s">
        <v>104</v>
      </c>
      <c r="H25" t="s">
        <v>43</v>
      </c>
      <c r="I25" t="s">
        <v>236</v>
      </c>
      <c r="J25">
        <v>1</v>
      </c>
      <c r="K25" t="s">
        <v>544</v>
      </c>
    </row>
    <row r="26" spans="1:14" x14ac:dyDescent="0.35">
      <c r="A26" t="s">
        <v>529</v>
      </c>
      <c r="B26" t="s">
        <v>348</v>
      </c>
      <c r="C26" t="s">
        <v>355</v>
      </c>
      <c r="D26" t="s">
        <v>309</v>
      </c>
      <c r="E26" t="s">
        <v>314</v>
      </c>
      <c r="F26" t="s">
        <v>63</v>
      </c>
      <c r="G26" t="s">
        <v>104</v>
      </c>
      <c r="H26" t="s">
        <v>43</v>
      </c>
      <c r="I26" t="s">
        <v>236</v>
      </c>
      <c r="J26">
        <v>1</v>
      </c>
      <c r="K26" t="s">
        <v>544</v>
      </c>
      <c r="M26" t="s">
        <v>549</v>
      </c>
    </row>
    <row r="27" spans="1:14" x14ac:dyDescent="0.35">
      <c r="A27" t="s">
        <v>529</v>
      </c>
      <c r="B27" t="s">
        <v>349</v>
      </c>
      <c r="C27" t="s">
        <v>356</v>
      </c>
      <c r="D27" t="s">
        <v>309</v>
      </c>
      <c r="E27" t="s">
        <v>314</v>
      </c>
      <c r="F27" t="s">
        <v>39</v>
      </c>
      <c r="G27" t="s">
        <v>104</v>
      </c>
      <c r="H27" t="s">
        <v>43</v>
      </c>
      <c r="I27" t="s">
        <v>236</v>
      </c>
      <c r="J27">
        <v>1</v>
      </c>
      <c r="K27" t="s">
        <v>544</v>
      </c>
    </row>
    <row r="28" spans="1:14" x14ac:dyDescent="0.35">
      <c r="A28" t="s">
        <v>316</v>
      </c>
      <c r="B28" t="s">
        <v>510</v>
      </c>
      <c r="C28" t="s">
        <v>79</v>
      </c>
      <c r="D28" t="s">
        <v>308</v>
      </c>
      <c r="E28" t="s">
        <v>314</v>
      </c>
      <c r="F28" t="s">
        <v>72</v>
      </c>
      <c r="G28" t="s">
        <v>178</v>
      </c>
      <c r="H28" t="s">
        <v>44</v>
      </c>
      <c r="I28" t="s">
        <v>541</v>
      </c>
      <c r="J28">
        <v>2</v>
      </c>
      <c r="K28" t="s">
        <v>543</v>
      </c>
      <c r="M28" t="s">
        <v>550</v>
      </c>
    </row>
    <row r="29" spans="1:14" x14ac:dyDescent="0.35">
      <c r="A29" t="s">
        <v>316</v>
      </c>
      <c r="B29" t="s">
        <v>511</v>
      </c>
      <c r="C29" t="s">
        <v>121</v>
      </c>
      <c r="D29" t="s">
        <v>308</v>
      </c>
      <c r="E29" t="s">
        <v>314</v>
      </c>
      <c r="F29" t="s">
        <v>72</v>
      </c>
      <c r="G29" t="s">
        <v>181</v>
      </c>
      <c r="H29" t="s">
        <v>44</v>
      </c>
      <c r="I29" t="s">
        <v>541</v>
      </c>
      <c r="J29">
        <v>2</v>
      </c>
      <c r="K29" t="s">
        <v>543</v>
      </c>
    </row>
    <row r="30" spans="1:14" x14ac:dyDescent="0.35">
      <c r="A30" t="s">
        <v>316</v>
      </c>
      <c r="B30" t="s">
        <v>512</v>
      </c>
      <c r="C30" t="s">
        <v>78</v>
      </c>
      <c r="D30" t="s">
        <v>308</v>
      </c>
      <c r="E30" t="s">
        <v>314</v>
      </c>
      <c r="F30" t="s">
        <v>72</v>
      </c>
      <c r="G30" t="s">
        <v>178</v>
      </c>
      <c r="H30" t="s">
        <v>44</v>
      </c>
      <c r="I30" t="s">
        <v>541</v>
      </c>
      <c r="J30">
        <v>2</v>
      </c>
      <c r="K30" t="s">
        <v>543</v>
      </c>
      <c r="M30" t="s">
        <v>551</v>
      </c>
    </row>
    <row r="31" spans="1:14" x14ac:dyDescent="0.35">
      <c r="A31" t="s">
        <v>316</v>
      </c>
      <c r="B31" t="s">
        <v>513</v>
      </c>
      <c r="C31" t="s">
        <v>122</v>
      </c>
      <c r="D31" t="s">
        <v>308</v>
      </c>
      <c r="E31" t="s">
        <v>314</v>
      </c>
      <c r="F31" t="s">
        <v>72</v>
      </c>
      <c r="G31" t="s">
        <v>181</v>
      </c>
      <c r="H31" t="s">
        <v>44</v>
      </c>
      <c r="I31" t="s">
        <v>541</v>
      </c>
      <c r="J31">
        <v>2</v>
      </c>
      <c r="K31" t="s">
        <v>543</v>
      </c>
    </row>
    <row r="32" spans="1:14" x14ac:dyDescent="0.35">
      <c r="A32" t="s">
        <v>316</v>
      </c>
      <c r="B32" t="s">
        <v>514</v>
      </c>
      <c r="C32" t="s">
        <v>80</v>
      </c>
      <c r="D32" t="s">
        <v>308</v>
      </c>
      <c r="E32" t="s">
        <v>314</v>
      </c>
      <c r="F32" t="s">
        <v>73</v>
      </c>
      <c r="G32" s="7"/>
      <c r="H32" t="s">
        <v>44</v>
      </c>
      <c r="I32" t="s">
        <v>237</v>
      </c>
      <c r="J32">
        <v>2</v>
      </c>
      <c r="K32" t="s">
        <v>543</v>
      </c>
      <c r="M32" t="s">
        <v>552</v>
      </c>
    </row>
    <row r="33" spans="1:13" x14ac:dyDescent="0.35">
      <c r="A33" t="s">
        <v>316</v>
      </c>
      <c r="B33" t="s">
        <v>515</v>
      </c>
      <c r="C33" t="s">
        <v>77</v>
      </c>
      <c r="D33" t="s">
        <v>308</v>
      </c>
      <c r="E33" t="s">
        <v>314</v>
      </c>
      <c r="F33" t="s">
        <v>74</v>
      </c>
      <c r="G33" t="s">
        <v>82</v>
      </c>
      <c r="H33" t="s">
        <v>44</v>
      </c>
      <c r="I33" t="s">
        <v>229</v>
      </c>
      <c r="J33">
        <v>2</v>
      </c>
      <c r="K33" t="s">
        <v>543</v>
      </c>
    </row>
    <row r="34" spans="1:13" x14ac:dyDescent="0.35">
      <c r="A34" t="s">
        <v>316</v>
      </c>
      <c r="B34" t="s">
        <v>516</v>
      </c>
      <c r="C34" t="s">
        <v>498</v>
      </c>
      <c r="D34" t="s">
        <v>308</v>
      </c>
      <c r="E34" t="s">
        <v>313</v>
      </c>
      <c r="F34" t="s">
        <v>39</v>
      </c>
      <c r="G34" t="s">
        <v>104</v>
      </c>
      <c r="H34" t="s">
        <v>44</v>
      </c>
      <c r="I34" t="s">
        <v>229</v>
      </c>
      <c r="J34">
        <v>2</v>
      </c>
      <c r="K34" t="s">
        <v>543</v>
      </c>
      <c r="M34" t="s">
        <v>553</v>
      </c>
    </row>
    <row r="35" spans="1:13" x14ac:dyDescent="0.35">
      <c r="A35" t="s">
        <v>316</v>
      </c>
      <c r="B35" t="s">
        <v>517</v>
      </c>
      <c r="C35" t="s">
        <v>75</v>
      </c>
      <c r="D35" t="s">
        <v>308</v>
      </c>
      <c r="E35" t="s">
        <v>314</v>
      </c>
      <c r="F35" t="s">
        <v>76</v>
      </c>
      <c r="G35" t="s">
        <v>21</v>
      </c>
      <c r="H35" t="s">
        <v>44</v>
      </c>
      <c r="I35" t="s">
        <v>228</v>
      </c>
      <c r="J35" s="7">
        <v>1</v>
      </c>
      <c r="K35" t="s">
        <v>543</v>
      </c>
    </row>
    <row r="36" spans="1:13" x14ac:dyDescent="0.35">
      <c r="A36" t="s">
        <v>316</v>
      </c>
      <c r="B36" t="s">
        <v>522</v>
      </c>
      <c r="C36" t="s">
        <v>32</v>
      </c>
      <c r="D36" t="s">
        <v>308</v>
      </c>
      <c r="E36" t="s">
        <v>314</v>
      </c>
      <c r="F36" t="s">
        <v>39</v>
      </c>
      <c r="G36" t="s">
        <v>34</v>
      </c>
      <c r="H36" t="s">
        <v>44</v>
      </c>
      <c r="I36" t="s">
        <v>236</v>
      </c>
      <c r="J36" s="7">
        <v>3</v>
      </c>
      <c r="K36" t="s">
        <v>543</v>
      </c>
      <c r="M36" t="s">
        <v>554</v>
      </c>
    </row>
    <row r="37" spans="1:13" x14ac:dyDescent="0.35">
      <c r="A37" t="s">
        <v>316</v>
      </c>
      <c r="B37" t="s">
        <v>523</v>
      </c>
      <c r="C37" t="s">
        <v>33</v>
      </c>
      <c r="D37" t="s">
        <v>308</v>
      </c>
      <c r="E37" t="s">
        <v>314</v>
      </c>
      <c r="F37" t="s">
        <v>39</v>
      </c>
      <c r="G37" t="s">
        <v>34</v>
      </c>
      <c r="H37" t="s">
        <v>44</v>
      </c>
      <c r="I37" t="s">
        <v>236</v>
      </c>
      <c r="J37" s="7">
        <v>3</v>
      </c>
      <c r="K37" t="s">
        <v>543</v>
      </c>
    </row>
    <row r="38" spans="1:13" x14ac:dyDescent="0.35">
      <c r="A38" t="s">
        <v>341</v>
      </c>
      <c r="B38" t="s">
        <v>329</v>
      </c>
      <c r="C38" t="s">
        <v>17</v>
      </c>
      <c r="D38" t="s">
        <v>308</v>
      </c>
      <c r="E38" t="s">
        <v>314</v>
      </c>
      <c r="F38" t="s">
        <v>249</v>
      </c>
      <c r="G38" t="s">
        <v>21</v>
      </c>
      <c r="H38" t="s">
        <v>43</v>
      </c>
      <c r="I38" t="s">
        <v>229</v>
      </c>
      <c r="J38">
        <v>2</v>
      </c>
      <c r="K38" t="s">
        <v>544</v>
      </c>
      <c r="M38" t="s">
        <v>555</v>
      </c>
    </row>
    <row r="39" spans="1:13" x14ac:dyDescent="0.35">
      <c r="A39" t="s">
        <v>341</v>
      </c>
      <c r="B39" t="s">
        <v>330</v>
      </c>
      <c r="C39" t="s">
        <v>248</v>
      </c>
      <c r="D39" t="s">
        <v>308</v>
      </c>
      <c r="E39" t="s">
        <v>314</v>
      </c>
      <c r="F39" t="s">
        <v>249</v>
      </c>
      <c r="G39" t="s">
        <v>21</v>
      </c>
      <c r="H39" t="s">
        <v>43</v>
      </c>
      <c r="I39" t="s">
        <v>229</v>
      </c>
      <c r="J39">
        <v>2</v>
      </c>
      <c r="K39" t="s">
        <v>544</v>
      </c>
    </row>
    <row r="40" spans="1:13" x14ac:dyDescent="0.35">
      <c r="A40" t="s">
        <v>341</v>
      </c>
      <c r="B40" t="s">
        <v>331</v>
      </c>
      <c r="C40" t="s">
        <v>18</v>
      </c>
      <c r="D40" t="s">
        <v>308</v>
      </c>
      <c r="E40" t="s">
        <v>314</v>
      </c>
      <c r="F40" t="s">
        <v>249</v>
      </c>
      <c r="G40" t="s">
        <v>21</v>
      </c>
      <c r="H40" t="s">
        <v>43</v>
      </c>
      <c r="I40" t="s">
        <v>229</v>
      </c>
      <c r="J40">
        <v>2</v>
      </c>
      <c r="K40" t="s">
        <v>544</v>
      </c>
      <c r="M40" t="s">
        <v>556</v>
      </c>
    </row>
    <row r="41" spans="1:13" x14ac:dyDescent="0.35">
      <c r="A41" t="s">
        <v>341</v>
      </c>
      <c r="B41" t="s">
        <v>332</v>
      </c>
      <c r="C41" t="s">
        <v>19</v>
      </c>
      <c r="D41" t="s">
        <v>308</v>
      </c>
      <c r="E41" t="s">
        <v>314</v>
      </c>
      <c r="F41" t="s">
        <v>249</v>
      </c>
      <c r="G41" t="s">
        <v>21</v>
      </c>
      <c r="H41" t="s">
        <v>43</v>
      </c>
      <c r="I41" t="s">
        <v>229</v>
      </c>
      <c r="J41">
        <v>2</v>
      </c>
      <c r="K41" t="s">
        <v>544</v>
      </c>
    </row>
    <row r="42" spans="1:13" x14ac:dyDescent="0.35">
      <c r="A42" t="s">
        <v>341</v>
      </c>
      <c r="B42" t="s">
        <v>333</v>
      </c>
      <c r="C42" t="s">
        <v>29</v>
      </c>
      <c r="D42" t="s">
        <v>308</v>
      </c>
      <c r="E42" t="s">
        <v>314</v>
      </c>
      <c r="F42" t="s">
        <v>31</v>
      </c>
      <c r="G42" t="s">
        <v>26</v>
      </c>
      <c r="H42" t="s">
        <v>43</v>
      </c>
      <c r="I42" t="s">
        <v>224</v>
      </c>
      <c r="J42">
        <v>2</v>
      </c>
      <c r="K42" t="s">
        <v>544</v>
      </c>
      <c r="M42" t="s">
        <v>557</v>
      </c>
    </row>
    <row r="43" spans="1:13" x14ac:dyDescent="0.35">
      <c r="A43" t="s">
        <v>341</v>
      </c>
      <c r="B43" t="s">
        <v>3</v>
      </c>
      <c r="C43" t="s">
        <v>25</v>
      </c>
      <c r="D43" t="s">
        <v>308</v>
      </c>
      <c r="E43" t="s">
        <v>313</v>
      </c>
      <c r="F43" t="s">
        <v>31</v>
      </c>
      <c r="G43" t="s">
        <v>26</v>
      </c>
      <c r="H43" t="s">
        <v>43</v>
      </c>
      <c r="I43" t="s">
        <v>224</v>
      </c>
      <c r="J43">
        <v>2</v>
      </c>
      <c r="K43" t="s">
        <v>544</v>
      </c>
    </row>
    <row r="44" spans="1:13" x14ac:dyDescent="0.35">
      <c r="A44" t="s">
        <v>341</v>
      </c>
      <c r="B44" t="s">
        <v>4</v>
      </c>
      <c r="C44" t="s">
        <v>28</v>
      </c>
      <c r="D44" t="s">
        <v>308</v>
      </c>
      <c r="E44" t="s">
        <v>313</v>
      </c>
      <c r="F44" t="s">
        <v>31</v>
      </c>
      <c r="G44" t="s">
        <v>26</v>
      </c>
      <c r="H44" t="s">
        <v>43</v>
      </c>
      <c r="I44" t="s">
        <v>224</v>
      </c>
      <c r="J44">
        <v>2</v>
      </c>
      <c r="K44" t="s">
        <v>544</v>
      </c>
      <c r="M44" t="s">
        <v>558</v>
      </c>
    </row>
    <row r="45" spans="1:13" x14ac:dyDescent="0.35">
      <c r="A45" t="s">
        <v>341</v>
      </c>
      <c r="B45" t="s">
        <v>5</v>
      </c>
      <c r="C45" t="s">
        <v>27</v>
      </c>
      <c r="D45" t="s">
        <v>308</v>
      </c>
      <c r="E45" t="s">
        <v>313</v>
      </c>
      <c r="F45" t="s">
        <v>31</v>
      </c>
      <c r="G45" t="s">
        <v>104</v>
      </c>
      <c r="H45" t="s">
        <v>43</v>
      </c>
      <c r="I45" t="s">
        <v>224</v>
      </c>
      <c r="J45">
        <v>2</v>
      </c>
      <c r="K45" t="s">
        <v>544</v>
      </c>
    </row>
    <row r="46" spans="1:13" x14ac:dyDescent="0.35">
      <c r="A46" t="s">
        <v>341</v>
      </c>
      <c r="B46" t="s">
        <v>334</v>
      </c>
      <c r="C46" t="s">
        <v>23</v>
      </c>
      <c r="D46" t="s">
        <v>308</v>
      </c>
      <c r="E46" t="s">
        <v>314</v>
      </c>
      <c r="F46" t="s">
        <v>31</v>
      </c>
      <c r="G46" t="s">
        <v>22</v>
      </c>
      <c r="H46" t="s">
        <v>43</v>
      </c>
      <c r="I46" t="s">
        <v>224</v>
      </c>
      <c r="J46">
        <v>2</v>
      </c>
      <c r="K46" t="s">
        <v>544</v>
      </c>
      <c r="M46" t="s">
        <v>233</v>
      </c>
    </row>
    <row r="47" spans="1:13" x14ac:dyDescent="0.35">
      <c r="A47" t="s">
        <v>341</v>
      </c>
      <c r="B47" t="s">
        <v>335</v>
      </c>
      <c r="C47" t="s">
        <v>24</v>
      </c>
      <c r="D47" t="s">
        <v>308</v>
      </c>
      <c r="E47" t="s">
        <v>314</v>
      </c>
      <c r="F47" t="s">
        <v>31</v>
      </c>
      <c r="G47" t="s">
        <v>22</v>
      </c>
      <c r="H47" t="s">
        <v>43</v>
      </c>
      <c r="I47" t="s">
        <v>224</v>
      </c>
      <c r="J47">
        <v>2</v>
      </c>
      <c r="K47" t="s">
        <v>544</v>
      </c>
    </row>
    <row r="48" spans="1:13" x14ac:dyDescent="0.35">
      <c r="A48" t="s">
        <v>341</v>
      </c>
      <c r="B48" t="s">
        <v>302</v>
      </c>
      <c r="C48" t="s">
        <v>306</v>
      </c>
      <c r="D48" t="s">
        <v>308</v>
      </c>
      <c r="E48" t="s">
        <v>313</v>
      </c>
      <c r="F48" t="s">
        <v>63</v>
      </c>
      <c r="G48" t="s">
        <v>104</v>
      </c>
      <c r="H48" t="s">
        <v>43</v>
      </c>
      <c r="I48" t="s">
        <v>234</v>
      </c>
      <c r="J48" s="7">
        <v>1</v>
      </c>
      <c r="K48" t="s">
        <v>544</v>
      </c>
      <c r="M48" t="s">
        <v>559</v>
      </c>
    </row>
    <row r="49" spans="1:13" x14ac:dyDescent="0.35">
      <c r="A49" t="s">
        <v>341</v>
      </c>
      <c r="B49" t="s">
        <v>10</v>
      </c>
      <c r="C49" t="s">
        <v>307</v>
      </c>
      <c r="D49" t="s">
        <v>308</v>
      </c>
      <c r="E49" t="s">
        <v>313</v>
      </c>
      <c r="F49" t="s">
        <v>63</v>
      </c>
      <c r="G49" t="s">
        <v>104</v>
      </c>
      <c r="H49" t="s">
        <v>43</v>
      </c>
      <c r="I49" t="s">
        <v>234</v>
      </c>
      <c r="J49" s="7">
        <v>1</v>
      </c>
      <c r="K49" t="s">
        <v>544</v>
      </c>
    </row>
    <row r="50" spans="1:13" x14ac:dyDescent="0.35">
      <c r="A50" t="s">
        <v>341</v>
      </c>
      <c r="B50" t="s">
        <v>337</v>
      </c>
      <c r="C50" t="s">
        <v>37</v>
      </c>
      <c r="D50" t="s">
        <v>308</v>
      </c>
      <c r="E50" t="s">
        <v>314</v>
      </c>
      <c r="F50" t="s">
        <v>38</v>
      </c>
      <c r="G50" t="s">
        <v>36</v>
      </c>
      <c r="H50" t="s">
        <v>43</v>
      </c>
      <c r="I50" t="s">
        <v>236</v>
      </c>
      <c r="J50">
        <v>3</v>
      </c>
      <c r="K50" t="s">
        <v>544</v>
      </c>
      <c r="M50" t="s">
        <v>560</v>
      </c>
    </row>
    <row r="51" spans="1:13" x14ac:dyDescent="0.35">
      <c r="A51" t="s">
        <v>341</v>
      </c>
      <c r="B51" t="s">
        <v>338</v>
      </c>
      <c r="C51" t="s">
        <v>35</v>
      </c>
      <c r="D51" t="s">
        <v>308</v>
      </c>
      <c r="E51" t="s">
        <v>314</v>
      </c>
      <c r="F51" t="s">
        <v>38</v>
      </c>
      <c r="G51" s="7"/>
      <c r="H51" t="s">
        <v>45</v>
      </c>
      <c r="I51" t="s">
        <v>236</v>
      </c>
      <c r="J51" s="7">
        <v>3</v>
      </c>
      <c r="K51" t="s">
        <v>543</v>
      </c>
    </row>
    <row r="52" spans="1:13" x14ac:dyDescent="0.35">
      <c r="A52" t="s">
        <v>341</v>
      </c>
      <c r="B52" t="s">
        <v>509</v>
      </c>
      <c r="C52" t="s">
        <v>47</v>
      </c>
      <c r="D52" t="s">
        <v>308</v>
      </c>
      <c r="E52" t="s">
        <v>314</v>
      </c>
      <c r="F52" t="s">
        <v>38</v>
      </c>
      <c r="G52" t="s">
        <v>40</v>
      </c>
      <c r="H52" t="s">
        <v>46</v>
      </c>
      <c r="I52" t="s">
        <v>236</v>
      </c>
      <c r="J52">
        <v>3</v>
      </c>
      <c r="K52" t="s">
        <v>543</v>
      </c>
      <c r="M52" t="s">
        <v>561</v>
      </c>
    </row>
    <row r="53" spans="1:13" x14ac:dyDescent="0.35">
      <c r="A53" t="s">
        <v>341</v>
      </c>
      <c r="B53" t="s">
        <v>508</v>
      </c>
      <c r="C53" t="s">
        <v>47</v>
      </c>
      <c r="D53" t="s">
        <v>308</v>
      </c>
      <c r="E53" t="s">
        <v>314</v>
      </c>
      <c r="F53" t="s">
        <v>38</v>
      </c>
      <c r="G53" t="s">
        <v>41</v>
      </c>
      <c r="H53" t="s">
        <v>46</v>
      </c>
      <c r="I53" t="s">
        <v>236</v>
      </c>
      <c r="J53">
        <v>3</v>
      </c>
      <c r="K53" t="s">
        <v>543</v>
      </c>
    </row>
    <row r="54" spans="1:13" x14ac:dyDescent="0.35">
      <c r="A54" t="s">
        <v>341</v>
      </c>
      <c r="B54" t="s">
        <v>85</v>
      </c>
      <c r="C54" t="s">
        <v>99</v>
      </c>
      <c r="D54" t="s">
        <v>308</v>
      </c>
      <c r="E54" t="s">
        <v>313</v>
      </c>
      <c r="F54" t="s">
        <v>39</v>
      </c>
      <c r="G54" t="s">
        <v>30</v>
      </c>
      <c r="H54" t="s">
        <v>43</v>
      </c>
      <c r="I54" t="s">
        <v>229</v>
      </c>
      <c r="J54">
        <v>2</v>
      </c>
      <c r="K54" t="s">
        <v>544</v>
      </c>
      <c r="M54" t="s">
        <v>562</v>
      </c>
    </row>
    <row r="55" spans="1:13" x14ac:dyDescent="0.35">
      <c r="A55" t="s">
        <v>341</v>
      </c>
      <c r="B55" t="s">
        <v>86</v>
      </c>
      <c r="C55" t="s">
        <v>100</v>
      </c>
      <c r="D55" t="s">
        <v>308</v>
      </c>
      <c r="E55" t="s">
        <v>313</v>
      </c>
      <c r="F55" t="s">
        <v>39</v>
      </c>
      <c r="G55" t="s">
        <v>30</v>
      </c>
      <c r="H55" t="s">
        <v>43</v>
      </c>
      <c r="I55" t="s">
        <v>229</v>
      </c>
      <c r="J55">
        <v>2</v>
      </c>
      <c r="K55" t="s">
        <v>544</v>
      </c>
    </row>
    <row r="56" spans="1:13" x14ac:dyDescent="0.35">
      <c r="A56" t="s">
        <v>341</v>
      </c>
      <c r="B56" t="s">
        <v>87</v>
      </c>
      <c r="C56" t="s">
        <v>101</v>
      </c>
      <c r="D56" t="s">
        <v>308</v>
      </c>
      <c r="E56" t="s">
        <v>313</v>
      </c>
      <c r="F56" t="s">
        <v>39</v>
      </c>
      <c r="G56" t="s">
        <v>30</v>
      </c>
      <c r="H56" t="s">
        <v>43</v>
      </c>
      <c r="I56" t="s">
        <v>229</v>
      </c>
      <c r="J56">
        <v>2</v>
      </c>
      <c r="K56" t="s">
        <v>544</v>
      </c>
    </row>
    <row r="57" spans="1:13" x14ac:dyDescent="0.35">
      <c r="A57" t="s">
        <v>341</v>
      </c>
      <c r="B57" t="s">
        <v>88</v>
      </c>
      <c r="C57" t="s">
        <v>102</v>
      </c>
      <c r="D57" t="s">
        <v>308</v>
      </c>
      <c r="E57" t="s">
        <v>313</v>
      </c>
      <c r="F57" t="s">
        <v>39</v>
      </c>
      <c r="G57" t="s">
        <v>30</v>
      </c>
      <c r="H57" t="s">
        <v>43</v>
      </c>
      <c r="I57" t="s">
        <v>229</v>
      </c>
      <c r="J57">
        <v>2</v>
      </c>
      <c r="K57" t="s">
        <v>544</v>
      </c>
    </row>
    <row r="58" spans="1:13" x14ac:dyDescent="0.35">
      <c r="A58" t="s">
        <v>341</v>
      </c>
      <c r="B58" t="s">
        <v>89</v>
      </c>
      <c r="C58" t="s">
        <v>103</v>
      </c>
      <c r="D58" t="s">
        <v>308</v>
      </c>
      <c r="E58" t="s">
        <v>313</v>
      </c>
      <c r="F58" t="s">
        <v>39</v>
      </c>
      <c r="G58" t="s">
        <v>30</v>
      </c>
      <c r="H58" t="s">
        <v>43</v>
      </c>
      <c r="I58" t="s">
        <v>229</v>
      </c>
      <c r="J58">
        <v>2</v>
      </c>
      <c r="K58" t="s">
        <v>544</v>
      </c>
    </row>
    <row r="59" spans="1:13" x14ac:dyDescent="0.35">
      <c r="A59" t="s">
        <v>341</v>
      </c>
      <c r="B59" t="s">
        <v>90</v>
      </c>
      <c r="C59" t="s">
        <v>97</v>
      </c>
      <c r="D59" t="s">
        <v>308</v>
      </c>
      <c r="E59" t="s">
        <v>313</v>
      </c>
      <c r="F59" t="s">
        <v>39</v>
      </c>
      <c r="G59" t="s">
        <v>30</v>
      </c>
      <c r="H59" t="s">
        <v>43</v>
      </c>
      <c r="I59" t="s">
        <v>229</v>
      </c>
      <c r="J59">
        <v>2</v>
      </c>
      <c r="K59" t="s">
        <v>544</v>
      </c>
    </row>
    <row r="60" spans="1:13" x14ac:dyDescent="0.35">
      <c r="A60" t="s">
        <v>341</v>
      </c>
      <c r="B60" t="s">
        <v>91</v>
      </c>
      <c r="C60" t="s">
        <v>98</v>
      </c>
      <c r="D60" t="s">
        <v>308</v>
      </c>
      <c r="E60" t="s">
        <v>313</v>
      </c>
      <c r="F60" t="s">
        <v>39</v>
      </c>
      <c r="G60" t="s">
        <v>30</v>
      </c>
      <c r="H60" t="s">
        <v>43</v>
      </c>
      <c r="I60" t="s">
        <v>229</v>
      </c>
      <c r="J60">
        <v>2</v>
      </c>
      <c r="K60" t="s">
        <v>544</v>
      </c>
    </row>
    <row r="61" spans="1:13" x14ac:dyDescent="0.35">
      <c r="A61" t="s">
        <v>341</v>
      </c>
      <c r="B61" t="s">
        <v>124</v>
      </c>
      <c r="C61" t="s">
        <v>126</v>
      </c>
      <c r="D61" t="s">
        <v>308</v>
      </c>
      <c r="E61" t="s">
        <v>314</v>
      </c>
      <c r="F61" t="s">
        <v>31</v>
      </c>
      <c r="G61" t="s">
        <v>125</v>
      </c>
      <c r="H61" t="s">
        <v>43</v>
      </c>
      <c r="I61" t="s">
        <v>238</v>
      </c>
      <c r="J61">
        <v>1</v>
      </c>
      <c r="K61" t="s">
        <v>544</v>
      </c>
    </row>
    <row r="62" spans="1:13" x14ac:dyDescent="0.35">
      <c r="A62" t="s">
        <v>341</v>
      </c>
      <c r="B62" t="s">
        <v>243</v>
      </c>
      <c r="C62" t="s">
        <v>242</v>
      </c>
      <c r="D62" t="s">
        <v>308</v>
      </c>
      <c r="E62" t="s">
        <v>313</v>
      </c>
      <c r="F62" t="s">
        <v>39</v>
      </c>
      <c r="G62" t="s">
        <v>241</v>
      </c>
      <c r="H62" t="s">
        <v>43</v>
      </c>
      <c r="I62" t="s">
        <v>234</v>
      </c>
      <c r="J62">
        <v>2</v>
      </c>
      <c r="K62" t="s">
        <v>544</v>
      </c>
    </row>
    <row r="63" spans="1:13" x14ac:dyDescent="0.35">
      <c r="A63" t="s">
        <v>341</v>
      </c>
      <c r="B63" t="s">
        <v>244</v>
      </c>
      <c r="C63" t="s">
        <v>242</v>
      </c>
      <c r="D63" t="s">
        <v>308</v>
      </c>
      <c r="E63" t="s">
        <v>313</v>
      </c>
      <c r="F63" t="s">
        <v>39</v>
      </c>
      <c r="G63" t="s">
        <v>241</v>
      </c>
      <c r="H63" t="s">
        <v>44</v>
      </c>
      <c r="I63" t="s">
        <v>234</v>
      </c>
      <c r="J63">
        <v>2</v>
      </c>
      <c r="K63" t="s">
        <v>544</v>
      </c>
    </row>
    <row r="64" spans="1:13" x14ac:dyDescent="0.35">
      <c r="A64" t="s">
        <v>341</v>
      </c>
      <c r="B64" t="s">
        <v>83</v>
      </c>
      <c r="C64" t="s">
        <v>92</v>
      </c>
      <c r="D64" t="s">
        <v>308</v>
      </c>
      <c r="E64" t="s">
        <v>314</v>
      </c>
      <c r="F64" t="s">
        <v>93</v>
      </c>
      <c r="G64" t="s">
        <v>94</v>
      </c>
      <c r="H64" t="s">
        <v>95</v>
      </c>
      <c r="I64" t="s">
        <v>233</v>
      </c>
      <c r="J64" s="7">
        <v>2</v>
      </c>
      <c r="K64" t="s">
        <v>545</v>
      </c>
    </row>
    <row r="65" spans="1:11" x14ac:dyDescent="0.35">
      <c r="A65" t="s">
        <v>342</v>
      </c>
      <c r="B65" t="s">
        <v>155</v>
      </c>
      <c r="C65" t="s">
        <v>156</v>
      </c>
      <c r="D65" t="s">
        <v>308</v>
      </c>
      <c r="E65" t="s">
        <v>314</v>
      </c>
      <c r="F65" t="s">
        <v>187</v>
      </c>
      <c r="G65" t="s">
        <v>21</v>
      </c>
      <c r="H65" t="s">
        <v>43</v>
      </c>
      <c r="I65" t="s">
        <v>229</v>
      </c>
      <c r="J65">
        <v>2</v>
      </c>
      <c r="K65" t="s">
        <v>544</v>
      </c>
    </row>
    <row r="66" spans="1:11" x14ac:dyDescent="0.35">
      <c r="A66" t="s">
        <v>342</v>
      </c>
      <c r="B66" t="s">
        <v>164</v>
      </c>
      <c r="C66" t="s">
        <v>165</v>
      </c>
      <c r="D66" t="s">
        <v>308</v>
      </c>
      <c r="E66" t="s">
        <v>314</v>
      </c>
      <c r="F66" t="s">
        <v>184</v>
      </c>
      <c r="G66" t="s">
        <v>125</v>
      </c>
      <c r="H66" t="s">
        <v>43</v>
      </c>
      <c r="I66" t="s">
        <v>238</v>
      </c>
      <c r="J66">
        <v>1</v>
      </c>
      <c r="K66" t="s">
        <v>544</v>
      </c>
    </row>
    <row r="67" spans="1:11" x14ac:dyDescent="0.35">
      <c r="A67" t="s">
        <v>342</v>
      </c>
      <c r="B67" t="s">
        <v>166</v>
      </c>
      <c r="C67" t="s">
        <v>167</v>
      </c>
      <c r="D67" t="s">
        <v>308</v>
      </c>
      <c r="E67" t="s">
        <v>314</v>
      </c>
      <c r="F67" t="s">
        <v>184</v>
      </c>
      <c r="G67" t="s">
        <v>125</v>
      </c>
      <c r="H67" t="s">
        <v>43</v>
      </c>
      <c r="I67" t="s">
        <v>238</v>
      </c>
      <c r="J67">
        <v>1</v>
      </c>
      <c r="K67" t="s">
        <v>544</v>
      </c>
    </row>
    <row r="68" spans="1:11" x14ac:dyDescent="0.35">
      <c r="A68" t="s">
        <v>342</v>
      </c>
      <c r="B68" t="s">
        <v>168</v>
      </c>
      <c r="C68" t="s">
        <v>169</v>
      </c>
      <c r="D68" t="s">
        <v>308</v>
      </c>
      <c r="E68" t="s">
        <v>314</v>
      </c>
      <c r="F68" t="s">
        <v>184</v>
      </c>
      <c r="G68" t="s">
        <v>125</v>
      </c>
      <c r="H68" t="s">
        <v>43</v>
      </c>
      <c r="I68" t="s">
        <v>238</v>
      </c>
      <c r="J68">
        <v>1</v>
      </c>
      <c r="K68" t="s">
        <v>544</v>
      </c>
    </row>
    <row r="69" spans="1:11" x14ac:dyDescent="0.35">
      <c r="A69" t="s">
        <v>342</v>
      </c>
      <c r="B69" t="s">
        <v>170</v>
      </c>
      <c r="C69" t="s">
        <v>171</v>
      </c>
      <c r="D69" t="s">
        <v>308</v>
      </c>
      <c r="E69" t="s">
        <v>314</v>
      </c>
      <c r="F69" t="s">
        <v>184</v>
      </c>
      <c r="G69" t="s">
        <v>125</v>
      </c>
      <c r="H69" t="s">
        <v>43</v>
      </c>
      <c r="I69" t="s">
        <v>238</v>
      </c>
      <c r="J69">
        <v>1</v>
      </c>
      <c r="K69" t="s">
        <v>544</v>
      </c>
    </row>
    <row r="70" spans="1:11" x14ac:dyDescent="0.35">
      <c r="A70" t="s">
        <v>342</v>
      </c>
      <c r="B70" t="s">
        <v>172</v>
      </c>
      <c r="C70" t="s">
        <v>173</v>
      </c>
      <c r="D70" t="s">
        <v>308</v>
      </c>
      <c r="E70" t="s">
        <v>314</v>
      </c>
      <c r="F70" t="s">
        <v>191</v>
      </c>
      <c r="G70" t="s">
        <v>125</v>
      </c>
      <c r="H70" t="s">
        <v>43</v>
      </c>
      <c r="I70" t="s">
        <v>225</v>
      </c>
      <c r="J70">
        <v>1</v>
      </c>
      <c r="K70" t="s">
        <v>544</v>
      </c>
    </row>
    <row r="71" spans="1:11" x14ac:dyDescent="0.35">
      <c r="A71" t="s">
        <v>342</v>
      </c>
      <c r="B71" t="s">
        <v>176</v>
      </c>
      <c r="C71" t="s">
        <v>177</v>
      </c>
      <c r="D71" t="s">
        <v>308</v>
      </c>
      <c r="E71" t="s">
        <v>314</v>
      </c>
      <c r="F71" t="s">
        <v>191</v>
      </c>
      <c r="G71" t="s">
        <v>125</v>
      </c>
      <c r="H71" t="s">
        <v>43</v>
      </c>
      <c r="I71" t="s">
        <v>225</v>
      </c>
      <c r="J71">
        <v>1</v>
      </c>
      <c r="K71" t="s">
        <v>544</v>
      </c>
    </row>
    <row r="72" spans="1:11" x14ac:dyDescent="0.35">
      <c r="A72" t="s">
        <v>342</v>
      </c>
      <c r="B72" t="s">
        <v>174</v>
      </c>
      <c r="C72" t="s">
        <v>175</v>
      </c>
      <c r="D72" t="s">
        <v>308</v>
      </c>
      <c r="E72" t="s">
        <v>314</v>
      </c>
      <c r="F72" t="s">
        <v>191</v>
      </c>
      <c r="G72" t="s">
        <v>125</v>
      </c>
      <c r="H72" t="s">
        <v>43</v>
      </c>
      <c r="I72" t="s">
        <v>225</v>
      </c>
      <c r="J72">
        <v>1</v>
      </c>
      <c r="K72" t="s">
        <v>544</v>
      </c>
    </row>
    <row r="73" spans="1:11" x14ac:dyDescent="0.35">
      <c r="A73" t="s">
        <v>342</v>
      </c>
      <c r="B73" t="s">
        <v>161</v>
      </c>
      <c r="C73" t="s">
        <v>223</v>
      </c>
      <c r="D73" t="s">
        <v>308</v>
      </c>
      <c r="E73" t="s">
        <v>314</v>
      </c>
      <c r="F73" t="s">
        <v>189</v>
      </c>
      <c r="G73" t="s">
        <v>179</v>
      </c>
      <c r="H73" t="s">
        <v>43</v>
      </c>
      <c r="I73" t="s">
        <v>541</v>
      </c>
      <c r="J73" s="7">
        <v>1</v>
      </c>
      <c r="K73" t="s">
        <v>544</v>
      </c>
    </row>
    <row r="74" spans="1:11" x14ac:dyDescent="0.35">
      <c r="A74" t="s">
        <v>342</v>
      </c>
      <c r="B74" t="s">
        <v>162</v>
      </c>
      <c r="C74" t="s">
        <v>163</v>
      </c>
      <c r="D74" t="s">
        <v>308</v>
      </c>
      <c r="E74" t="s">
        <v>314</v>
      </c>
      <c r="F74" t="s">
        <v>190</v>
      </c>
      <c r="G74" t="s">
        <v>125</v>
      </c>
      <c r="H74" t="s">
        <v>43</v>
      </c>
      <c r="I74" t="s">
        <v>238</v>
      </c>
      <c r="J74">
        <v>1</v>
      </c>
      <c r="K74" t="s">
        <v>544</v>
      </c>
    </row>
    <row r="75" spans="1:11" x14ac:dyDescent="0.35">
      <c r="A75" t="s">
        <v>342</v>
      </c>
      <c r="B75" t="s">
        <v>138</v>
      </c>
      <c r="C75" t="s">
        <v>251</v>
      </c>
      <c r="D75" t="s">
        <v>308</v>
      </c>
      <c r="E75" t="s">
        <v>314</v>
      </c>
      <c r="F75" t="s">
        <v>183</v>
      </c>
      <c r="H75" t="s">
        <v>43</v>
      </c>
      <c r="I75" t="s">
        <v>230</v>
      </c>
      <c r="J75">
        <v>2</v>
      </c>
      <c r="K75" t="s">
        <v>544</v>
      </c>
    </row>
    <row r="76" spans="1:11" x14ac:dyDescent="0.35">
      <c r="A76" t="s">
        <v>342</v>
      </c>
      <c r="B76" t="s">
        <v>139</v>
      </c>
      <c r="C76" t="s">
        <v>140</v>
      </c>
      <c r="D76" t="s">
        <v>308</v>
      </c>
      <c r="E76" t="s">
        <v>314</v>
      </c>
      <c r="F76" t="s">
        <v>183</v>
      </c>
      <c r="H76" t="s">
        <v>43</v>
      </c>
      <c r="I76" t="s">
        <v>230</v>
      </c>
      <c r="J76">
        <v>2</v>
      </c>
      <c r="K76" t="s">
        <v>544</v>
      </c>
    </row>
    <row r="77" spans="1:11" x14ac:dyDescent="0.35">
      <c r="A77" t="s">
        <v>342</v>
      </c>
      <c r="B77" t="s">
        <v>141</v>
      </c>
      <c r="C77" t="s">
        <v>142</v>
      </c>
      <c r="D77" t="s">
        <v>308</v>
      </c>
      <c r="E77" t="s">
        <v>314</v>
      </c>
      <c r="F77" t="s">
        <v>183</v>
      </c>
      <c r="H77" t="s">
        <v>43</v>
      </c>
      <c r="I77" t="s">
        <v>230</v>
      </c>
      <c r="J77">
        <v>2</v>
      </c>
      <c r="K77" t="s">
        <v>544</v>
      </c>
    </row>
    <row r="78" spans="1:11" x14ac:dyDescent="0.35">
      <c r="A78" t="s">
        <v>342</v>
      </c>
      <c r="B78" t="s">
        <v>143</v>
      </c>
      <c r="C78" t="s">
        <v>142</v>
      </c>
      <c r="D78" t="s">
        <v>308</v>
      </c>
      <c r="E78" t="s">
        <v>314</v>
      </c>
      <c r="F78" t="s">
        <v>183</v>
      </c>
      <c r="H78" t="s">
        <v>43</v>
      </c>
      <c r="I78" t="s">
        <v>230</v>
      </c>
      <c r="J78">
        <v>2</v>
      </c>
      <c r="K78" t="s">
        <v>544</v>
      </c>
    </row>
    <row r="79" spans="1:11" x14ac:dyDescent="0.35">
      <c r="A79" t="s">
        <v>342</v>
      </c>
      <c r="B79" t="s">
        <v>144</v>
      </c>
      <c r="C79" t="s">
        <v>145</v>
      </c>
      <c r="D79" t="s">
        <v>308</v>
      </c>
      <c r="E79" t="s">
        <v>314</v>
      </c>
      <c r="F79" t="s">
        <v>183</v>
      </c>
      <c r="H79" t="s">
        <v>43</v>
      </c>
      <c r="I79" t="s">
        <v>230</v>
      </c>
      <c r="J79">
        <v>2</v>
      </c>
      <c r="K79" t="s">
        <v>544</v>
      </c>
    </row>
    <row r="80" spans="1:11" x14ac:dyDescent="0.35">
      <c r="A80" t="s">
        <v>342</v>
      </c>
      <c r="B80" t="s">
        <v>136</v>
      </c>
      <c r="C80" t="s">
        <v>250</v>
      </c>
      <c r="D80" t="s">
        <v>308</v>
      </c>
      <c r="E80" t="s">
        <v>314</v>
      </c>
      <c r="F80" t="s">
        <v>183</v>
      </c>
      <c r="H80" t="s">
        <v>43</v>
      </c>
      <c r="I80" t="s">
        <v>230</v>
      </c>
      <c r="J80">
        <v>2</v>
      </c>
      <c r="K80" t="s">
        <v>544</v>
      </c>
    </row>
    <row r="81" spans="1:12" x14ac:dyDescent="0.35">
      <c r="A81" t="s">
        <v>342</v>
      </c>
      <c r="B81" t="s">
        <v>128</v>
      </c>
      <c r="C81" t="s">
        <v>129</v>
      </c>
      <c r="D81" t="s">
        <v>308</v>
      </c>
      <c r="E81" t="s">
        <v>314</v>
      </c>
      <c r="F81" t="s">
        <v>182</v>
      </c>
      <c r="G81" t="s">
        <v>178</v>
      </c>
      <c r="H81" t="s">
        <v>95</v>
      </c>
      <c r="I81" t="s">
        <v>233</v>
      </c>
      <c r="J81">
        <v>3</v>
      </c>
      <c r="K81" t="s">
        <v>545</v>
      </c>
    </row>
    <row r="82" spans="1:12" x14ac:dyDescent="0.35">
      <c r="A82" t="s">
        <v>342</v>
      </c>
      <c r="B82" t="s">
        <v>130</v>
      </c>
      <c r="C82" t="s">
        <v>131</v>
      </c>
      <c r="D82" t="s">
        <v>308</v>
      </c>
      <c r="E82" t="s">
        <v>314</v>
      </c>
      <c r="F82" t="s">
        <v>182</v>
      </c>
      <c r="G82" t="s">
        <v>178</v>
      </c>
      <c r="H82" t="s">
        <v>95</v>
      </c>
      <c r="I82" t="s">
        <v>233</v>
      </c>
      <c r="J82">
        <v>3</v>
      </c>
      <c r="K82" t="s">
        <v>545</v>
      </c>
    </row>
    <row r="83" spans="1:12" x14ac:dyDescent="0.35">
      <c r="A83" t="s">
        <v>342</v>
      </c>
      <c r="B83" t="s">
        <v>132</v>
      </c>
      <c r="C83" t="s">
        <v>133</v>
      </c>
      <c r="D83" t="s">
        <v>308</v>
      </c>
      <c r="E83" t="s">
        <v>314</v>
      </c>
      <c r="F83" t="s">
        <v>182</v>
      </c>
      <c r="G83" t="s">
        <v>178</v>
      </c>
      <c r="H83" t="s">
        <v>95</v>
      </c>
      <c r="I83" t="s">
        <v>233</v>
      </c>
      <c r="J83">
        <v>3</v>
      </c>
      <c r="K83" t="s">
        <v>545</v>
      </c>
    </row>
    <row r="84" spans="1:12" x14ac:dyDescent="0.35">
      <c r="A84" t="s">
        <v>342</v>
      </c>
      <c r="B84" t="s">
        <v>134</v>
      </c>
      <c r="C84" t="s">
        <v>135</v>
      </c>
      <c r="D84" t="s">
        <v>308</v>
      </c>
      <c r="E84" t="s">
        <v>314</v>
      </c>
      <c r="F84" t="s">
        <v>182</v>
      </c>
      <c r="G84" t="s">
        <v>178</v>
      </c>
      <c r="H84" t="s">
        <v>95</v>
      </c>
      <c r="I84" t="s">
        <v>233</v>
      </c>
      <c r="J84">
        <v>3</v>
      </c>
      <c r="K84" t="s">
        <v>545</v>
      </c>
    </row>
    <row r="85" spans="1:12" x14ac:dyDescent="0.35">
      <c r="A85" t="s">
        <v>342</v>
      </c>
      <c r="B85" t="s">
        <v>150</v>
      </c>
      <c r="C85" t="s">
        <v>151</v>
      </c>
      <c r="D85" t="s">
        <v>308</v>
      </c>
      <c r="E85" t="s">
        <v>314</v>
      </c>
      <c r="F85" t="s">
        <v>185</v>
      </c>
      <c r="G85" t="s">
        <v>104</v>
      </c>
      <c r="H85" t="s">
        <v>43</v>
      </c>
      <c r="I85" t="s">
        <v>232</v>
      </c>
      <c r="J85" s="7">
        <v>2</v>
      </c>
      <c r="K85" t="s">
        <v>544</v>
      </c>
    </row>
    <row r="86" spans="1:12" x14ac:dyDescent="0.35">
      <c r="A86" t="s">
        <v>342</v>
      </c>
      <c r="B86" t="s">
        <v>148</v>
      </c>
      <c r="C86" t="s">
        <v>149</v>
      </c>
      <c r="D86" t="s">
        <v>308</v>
      </c>
      <c r="E86" t="s">
        <v>314</v>
      </c>
      <c r="F86" t="s">
        <v>185</v>
      </c>
      <c r="G86" t="s">
        <v>104</v>
      </c>
      <c r="H86" t="s">
        <v>43</v>
      </c>
      <c r="I86" t="s">
        <v>232</v>
      </c>
      <c r="J86" s="7">
        <v>2</v>
      </c>
      <c r="K86" t="s">
        <v>544</v>
      </c>
    </row>
    <row r="87" spans="1:12" x14ac:dyDescent="0.35">
      <c r="A87" t="s">
        <v>342</v>
      </c>
      <c r="B87" t="s">
        <v>152</v>
      </c>
      <c r="C87" t="s">
        <v>153</v>
      </c>
      <c r="D87" t="s">
        <v>308</v>
      </c>
      <c r="E87" t="s">
        <v>314</v>
      </c>
      <c r="F87" t="s">
        <v>185</v>
      </c>
      <c r="G87" t="s">
        <v>104</v>
      </c>
      <c r="H87" t="s">
        <v>43</v>
      </c>
      <c r="I87" t="s">
        <v>232</v>
      </c>
      <c r="J87" s="7">
        <v>2</v>
      </c>
      <c r="K87" t="s">
        <v>544</v>
      </c>
    </row>
    <row r="88" spans="1:12" x14ac:dyDescent="0.35">
      <c r="A88" t="s">
        <v>342</v>
      </c>
      <c r="B88" t="s">
        <v>304</v>
      </c>
      <c r="C88" t="s">
        <v>534</v>
      </c>
      <c r="D88" t="s">
        <v>308</v>
      </c>
      <c r="E88" t="s">
        <v>314</v>
      </c>
      <c r="F88" t="s">
        <v>186</v>
      </c>
      <c r="G88" t="s">
        <v>123</v>
      </c>
      <c r="H88" t="s">
        <v>43</v>
      </c>
      <c r="I88" t="s">
        <v>229</v>
      </c>
      <c r="J88">
        <v>2</v>
      </c>
      <c r="K88" t="s">
        <v>544</v>
      </c>
    </row>
    <row r="89" spans="1:12" x14ac:dyDescent="0.35">
      <c r="A89" t="s">
        <v>342</v>
      </c>
      <c r="B89" t="s">
        <v>157</v>
      </c>
      <c r="C89" t="s">
        <v>158</v>
      </c>
      <c r="D89" t="s">
        <v>310</v>
      </c>
      <c r="E89" t="s">
        <v>314</v>
      </c>
      <c r="F89" t="s">
        <v>188</v>
      </c>
      <c r="G89" t="s">
        <v>178</v>
      </c>
      <c r="H89" t="s">
        <v>95</v>
      </c>
      <c r="I89" t="s">
        <v>233</v>
      </c>
      <c r="J89">
        <v>3</v>
      </c>
      <c r="K89" t="s">
        <v>545</v>
      </c>
    </row>
    <row r="90" spans="1:12" x14ac:dyDescent="0.35">
      <c r="A90" t="s">
        <v>342</v>
      </c>
      <c r="B90" t="s">
        <v>159</v>
      </c>
      <c r="C90" t="s">
        <v>160</v>
      </c>
      <c r="D90" t="s">
        <v>310</v>
      </c>
      <c r="E90" t="s">
        <v>314</v>
      </c>
      <c r="F90" t="s">
        <v>188</v>
      </c>
      <c r="G90" t="s">
        <v>178</v>
      </c>
      <c r="H90" t="s">
        <v>95</v>
      </c>
      <c r="I90" t="s">
        <v>233</v>
      </c>
      <c r="J90">
        <v>3</v>
      </c>
      <c r="K90" t="s">
        <v>545</v>
      </c>
    </row>
    <row r="91" spans="1:12" x14ac:dyDescent="0.35">
      <c r="A91" t="s">
        <v>533</v>
      </c>
      <c r="B91" t="s">
        <v>198</v>
      </c>
      <c r="C91" t="s">
        <v>212</v>
      </c>
      <c r="D91" t="s">
        <v>308</v>
      </c>
      <c r="E91" t="s">
        <v>314</v>
      </c>
      <c r="F91" t="s">
        <v>203</v>
      </c>
      <c r="G91" t="s">
        <v>204</v>
      </c>
      <c r="H91" t="s">
        <v>428</v>
      </c>
      <c r="I91" t="s">
        <v>231</v>
      </c>
      <c r="J91" s="7">
        <v>1</v>
      </c>
    </row>
    <row r="92" spans="1:12" x14ac:dyDescent="0.35">
      <c r="A92" t="s">
        <v>533</v>
      </c>
      <c r="B92" t="s">
        <v>192</v>
      </c>
      <c r="C92" t="s">
        <v>213</v>
      </c>
      <c r="D92" t="s">
        <v>308</v>
      </c>
      <c r="E92" t="s">
        <v>314</v>
      </c>
      <c r="F92" t="s">
        <v>203</v>
      </c>
      <c r="G92" t="s">
        <v>205</v>
      </c>
      <c r="H92" t="s">
        <v>428</v>
      </c>
      <c r="I92" t="s">
        <v>231</v>
      </c>
      <c r="J92" s="7">
        <v>1</v>
      </c>
      <c r="L92">
        <f>11*13</f>
        <v>143</v>
      </c>
    </row>
    <row r="93" spans="1:12" x14ac:dyDescent="0.35">
      <c r="A93" t="s">
        <v>533</v>
      </c>
      <c r="B93" t="s">
        <v>193</v>
      </c>
      <c r="C93" t="s">
        <v>214</v>
      </c>
      <c r="D93" t="s">
        <v>308</v>
      </c>
      <c r="E93" t="s">
        <v>314</v>
      </c>
      <c r="F93" t="s">
        <v>203</v>
      </c>
      <c r="G93" t="s">
        <v>206</v>
      </c>
      <c r="H93" t="s">
        <v>428</v>
      </c>
      <c r="I93" t="s">
        <v>231</v>
      </c>
      <c r="J93" s="7">
        <v>1</v>
      </c>
    </row>
    <row r="94" spans="1:12" x14ac:dyDescent="0.35">
      <c r="A94" t="s">
        <v>533</v>
      </c>
      <c r="B94" t="s">
        <v>194</v>
      </c>
      <c r="C94" t="s">
        <v>215</v>
      </c>
      <c r="D94" t="s">
        <v>308</v>
      </c>
      <c r="E94" t="s">
        <v>314</v>
      </c>
      <c r="F94" t="s">
        <v>203</v>
      </c>
      <c r="G94" t="s">
        <v>207</v>
      </c>
      <c r="H94" t="s">
        <v>428</v>
      </c>
      <c r="I94" t="s">
        <v>231</v>
      </c>
      <c r="J94" s="7">
        <v>1</v>
      </c>
    </row>
    <row r="95" spans="1:12" x14ac:dyDescent="0.35">
      <c r="A95" t="s">
        <v>533</v>
      </c>
      <c r="B95" t="s">
        <v>199</v>
      </c>
      <c r="C95" t="s">
        <v>216</v>
      </c>
      <c r="D95" t="s">
        <v>308</v>
      </c>
      <c r="E95" t="s">
        <v>314</v>
      </c>
      <c r="F95" t="s">
        <v>203</v>
      </c>
      <c r="G95" t="s">
        <v>208</v>
      </c>
      <c r="H95" t="s">
        <v>428</v>
      </c>
      <c r="I95" t="s">
        <v>231</v>
      </c>
      <c r="J95" s="7">
        <v>1</v>
      </c>
    </row>
    <row r="96" spans="1:12" x14ac:dyDescent="0.35">
      <c r="A96" t="s">
        <v>533</v>
      </c>
      <c r="B96" t="s">
        <v>195</v>
      </c>
      <c r="C96" t="s">
        <v>217</v>
      </c>
      <c r="D96" t="s">
        <v>308</v>
      </c>
      <c r="E96" t="s">
        <v>314</v>
      </c>
      <c r="F96" t="s">
        <v>203</v>
      </c>
      <c r="G96" t="s">
        <v>209</v>
      </c>
      <c r="H96" t="s">
        <v>428</v>
      </c>
      <c r="I96" t="s">
        <v>231</v>
      </c>
      <c r="J96" s="7">
        <v>1</v>
      </c>
    </row>
    <row r="97" spans="1:10" x14ac:dyDescent="0.35">
      <c r="A97" t="s">
        <v>533</v>
      </c>
      <c r="B97" t="s">
        <v>196</v>
      </c>
      <c r="C97" t="s">
        <v>218</v>
      </c>
      <c r="D97" t="s">
        <v>308</v>
      </c>
      <c r="E97" t="s">
        <v>314</v>
      </c>
      <c r="F97" t="s">
        <v>203</v>
      </c>
      <c r="G97" t="s">
        <v>209</v>
      </c>
      <c r="H97" t="s">
        <v>428</v>
      </c>
      <c r="I97" t="s">
        <v>231</v>
      </c>
      <c r="J97" s="7">
        <v>1</v>
      </c>
    </row>
    <row r="98" spans="1:10" x14ac:dyDescent="0.35">
      <c r="A98" t="s">
        <v>533</v>
      </c>
      <c r="B98" t="s">
        <v>200</v>
      </c>
      <c r="C98" t="s">
        <v>219</v>
      </c>
      <c r="D98" t="s">
        <v>308</v>
      </c>
      <c r="E98" t="s">
        <v>314</v>
      </c>
      <c r="F98" t="s">
        <v>203</v>
      </c>
      <c r="G98" t="s">
        <v>209</v>
      </c>
      <c r="H98" t="s">
        <v>428</v>
      </c>
      <c r="I98" t="s">
        <v>231</v>
      </c>
      <c r="J98" s="7">
        <v>1</v>
      </c>
    </row>
    <row r="99" spans="1:10" x14ac:dyDescent="0.35">
      <c r="A99" t="s">
        <v>533</v>
      </c>
      <c r="B99" t="s">
        <v>197</v>
      </c>
      <c r="C99" t="s">
        <v>220</v>
      </c>
      <c r="D99" t="s">
        <v>308</v>
      </c>
      <c r="E99" t="s">
        <v>314</v>
      </c>
      <c r="F99" t="s">
        <v>203</v>
      </c>
      <c r="G99" t="s">
        <v>210</v>
      </c>
      <c r="H99" t="s">
        <v>428</v>
      </c>
      <c r="I99" t="s">
        <v>231</v>
      </c>
      <c r="J99" s="7">
        <v>1</v>
      </c>
    </row>
    <row r="100" spans="1:10" x14ac:dyDescent="0.35">
      <c r="A100" t="s">
        <v>533</v>
      </c>
      <c r="B100" t="s">
        <v>201</v>
      </c>
      <c r="C100" t="s">
        <v>221</v>
      </c>
      <c r="D100" t="s">
        <v>308</v>
      </c>
      <c r="E100" t="s">
        <v>314</v>
      </c>
      <c r="F100" t="s">
        <v>203</v>
      </c>
      <c r="G100" t="s">
        <v>211</v>
      </c>
      <c r="H100" t="s">
        <v>428</v>
      </c>
      <c r="I100" t="s">
        <v>231</v>
      </c>
      <c r="J100" s="7">
        <v>1</v>
      </c>
    </row>
    <row r="101" spans="1:10" x14ac:dyDescent="0.35">
      <c r="A101" t="s">
        <v>533</v>
      </c>
      <c r="B101" t="s">
        <v>202</v>
      </c>
      <c r="C101" t="s">
        <v>222</v>
      </c>
      <c r="D101" t="s">
        <v>308</v>
      </c>
      <c r="E101" t="s">
        <v>314</v>
      </c>
      <c r="F101" t="s">
        <v>203</v>
      </c>
      <c r="G101" t="s">
        <v>211</v>
      </c>
      <c r="H101" t="s">
        <v>428</v>
      </c>
      <c r="I101" t="s">
        <v>231</v>
      </c>
      <c r="J101" s="7">
        <v>1</v>
      </c>
    </row>
    <row r="155" spans="2:2" x14ac:dyDescent="0.35">
      <c r="B155" s="9"/>
    </row>
  </sheetData>
  <autoFilter ref="A1:J10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8F0C-CE3F-42B1-961E-411301A80C4F}">
  <dimension ref="A1:P101"/>
  <sheetViews>
    <sheetView topLeftCell="I19" zoomScaleNormal="100" workbookViewId="0">
      <selection activeCell="J28" sqref="J28"/>
    </sheetView>
  </sheetViews>
  <sheetFormatPr defaultRowHeight="14.5" x14ac:dyDescent="0.35"/>
  <cols>
    <col min="1" max="1" width="86.26953125" bestFit="1" customWidth="1"/>
    <col min="2" max="6" width="15.6328125" customWidth="1"/>
    <col min="10" max="10" width="86.26953125" bestFit="1" customWidth="1"/>
    <col min="11" max="16" width="15.6328125" customWidth="1"/>
  </cols>
  <sheetData>
    <row r="1" spans="1:16" x14ac:dyDescent="0.35">
      <c r="A1" s="8" t="s">
        <v>531</v>
      </c>
      <c r="B1" s="8" t="s">
        <v>311</v>
      </c>
      <c r="C1" s="8" t="s">
        <v>16</v>
      </c>
      <c r="D1" s="8" t="s">
        <v>537</v>
      </c>
      <c r="E1" s="8" t="s">
        <v>538</v>
      </c>
      <c r="F1" s="8" t="s">
        <v>239</v>
      </c>
      <c r="J1" s="8" t="s">
        <v>531</v>
      </c>
      <c r="K1" s="8" t="s">
        <v>311</v>
      </c>
      <c r="L1" s="8"/>
      <c r="M1" s="8" t="s">
        <v>16</v>
      </c>
      <c r="N1" s="8" t="s">
        <v>537</v>
      </c>
      <c r="O1" s="8" t="s">
        <v>538</v>
      </c>
      <c r="P1" s="8" t="s">
        <v>239</v>
      </c>
    </row>
    <row r="2" spans="1:16" x14ac:dyDescent="0.35">
      <c r="A2" t="s">
        <v>563</v>
      </c>
      <c r="B2" t="s">
        <v>309</v>
      </c>
      <c r="C2" t="s">
        <v>564</v>
      </c>
      <c r="D2" t="s">
        <v>104</v>
      </c>
      <c r="E2" t="s">
        <v>44</v>
      </c>
      <c r="F2" t="s">
        <v>227</v>
      </c>
      <c r="J2" t="s">
        <v>563</v>
      </c>
      <c r="K2" t="s">
        <v>309</v>
      </c>
      <c r="M2" t="s">
        <v>564</v>
      </c>
      <c r="N2" t="s">
        <v>104</v>
      </c>
      <c r="O2" t="s">
        <v>44</v>
      </c>
      <c r="P2" t="s">
        <v>227</v>
      </c>
    </row>
    <row r="3" spans="1:16" x14ac:dyDescent="0.35">
      <c r="A3" t="s">
        <v>110</v>
      </c>
      <c r="B3" t="s">
        <v>309</v>
      </c>
      <c r="C3" t="s">
        <v>127</v>
      </c>
      <c r="D3" t="s">
        <v>111</v>
      </c>
      <c r="E3" t="s">
        <v>44</v>
      </c>
      <c r="F3" t="s">
        <v>235</v>
      </c>
      <c r="J3" t="s">
        <v>568</v>
      </c>
      <c r="K3" t="s">
        <v>309</v>
      </c>
      <c r="L3">
        <v>5</v>
      </c>
      <c r="M3" t="s">
        <v>127</v>
      </c>
      <c r="N3" t="s">
        <v>111</v>
      </c>
      <c r="O3" t="s">
        <v>44</v>
      </c>
      <c r="P3" t="s">
        <v>235</v>
      </c>
    </row>
    <row r="4" spans="1:16" x14ac:dyDescent="0.35">
      <c r="A4" t="s">
        <v>112</v>
      </c>
      <c r="B4" t="s">
        <v>309</v>
      </c>
      <c r="C4" t="s">
        <v>127</v>
      </c>
      <c r="D4" t="s">
        <v>181</v>
      </c>
      <c r="E4" t="s">
        <v>44</v>
      </c>
      <c r="F4" t="s">
        <v>235</v>
      </c>
      <c r="J4" t="s">
        <v>569</v>
      </c>
      <c r="K4" t="s">
        <v>309</v>
      </c>
      <c r="L4">
        <v>5</v>
      </c>
      <c r="M4" t="s">
        <v>127</v>
      </c>
      <c r="N4" t="s">
        <v>181</v>
      </c>
      <c r="O4" t="s">
        <v>44</v>
      </c>
      <c r="P4" t="s">
        <v>235</v>
      </c>
    </row>
    <row r="5" spans="1:16" x14ac:dyDescent="0.35">
      <c r="A5" t="s">
        <v>113</v>
      </c>
      <c r="B5" t="s">
        <v>309</v>
      </c>
      <c r="C5" t="s">
        <v>127</v>
      </c>
      <c r="D5" t="s">
        <v>111</v>
      </c>
      <c r="E5" t="s">
        <v>44</v>
      </c>
      <c r="F5" t="s">
        <v>235</v>
      </c>
    </row>
    <row r="6" spans="1:16" x14ac:dyDescent="0.35">
      <c r="A6" t="s">
        <v>114</v>
      </c>
      <c r="B6" t="s">
        <v>309</v>
      </c>
      <c r="C6" t="s">
        <v>127</v>
      </c>
      <c r="D6" t="s">
        <v>181</v>
      </c>
      <c r="E6" t="s">
        <v>44</v>
      </c>
      <c r="F6" t="s">
        <v>235</v>
      </c>
    </row>
    <row r="7" spans="1:16" x14ac:dyDescent="0.35">
      <c r="A7" t="s">
        <v>115</v>
      </c>
      <c r="B7" t="s">
        <v>309</v>
      </c>
      <c r="C7" t="s">
        <v>127</v>
      </c>
      <c r="D7" t="s">
        <v>111</v>
      </c>
      <c r="E7" t="s">
        <v>44</v>
      </c>
      <c r="F7" t="s">
        <v>235</v>
      </c>
    </row>
    <row r="8" spans="1:16" x14ac:dyDescent="0.35">
      <c r="A8" t="s">
        <v>116</v>
      </c>
      <c r="B8" t="s">
        <v>309</v>
      </c>
      <c r="C8" t="s">
        <v>127</v>
      </c>
      <c r="D8" t="s">
        <v>181</v>
      </c>
      <c r="E8" t="s">
        <v>44</v>
      </c>
      <c r="F8" t="s">
        <v>235</v>
      </c>
    </row>
    <row r="9" spans="1:16" x14ac:dyDescent="0.35">
      <c r="A9" t="s">
        <v>117</v>
      </c>
      <c r="B9" t="s">
        <v>309</v>
      </c>
      <c r="C9" t="s">
        <v>127</v>
      </c>
      <c r="D9" t="s">
        <v>111</v>
      </c>
      <c r="E9" t="s">
        <v>44</v>
      </c>
      <c r="F9" t="s">
        <v>235</v>
      </c>
    </row>
    <row r="10" spans="1:16" x14ac:dyDescent="0.35">
      <c r="A10" t="s">
        <v>118</v>
      </c>
      <c r="B10" t="s">
        <v>309</v>
      </c>
      <c r="C10" t="s">
        <v>127</v>
      </c>
      <c r="D10" t="s">
        <v>181</v>
      </c>
      <c r="E10" t="s">
        <v>44</v>
      </c>
      <c r="F10" t="s">
        <v>235</v>
      </c>
    </row>
    <row r="11" spans="1:16" x14ac:dyDescent="0.35">
      <c r="A11" t="s">
        <v>119</v>
      </c>
      <c r="B11" t="s">
        <v>309</v>
      </c>
      <c r="C11" t="s">
        <v>127</v>
      </c>
      <c r="D11" t="s">
        <v>111</v>
      </c>
      <c r="E11" t="s">
        <v>44</v>
      </c>
      <c r="F11" t="s">
        <v>235</v>
      </c>
    </row>
    <row r="12" spans="1:16" x14ac:dyDescent="0.35">
      <c r="A12" t="s">
        <v>120</v>
      </c>
      <c r="B12" t="s">
        <v>309</v>
      </c>
      <c r="C12" t="s">
        <v>127</v>
      </c>
      <c r="D12" t="s">
        <v>181</v>
      </c>
      <c r="E12" t="s">
        <v>44</v>
      </c>
      <c r="F12" t="s">
        <v>235</v>
      </c>
    </row>
    <row r="13" spans="1:16" x14ac:dyDescent="0.35">
      <c r="A13" t="s">
        <v>106</v>
      </c>
      <c r="B13" t="s">
        <v>309</v>
      </c>
      <c r="C13" t="s">
        <v>63</v>
      </c>
      <c r="D13" t="s">
        <v>104</v>
      </c>
      <c r="E13" t="s">
        <v>43</v>
      </c>
      <c r="F13" t="s">
        <v>227</v>
      </c>
      <c r="J13" t="s">
        <v>570</v>
      </c>
      <c r="K13" t="s">
        <v>309</v>
      </c>
      <c r="L13">
        <v>4</v>
      </c>
      <c r="M13" t="s">
        <v>63</v>
      </c>
      <c r="N13" t="s">
        <v>104</v>
      </c>
      <c r="O13" t="s">
        <v>43</v>
      </c>
      <c r="P13" t="s">
        <v>227</v>
      </c>
    </row>
    <row r="14" spans="1:16" x14ac:dyDescent="0.35">
      <c r="A14" t="s">
        <v>108</v>
      </c>
      <c r="B14" t="s">
        <v>309</v>
      </c>
      <c r="C14" t="s">
        <v>63</v>
      </c>
      <c r="D14" t="s">
        <v>104</v>
      </c>
      <c r="E14" t="s">
        <v>43</v>
      </c>
      <c r="F14" t="s">
        <v>227</v>
      </c>
    </row>
    <row r="15" spans="1:16" x14ac:dyDescent="0.35">
      <c r="A15" t="s">
        <v>107</v>
      </c>
      <c r="B15" t="s">
        <v>309</v>
      </c>
      <c r="C15" t="s">
        <v>63</v>
      </c>
      <c r="D15" t="s">
        <v>104</v>
      </c>
      <c r="E15" t="s">
        <v>43</v>
      </c>
      <c r="F15" t="s">
        <v>227</v>
      </c>
    </row>
    <row r="16" spans="1:16" x14ac:dyDescent="0.35">
      <c r="A16" t="s">
        <v>109</v>
      </c>
      <c r="B16" t="s">
        <v>309</v>
      </c>
      <c r="C16" t="s">
        <v>63</v>
      </c>
      <c r="D16" t="s">
        <v>104</v>
      </c>
      <c r="E16" t="s">
        <v>43</v>
      </c>
      <c r="F16" t="s">
        <v>227</v>
      </c>
      <c r="J16" t="s">
        <v>571</v>
      </c>
      <c r="K16" t="s">
        <v>309</v>
      </c>
      <c r="L16">
        <v>4</v>
      </c>
      <c r="M16" t="s">
        <v>39</v>
      </c>
      <c r="N16" t="s">
        <v>104</v>
      </c>
      <c r="O16" t="s">
        <v>43</v>
      </c>
      <c r="P16" t="s">
        <v>227</v>
      </c>
    </row>
    <row r="17" spans="1:16" x14ac:dyDescent="0.35">
      <c r="A17" t="s">
        <v>252</v>
      </c>
      <c r="B17" t="s">
        <v>309</v>
      </c>
      <c r="C17" t="s">
        <v>39</v>
      </c>
      <c r="D17" t="s">
        <v>104</v>
      </c>
      <c r="E17" t="s">
        <v>43</v>
      </c>
      <c r="F17" t="s">
        <v>227</v>
      </c>
      <c r="J17" t="s">
        <v>350</v>
      </c>
      <c r="K17" t="s">
        <v>309</v>
      </c>
      <c r="L17">
        <v>1</v>
      </c>
      <c r="M17" t="s">
        <v>39</v>
      </c>
      <c r="N17" t="s">
        <v>96</v>
      </c>
      <c r="O17" t="s">
        <v>43</v>
      </c>
      <c r="P17" t="s">
        <v>236</v>
      </c>
    </row>
    <row r="18" spans="1:16" x14ac:dyDescent="0.35">
      <c r="A18" t="s">
        <v>253</v>
      </c>
      <c r="B18" t="s">
        <v>309</v>
      </c>
      <c r="C18" t="s">
        <v>39</v>
      </c>
      <c r="D18" t="s">
        <v>104</v>
      </c>
      <c r="E18" t="s">
        <v>43</v>
      </c>
      <c r="F18" t="s">
        <v>227</v>
      </c>
    </row>
    <row r="19" spans="1:16" x14ac:dyDescent="0.35">
      <c r="A19" t="s">
        <v>254</v>
      </c>
      <c r="B19" t="s">
        <v>309</v>
      </c>
      <c r="C19" t="s">
        <v>39</v>
      </c>
      <c r="D19" t="s">
        <v>104</v>
      </c>
      <c r="E19" t="s">
        <v>43</v>
      </c>
      <c r="F19" t="s">
        <v>227</v>
      </c>
    </row>
    <row r="20" spans="1:16" x14ac:dyDescent="0.35">
      <c r="A20" t="s">
        <v>255</v>
      </c>
      <c r="B20" t="s">
        <v>309</v>
      </c>
      <c r="C20" t="s">
        <v>39</v>
      </c>
      <c r="D20" t="s">
        <v>104</v>
      </c>
      <c r="E20" t="s">
        <v>43</v>
      </c>
      <c r="F20" t="s">
        <v>227</v>
      </c>
    </row>
    <row r="21" spans="1:16" x14ac:dyDescent="0.35">
      <c r="A21" t="s">
        <v>350</v>
      </c>
      <c r="B21" t="s">
        <v>309</v>
      </c>
      <c r="C21" t="s">
        <v>39</v>
      </c>
      <c r="D21" t="s">
        <v>96</v>
      </c>
      <c r="E21" t="s">
        <v>43</v>
      </c>
      <c r="F21" t="s">
        <v>236</v>
      </c>
    </row>
    <row r="22" spans="1:16" x14ac:dyDescent="0.35">
      <c r="A22" t="s">
        <v>353</v>
      </c>
      <c r="B22" t="s">
        <v>309</v>
      </c>
      <c r="C22" t="s">
        <v>63</v>
      </c>
      <c r="D22" t="s">
        <v>104</v>
      </c>
      <c r="E22" t="s">
        <v>43</v>
      </c>
      <c r="F22" t="s">
        <v>236</v>
      </c>
      <c r="J22" t="s">
        <v>353</v>
      </c>
      <c r="K22" t="s">
        <v>309</v>
      </c>
      <c r="L22">
        <v>1</v>
      </c>
      <c r="M22" t="s">
        <v>63</v>
      </c>
      <c r="N22" t="s">
        <v>104</v>
      </c>
      <c r="O22" t="s">
        <v>43</v>
      </c>
      <c r="P22" t="s">
        <v>236</v>
      </c>
    </row>
    <row r="23" spans="1:16" x14ac:dyDescent="0.35">
      <c r="A23" t="s">
        <v>351</v>
      </c>
      <c r="B23" t="s">
        <v>309</v>
      </c>
      <c r="C23" t="s">
        <v>63</v>
      </c>
      <c r="D23" t="s">
        <v>104</v>
      </c>
      <c r="E23" t="s">
        <v>43</v>
      </c>
      <c r="F23" t="s">
        <v>236</v>
      </c>
      <c r="J23" t="s">
        <v>572</v>
      </c>
      <c r="K23" t="s">
        <v>309</v>
      </c>
      <c r="L23">
        <v>2</v>
      </c>
      <c r="M23" t="s">
        <v>63</v>
      </c>
      <c r="N23" t="s">
        <v>104</v>
      </c>
      <c r="O23" t="s">
        <v>43</v>
      </c>
      <c r="P23" t="s">
        <v>236</v>
      </c>
    </row>
    <row r="24" spans="1:16" x14ac:dyDescent="0.35">
      <c r="A24" t="s">
        <v>352</v>
      </c>
      <c r="B24" t="s">
        <v>309</v>
      </c>
      <c r="C24" t="s">
        <v>63</v>
      </c>
      <c r="D24" t="s">
        <v>104</v>
      </c>
      <c r="E24" t="s">
        <v>43</v>
      </c>
      <c r="F24" t="s">
        <v>236</v>
      </c>
    </row>
    <row r="25" spans="1:16" x14ac:dyDescent="0.35">
      <c r="A25" t="s">
        <v>354</v>
      </c>
      <c r="B25" t="s">
        <v>309</v>
      </c>
      <c r="C25" t="s">
        <v>63</v>
      </c>
      <c r="D25" t="s">
        <v>104</v>
      </c>
      <c r="E25" t="s">
        <v>43</v>
      </c>
      <c r="F25" t="s">
        <v>236</v>
      </c>
      <c r="J25" t="s">
        <v>354</v>
      </c>
      <c r="K25" t="s">
        <v>309</v>
      </c>
      <c r="L25">
        <v>1</v>
      </c>
      <c r="M25" t="s">
        <v>63</v>
      </c>
      <c r="N25" t="s">
        <v>104</v>
      </c>
      <c r="O25" t="s">
        <v>43</v>
      </c>
      <c r="P25" t="s">
        <v>236</v>
      </c>
    </row>
    <row r="26" spans="1:16" x14ac:dyDescent="0.35">
      <c r="A26" t="s">
        <v>355</v>
      </c>
      <c r="B26" t="s">
        <v>309</v>
      </c>
      <c r="C26" t="s">
        <v>63</v>
      </c>
      <c r="D26" t="s">
        <v>104</v>
      </c>
      <c r="E26" t="s">
        <v>43</v>
      </c>
      <c r="F26" t="s">
        <v>236</v>
      </c>
      <c r="J26" t="s">
        <v>355</v>
      </c>
      <c r="K26" t="s">
        <v>309</v>
      </c>
      <c r="L26">
        <v>1</v>
      </c>
      <c r="M26" t="s">
        <v>63</v>
      </c>
      <c r="N26" t="s">
        <v>104</v>
      </c>
      <c r="O26" t="s">
        <v>43</v>
      </c>
      <c r="P26" t="s">
        <v>236</v>
      </c>
    </row>
    <row r="27" spans="1:16" x14ac:dyDescent="0.35">
      <c r="A27" t="s">
        <v>356</v>
      </c>
      <c r="B27" t="s">
        <v>309</v>
      </c>
      <c r="C27" t="s">
        <v>39</v>
      </c>
      <c r="D27" t="s">
        <v>104</v>
      </c>
      <c r="E27" t="s">
        <v>43</v>
      </c>
      <c r="F27" t="s">
        <v>236</v>
      </c>
      <c r="J27" t="s">
        <v>356</v>
      </c>
      <c r="K27" t="s">
        <v>309</v>
      </c>
      <c r="L27">
        <v>1</v>
      </c>
      <c r="M27" t="s">
        <v>39</v>
      </c>
      <c r="N27" t="s">
        <v>104</v>
      </c>
      <c r="O27" t="s">
        <v>43</v>
      </c>
      <c r="P27" t="s">
        <v>236</v>
      </c>
    </row>
    <row r="28" spans="1:16" x14ac:dyDescent="0.35">
      <c r="A28" t="s">
        <v>79</v>
      </c>
      <c r="B28" t="s">
        <v>308</v>
      </c>
      <c r="C28" t="s">
        <v>72</v>
      </c>
      <c r="D28" t="s">
        <v>178</v>
      </c>
      <c r="E28" t="s">
        <v>44</v>
      </c>
      <c r="F28" t="s">
        <v>541</v>
      </c>
      <c r="J28" t="s">
        <v>79</v>
      </c>
      <c r="K28" t="s">
        <v>308</v>
      </c>
      <c r="M28" t="s">
        <v>72</v>
      </c>
      <c r="N28" t="s">
        <v>178</v>
      </c>
      <c r="O28" t="s">
        <v>44</v>
      </c>
      <c r="P28" t="s">
        <v>541</v>
      </c>
    </row>
    <row r="29" spans="1:16" x14ac:dyDescent="0.35">
      <c r="A29" t="s">
        <v>121</v>
      </c>
      <c r="B29" t="s">
        <v>308</v>
      </c>
      <c r="C29" t="s">
        <v>72</v>
      </c>
      <c r="D29" t="s">
        <v>181</v>
      </c>
      <c r="E29" t="s">
        <v>44</v>
      </c>
      <c r="F29" t="s">
        <v>541</v>
      </c>
      <c r="J29" t="s">
        <v>121</v>
      </c>
      <c r="K29" t="s">
        <v>308</v>
      </c>
      <c r="M29" t="s">
        <v>72</v>
      </c>
      <c r="N29" t="s">
        <v>181</v>
      </c>
      <c r="O29" t="s">
        <v>44</v>
      </c>
      <c r="P29" t="s">
        <v>541</v>
      </c>
    </row>
    <row r="30" spans="1:16" x14ac:dyDescent="0.35">
      <c r="A30" t="s">
        <v>78</v>
      </c>
      <c r="B30" t="s">
        <v>308</v>
      </c>
      <c r="C30" t="s">
        <v>72</v>
      </c>
      <c r="D30" t="s">
        <v>178</v>
      </c>
      <c r="E30" t="s">
        <v>44</v>
      </c>
      <c r="F30" t="s">
        <v>541</v>
      </c>
      <c r="J30" t="s">
        <v>78</v>
      </c>
      <c r="K30" t="s">
        <v>308</v>
      </c>
      <c r="M30" t="s">
        <v>72</v>
      </c>
      <c r="N30" t="s">
        <v>178</v>
      </c>
      <c r="O30" t="s">
        <v>44</v>
      </c>
      <c r="P30" t="s">
        <v>541</v>
      </c>
    </row>
    <row r="31" spans="1:16" x14ac:dyDescent="0.35">
      <c r="A31" t="s">
        <v>122</v>
      </c>
      <c r="B31" t="s">
        <v>308</v>
      </c>
      <c r="C31" t="s">
        <v>72</v>
      </c>
      <c r="D31" t="s">
        <v>181</v>
      </c>
      <c r="E31" t="s">
        <v>44</v>
      </c>
      <c r="F31" t="s">
        <v>541</v>
      </c>
      <c r="J31" t="s">
        <v>122</v>
      </c>
      <c r="K31" t="s">
        <v>308</v>
      </c>
      <c r="M31" t="s">
        <v>72</v>
      </c>
      <c r="N31" t="s">
        <v>181</v>
      </c>
      <c r="O31" t="s">
        <v>44</v>
      </c>
      <c r="P31" t="s">
        <v>541</v>
      </c>
    </row>
    <row r="32" spans="1:16" x14ac:dyDescent="0.35">
      <c r="A32" t="s">
        <v>80</v>
      </c>
      <c r="B32" t="s">
        <v>308</v>
      </c>
      <c r="C32" t="s">
        <v>73</v>
      </c>
      <c r="D32" t="s">
        <v>565</v>
      </c>
      <c r="E32" t="s">
        <v>44</v>
      </c>
      <c r="F32" t="s">
        <v>237</v>
      </c>
      <c r="J32" t="s">
        <v>80</v>
      </c>
      <c r="K32" t="s">
        <v>308</v>
      </c>
      <c r="M32" t="s">
        <v>73</v>
      </c>
      <c r="N32" t="s">
        <v>565</v>
      </c>
      <c r="O32" t="s">
        <v>44</v>
      </c>
      <c r="P32" t="s">
        <v>237</v>
      </c>
    </row>
    <row r="33" spans="1:16" x14ac:dyDescent="0.35">
      <c r="A33" t="s">
        <v>77</v>
      </c>
      <c r="B33" t="s">
        <v>308</v>
      </c>
      <c r="C33" t="s">
        <v>74</v>
      </c>
      <c r="D33" t="s">
        <v>82</v>
      </c>
      <c r="E33" t="s">
        <v>44</v>
      </c>
      <c r="F33" t="s">
        <v>229</v>
      </c>
      <c r="J33" t="s">
        <v>77</v>
      </c>
      <c r="K33" t="s">
        <v>308</v>
      </c>
      <c r="M33" t="s">
        <v>74</v>
      </c>
      <c r="N33" t="s">
        <v>82</v>
      </c>
      <c r="O33" t="s">
        <v>44</v>
      </c>
      <c r="P33" t="s">
        <v>229</v>
      </c>
    </row>
    <row r="34" spans="1:16" x14ac:dyDescent="0.35">
      <c r="A34" t="s">
        <v>498</v>
      </c>
      <c r="B34" t="s">
        <v>308</v>
      </c>
      <c r="C34" t="s">
        <v>39</v>
      </c>
      <c r="D34" t="s">
        <v>104</v>
      </c>
      <c r="E34" t="s">
        <v>44</v>
      </c>
      <c r="F34" t="s">
        <v>229</v>
      </c>
      <c r="J34" t="s">
        <v>498</v>
      </c>
      <c r="K34" t="s">
        <v>308</v>
      </c>
      <c r="M34" t="s">
        <v>39</v>
      </c>
      <c r="N34" t="s">
        <v>104</v>
      </c>
      <c r="O34" t="s">
        <v>44</v>
      </c>
      <c r="P34" t="s">
        <v>229</v>
      </c>
    </row>
    <row r="35" spans="1:16" x14ac:dyDescent="0.35">
      <c r="A35" t="s">
        <v>75</v>
      </c>
      <c r="B35" t="s">
        <v>308</v>
      </c>
      <c r="C35" t="s">
        <v>76</v>
      </c>
      <c r="D35" t="s">
        <v>21</v>
      </c>
      <c r="E35" t="s">
        <v>44</v>
      </c>
      <c r="F35" t="s">
        <v>228</v>
      </c>
      <c r="J35" t="s">
        <v>75</v>
      </c>
      <c r="K35" t="s">
        <v>308</v>
      </c>
      <c r="M35" t="s">
        <v>76</v>
      </c>
      <c r="N35" t="s">
        <v>21</v>
      </c>
      <c r="O35" t="s">
        <v>44</v>
      </c>
      <c r="P35" t="s">
        <v>228</v>
      </c>
    </row>
    <row r="36" spans="1:16" x14ac:dyDescent="0.35">
      <c r="A36" t="s">
        <v>32</v>
      </c>
      <c r="B36" t="s">
        <v>308</v>
      </c>
      <c r="C36" t="s">
        <v>39</v>
      </c>
      <c r="D36" t="s">
        <v>34</v>
      </c>
      <c r="E36" t="s">
        <v>44</v>
      </c>
      <c r="F36" t="s">
        <v>236</v>
      </c>
      <c r="J36" t="s">
        <v>32</v>
      </c>
      <c r="K36" t="s">
        <v>308</v>
      </c>
      <c r="M36" t="s">
        <v>39</v>
      </c>
      <c r="N36" t="s">
        <v>34</v>
      </c>
      <c r="O36" t="s">
        <v>44</v>
      </c>
      <c r="P36" t="s">
        <v>236</v>
      </c>
    </row>
    <row r="37" spans="1:16" x14ac:dyDescent="0.35">
      <c r="A37" t="s">
        <v>33</v>
      </c>
      <c r="B37" t="s">
        <v>308</v>
      </c>
      <c r="C37" t="s">
        <v>39</v>
      </c>
      <c r="D37" t="s">
        <v>34</v>
      </c>
      <c r="E37" t="s">
        <v>44</v>
      </c>
      <c r="F37" t="s">
        <v>236</v>
      </c>
      <c r="J37" t="s">
        <v>33</v>
      </c>
      <c r="K37" t="s">
        <v>308</v>
      </c>
      <c r="M37" t="s">
        <v>39</v>
      </c>
      <c r="N37" t="s">
        <v>34</v>
      </c>
      <c r="O37" t="s">
        <v>44</v>
      </c>
      <c r="P37" t="s">
        <v>236</v>
      </c>
    </row>
    <row r="38" spans="1:16" x14ac:dyDescent="0.35">
      <c r="A38" t="s">
        <v>17</v>
      </c>
      <c r="B38" t="s">
        <v>308</v>
      </c>
      <c r="C38" t="s">
        <v>249</v>
      </c>
      <c r="D38" t="s">
        <v>21</v>
      </c>
      <c r="E38" t="s">
        <v>43</v>
      </c>
      <c r="F38" t="s">
        <v>229</v>
      </c>
      <c r="J38" t="s">
        <v>17</v>
      </c>
      <c r="K38" t="s">
        <v>308</v>
      </c>
      <c r="M38" t="s">
        <v>249</v>
      </c>
      <c r="N38" t="s">
        <v>21</v>
      </c>
      <c r="O38" t="s">
        <v>43</v>
      </c>
      <c r="P38" t="s">
        <v>229</v>
      </c>
    </row>
    <row r="39" spans="1:16" x14ac:dyDescent="0.35">
      <c r="A39" t="s">
        <v>248</v>
      </c>
      <c r="B39" t="s">
        <v>308</v>
      </c>
      <c r="C39" t="s">
        <v>249</v>
      </c>
      <c r="D39" t="s">
        <v>21</v>
      </c>
      <c r="E39" t="s">
        <v>43</v>
      </c>
      <c r="F39" t="s">
        <v>229</v>
      </c>
      <c r="J39" t="s">
        <v>248</v>
      </c>
      <c r="K39" t="s">
        <v>308</v>
      </c>
      <c r="M39" t="s">
        <v>249</v>
      </c>
      <c r="N39" t="s">
        <v>21</v>
      </c>
      <c r="O39" t="s">
        <v>43</v>
      </c>
      <c r="P39" t="s">
        <v>229</v>
      </c>
    </row>
    <row r="40" spans="1:16" x14ac:dyDescent="0.35">
      <c r="A40" t="s">
        <v>18</v>
      </c>
      <c r="B40" t="s">
        <v>308</v>
      </c>
      <c r="C40" t="s">
        <v>249</v>
      </c>
      <c r="D40" t="s">
        <v>21</v>
      </c>
      <c r="E40" t="s">
        <v>43</v>
      </c>
      <c r="F40" t="s">
        <v>229</v>
      </c>
      <c r="J40" t="s">
        <v>18</v>
      </c>
      <c r="K40" t="s">
        <v>308</v>
      </c>
      <c r="M40" t="s">
        <v>249</v>
      </c>
      <c r="N40" t="s">
        <v>21</v>
      </c>
      <c r="O40" t="s">
        <v>43</v>
      </c>
      <c r="P40" t="s">
        <v>229</v>
      </c>
    </row>
    <row r="41" spans="1:16" x14ac:dyDescent="0.35">
      <c r="A41" t="s">
        <v>19</v>
      </c>
      <c r="B41" t="s">
        <v>308</v>
      </c>
      <c r="C41" t="s">
        <v>249</v>
      </c>
      <c r="D41" t="s">
        <v>21</v>
      </c>
      <c r="E41" t="s">
        <v>43</v>
      </c>
      <c r="F41" t="s">
        <v>229</v>
      </c>
      <c r="J41" t="s">
        <v>19</v>
      </c>
      <c r="K41" t="s">
        <v>308</v>
      </c>
      <c r="M41" t="s">
        <v>249</v>
      </c>
      <c r="N41" t="s">
        <v>21</v>
      </c>
      <c r="O41" t="s">
        <v>43</v>
      </c>
      <c r="P41" t="s">
        <v>229</v>
      </c>
    </row>
    <row r="42" spans="1:16" x14ac:dyDescent="0.35">
      <c r="A42" t="s">
        <v>29</v>
      </c>
      <c r="B42" t="s">
        <v>308</v>
      </c>
      <c r="C42" t="s">
        <v>31</v>
      </c>
      <c r="D42" t="s">
        <v>26</v>
      </c>
      <c r="E42" t="s">
        <v>43</v>
      </c>
      <c r="F42" t="s">
        <v>224</v>
      </c>
      <c r="J42" t="s">
        <v>29</v>
      </c>
      <c r="K42" t="s">
        <v>308</v>
      </c>
      <c r="M42" t="s">
        <v>31</v>
      </c>
      <c r="N42" t="s">
        <v>26</v>
      </c>
      <c r="O42" t="s">
        <v>43</v>
      </c>
      <c r="P42" t="s">
        <v>224</v>
      </c>
    </row>
    <row r="43" spans="1:16" x14ac:dyDescent="0.35">
      <c r="A43" t="s">
        <v>25</v>
      </c>
      <c r="B43" t="s">
        <v>308</v>
      </c>
      <c r="C43" t="s">
        <v>31</v>
      </c>
      <c r="D43" t="s">
        <v>26</v>
      </c>
      <c r="E43" t="s">
        <v>43</v>
      </c>
      <c r="F43" t="s">
        <v>224</v>
      </c>
      <c r="J43" t="s">
        <v>25</v>
      </c>
      <c r="K43" t="s">
        <v>308</v>
      </c>
      <c r="M43" t="s">
        <v>31</v>
      </c>
      <c r="N43" t="s">
        <v>26</v>
      </c>
      <c r="O43" t="s">
        <v>43</v>
      </c>
      <c r="P43" t="s">
        <v>224</v>
      </c>
    </row>
    <row r="44" spans="1:16" x14ac:dyDescent="0.35">
      <c r="A44" t="s">
        <v>28</v>
      </c>
      <c r="B44" t="s">
        <v>308</v>
      </c>
      <c r="C44" t="s">
        <v>31</v>
      </c>
      <c r="D44" t="s">
        <v>26</v>
      </c>
      <c r="E44" t="s">
        <v>43</v>
      </c>
      <c r="F44" t="s">
        <v>224</v>
      </c>
      <c r="J44" t="s">
        <v>28</v>
      </c>
      <c r="K44" t="s">
        <v>308</v>
      </c>
      <c r="M44" t="s">
        <v>31</v>
      </c>
      <c r="N44" t="s">
        <v>26</v>
      </c>
      <c r="O44" t="s">
        <v>43</v>
      </c>
      <c r="P44" t="s">
        <v>224</v>
      </c>
    </row>
    <row r="45" spans="1:16" x14ac:dyDescent="0.35">
      <c r="A45" t="s">
        <v>27</v>
      </c>
      <c r="B45" t="s">
        <v>308</v>
      </c>
      <c r="C45" t="s">
        <v>31</v>
      </c>
      <c r="D45" t="s">
        <v>104</v>
      </c>
      <c r="E45" t="s">
        <v>43</v>
      </c>
      <c r="F45" t="s">
        <v>224</v>
      </c>
      <c r="J45" t="s">
        <v>27</v>
      </c>
      <c r="K45" t="s">
        <v>308</v>
      </c>
      <c r="M45" t="s">
        <v>31</v>
      </c>
      <c r="N45" t="s">
        <v>104</v>
      </c>
      <c r="O45" t="s">
        <v>43</v>
      </c>
      <c r="P45" t="s">
        <v>224</v>
      </c>
    </row>
    <row r="46" spans="1:16" x14ac:dyDescent="0.35">
      <c r="A46" t="s">
        <v>23</v>
      </c>
      <c r="B46" t="s">
        <v>308</v>
      </c>
      <c r="C46" t="s">
        <v>31</v>
      </c>
      <c r="D46" t="s">
        <v>22</v>
      </c>
      <c r="E46" t="s">
        <v>43</v>
      </c>
      <c r="F46" t="s">
        <v>224</v>
      </c>
      <c r="J46" t="s">
        <v>23</v>
      </c>
      <c r="K46" t="s">
        <v>308</v>
      </c>
      <c r="M46" t="s">
        <v>31</v>
      </c>
      <c r="N46" t="s">
        <v>22</v>
      </c>
      <c r="O46" t="s">
        <v>43</v>
      </c>
      <c r="P46" t="s">
        <v>224</v>
      </c>
    </row>
    <row r="47" spans="1:16" x14ac:dyDescent="0.35">
      <c r="A47" t="s">
        <v>24</v>
      </c>
      <c r="B47" t="s">
        <v>308</v>
      </c>
      <c r="C47" t="s">
        <v>31</v>
      </c>
      <c r="D47" t="s">
        <v>22</v>
      </c>
      <c r="E47" t="s">
        <v>43</v>
      </c>
      <c r="F47" t="s">
        <v>224</v>
      </c>
      <c r="J47" t="s">
        <v>24</v>
      </c>
      <c r="K47" t="s">
        <v>308</v>
      </c>
      <c r="M47" t="s">
        <v>31</v>
      </c>
      <c r="N47" t="s">
        <v>22</v>
      </c>
      <c r="O47" t="s">
        <v>43</v>
      </c>
      <c r="P47" t="s">
        <v>224</v>
      </c>
    </row>
    <row r="48" spans="1:16" x14ac:dyDescent="0.35">
      <c r="A48" t="s">
        <v>306</v>
      </c>
      <c r="B48" t="s">
        <v>308</v>
      </c>
      <c r="C48" t="s">
        <v>63</v>
      </c>
      <c r="D48" t="s">
        <v>104</v>
      </c>
      <c r="E48" t="s">
        <v>43</v>
      </c>
      <c r="F48" t="s">
        <v>234</v>
      </c>
      <c r="J48" t="s">
        <v>306</v>
      </c>
      <c r="K48" t="s">
        <v>308</v>
      </c>
      <c r="M48" t="s">
        <v>63</v>
      </c>
      <c r="N48" t="s">
        <v>104</v>
      </c>
      <c r="O48" t="s">
        <v>43</v>
      </c>
      <c r="P48" t="s">
        <v>234</v>
      </c>
    </row>
    <row r="49" spans="1:16" x14ac:dyDescent="0.35">
      <c r="A49" t="s">
        <v>307</v>
      </c>
      <c r="B49" t="s">
        <v>308</v>
      </c>
      <c r="C49" t="s">
        <v>63</v>
      </c>
      <c r="D49" t="s">
        <v>104</v>
      </c>
      <c r="E49" t="s">
        <v>43</v>
      </c>
      <c r="F49" t="s">
        <v>234</v>
      </c>
      <c r="J49" t="s">
        <v>307</v>
      </c>
      <c r="K49" t="s">
        <v>308</v>
      </c>
      <c r="M49" t="s">
        <v>63</v>
      </c>
      <c r="N49" t="s">
        <v>104</v>
      </c>
      <c r="O49" t="s">
        <v>43</v>
      </c>
      <c r="P49" t="s">
        <v>234</v>
      </c>
    </row>
    <row r="50" spans="1:16" x14ac:dyDescent="0.35">
      <c r="A50" t="s">
        <v>37</v>
      </c>
      <c r="B50" t="s">
        <v>308</v>
      </c>
      <c r="C50" t="s">
        <v>38</v>
      </c>
      <c r="D50" t="s">
        <v>36</v>
      </c>
      <c r="E50" t="s">
        <v>43</v>
      </c>
      <c r="F50" t="s">
        <v>236</v>
      </c>
      <c r="J50" t="s">
        <v>37</v>
      </c>
      <c r="K50" t="s">
        <v>308</v>
      </c>
      <c r="M50" t="s">
        <v>38</v>
      </c>
      <c r="N50" t="s">
        <v>36</v>
      </c>
      <c r="O50" t="s">
        <v>43</v>
      </c>
      <c r="P50" t="s">
        <v>236</v>
      </c>
    </row>
    <row r="51" spans="1:16" x14ac:dyDescent="0.35">
      <c r="A51" t="s">
        <v>35</v>
      </c>
      <c r="B51" t="s">
        <v>308</v>
      </c>
      <c r="C51" t="s">
        <v>38</v>
      </c>
      <c r="D51" t="s">
        <v>36</v>
      </c>
      <c r="E51" t="s">
        <v>45</v>
      </c>
      <c r="F51" t="s">
        <v>236</v>
      </c>
      <c r="J51" t="s">
        <v>35</v>
      </c>
      <c r="K51" t="s">
        <v>308</v>
      </c>
      <c r="M51" t="s">
        <v>38</v>
      </c>
      <c r="N51" t="s">
        <v>36</v>
      </c>
      <c r="O51" t="s">
        <v>45</v>
      </c>
      <c r="P51" t="s">
        <v>236</v>
      </c>
    </row>
    <row r="52" spans="1:16" x14ac:dyDescent="0.35">
      <c r="A52" t="s">
        <v>47</v>
      </c>
      <c r="B52" t="s">
        <v>308</v>
      </c>
      <c r="C52" t="s">
        <v>38</v>
      </c>
      <c r="D52" t="s">
        <v>40</v>
      </c>
      <c r="E52" t="s">
        <v>46</v>
      </c>
      <c r="F52" t="s">
        <v>236</v>
      </c>
      <c r="J52" t="s">
        <v>47</v>
      </c>
      <c r="K52" t="s">
        <v>308</v>
      </c>
      <c r="M52" t="s">
        <v>38</v>
      </c>
      <c r="N52" t="s">
        <v>40</v>
      </c>
      <c r="O52" t="s">
        <v>46</v>
      </c>
      <c r="P52" t="s">
        <v>236</v>
      </c>
    </row>
    <row r="53" spans="1:16" x14ac:dyDescent="0.35">
      <c r="A53" t="s">
        <v>47</v>
      </c>
      <c r="B53" t="s">
        <v>308</v>
      </c>
      <c r="C53" t="s">
        <v>38</v>
      </c>
      <c r="D53" t="s">
        <v>41</v>
      </c>
      <c r="E53" t="s">
        <v>46</v>
      </c>
      <c r="F53" t="s">
        <v>236</v>
      </c>
      <c r="J53" t="s">
        <v>47</v>
      </c>
      <c r="K53" t="s">
        <v>308</v>
      </c>
      <c r="M53" t="s">
        <v>38</v>
      </c>
      <c r="N53" t="s">
        <v>41</v>
      </c>
      <c r="O53" t="s">
        <v>46</v>
      </c>
      <c r="P53" t="s">
        <v>236</v>
      </c>
    </row>
    <row r="54" spans="1:16" x14ac:dyDescent="0.35">
      <c r="A54" t="s">
        <v>99</v>
      </c>
      <c r="B54" t="s">
        <v>308</v>
      </c>
      <c r="C54" t="s">
        <v>39</v>
      </c>
      <c r="D54" t="s">
        <v>30</v>
      </c>
      <c r="E54" t="s">
        <v>43</v>
      </c>
      <c r="F54" t="s">
        <v>229</v>
      </c>
      <c r="J54" t="s">
        <v>99</v>
      </c>
      <c r="K54" t="s">
        <v>308</v>
      </c>
      <c r="M54" t="s">
        <v>39</v>
      </c>
      <c r="N54" t="s">
        <v>30</v>
      </c>
      <c r="O54" t="s">
        <v>43</v>
      </c>
      <c r="P54" t="s">
        <v>229</v>
      </c>
    </row>
    <row r="55" spans="1:16" x14ac:dyDescent="0.35">
      <c r="A55" t="s">
        <v>100</v>
      </c>
      <c r="B55" t="s">
        <v>308</v>
      </c>
      <c r="C55" t="s">
        <v>39</v>
      </c>
      <c r="D55" t="s">
        <v>30</v>
      </c>
      <c r="E55" t="s">
        <v>43</v>
      </c>
      <c r="F55" t="s">
        <v>229</v>
      </c>
      <c r="J55" t="s">
        <v>100</v>
      </c>
      <c r="K55" t="s">
        <v>308</v>
      </c>
      <c r="M55" t="s">
        <v>39</v>
      </c>
      <c r="N55" t="s">
        <v>30</v>
      </c>
      <c r="O55" t="s">
        <v>43</v>
      </c>
      <c r="P55" t="s">
        <v>229</v>
      </c>
    </row>
    <row r="56" spans="1:16" x14ac:dyDescent="0.35">
      <c r="A56" t="s">
        <v>101</v>
      </c>
      <c r="B56" t="s">
        <v>308</v>
      </c>
      <c r="C56" t="s">
        <v>39</v>
      </c>
      <c r="D56" t="s">
        <v>30</v>
      </c>
      <c r="E56" t="s">
        <v>43</v>
      </c>
      <c r="F56" t="s">
        <v>229</v>
      </c>
      <c r="J56" t="s">
        <v>101</v>
      </c>
      <c r="K56" t="s">
        <v>308</v>
      </c>
      <c r="M56" t="s">
        <v>39</v>
      </c>
      <c r="N56" t="s">
        <v>30</v>
      </c>
      <c r="O56" t="s">
        <v>43</v>
      </c>
      <c r="P56" t="s">
        <v>229</v>
      </c>
    </row>
    <row r="57" spans="1:16" x14ac:dyDescent="0.35">
      <c r="A57" t="s">
        <v>102</v>
      </c>
      <c r="B57" t="s">
        <v>308</v>
      </c>
      <c r="C57" t="s">
        <v>39</v>
      </c>
      <c r="D57" t="s">
        <v>30</v>
      </c>
      <c r="E57" t="s">
        <v>43</v>
      </c>
      <c r="F57" t="s">
        <v>229</v>
      </c>
      <c r="J57" t="s">
        <v>102</v>
      </c>
      <c r="K57" t="s">
        <v>308</v>
      </c>
      <c r="M57" t="s">
        <v>39</v>
      </c>
      <c r="N57" t="s">
        <v>30</v>
      </c>
      <c r="O57" t="s">
        <v>43</v>
      </c>
      <c r="P57" t="s">
        <v>229</v>
      </c>
    </row>
    <row r="58" spans="1:16" x14ac:dyDescent="0.35">
      <c r="A58" t="s">
        <v>103</v>
      </c>
      <c r="B58" t="s">
        <v>308</v>
      </c>
      <c r="C58" t="s">
        <v>39</v>
      </c>
      <c r="D58" t="s">
        <v>30</v>
      </c>
      <c r="E58" t="s">
        <v>43</v>
      </c>
      <c r="F58" t="s">
        <v>229</v>
      </c>
      <c r="J58" t="s">
        <v>103</v>
      </c>
      <c r="K58" t="s">
        <v>308</v>
      </c>
      <c r="M58" t="s">
        <v>39</v>
      </c>
      <c r="N58" t="s">
        <v>30</v>
      </c>
      <c r="O58" t="s">
        <v>43</v>
      </c>
      <c r="P58" t="s">
        <v>229</v>
      </c>
    </row>
    <row r="59" spans="1:16" x14ac:dyDescent="0.35">
      <c r="A59" t="s">
        <v>97</v>
      </c>
      <c r="B59" t="s">
        <v>308</v>
      </c>
      <c r="C59" t="s">
        <v>39</v>
      </c>
      <c r="D59" t="s">
        <v>30</v>
      </c>
      <c r="E59" t="s">
        <v>43</v>
      </c>
      <c r="F59" t="s">
        <v>229</v>
      </c>
      <c r="J59" t="s">
        <v>97</v>
      </c>
      <c r="K59" t="s">
        <v>308</v>
      </c>
      <c r="M59" t="s">
        <v>39</v>
      </c>
      <c r="N59" t="s">
        <v>30</v>
      </c>
      <c r="O59" t="s">
        <v>43</v>
      </c>
      <c r="P59" t="s">
        <v>229</v>
      </c>
    </row>
    <row r="60" spans="1:16" x14ac:dyDescent="0.35">
      <c r="A60" t="s">
        <v>98</v>
      </c>
      <c r="B60" t="s">
        <v>308</v>
      </c>
      <c r="C60" t="s">
        <v>39</v>
      </c>
      <c r="D60" t="s">
        <v>30</v>
      </c>
      <c r="E60" t="s">
        <v>43</v>
      </c>
      <c r="F60" t="s">
        <v>229</v>
      </c>
      <c r="J60" t="s">
        <v>98</v>
      </c>
      <c r="K60" t="s">
        <v>308</v>
      </c>
      <c r="M60" t="s">
        <v>39</v>
      </c>
      <c r="N60" t="s">
        <v>30</v>
      </c>
      <c r="O60" t="s">
        <v>43</v>
      </c>
      <c r="P60" t="s">
        <v>229</v>
      </c>
    </row>
    <row r="61" spans="1:16" x14ac:dyDescent="0.35">
      <c r="A61" t="s">
        <v>126</v>
      </c>
      <c r="B61" t="s">
        <v>308</v>
      </c>
      <c r="C61" t="s">
        <v>31</v>
      </c>
      <c r="D61" t="s">
        <v>125</v>
      </c>
      <c r="E61" t="s">
        <v>43</v>
      </c>
      <c r="F61" t="s">
        <v>238</v>
      </c>
      <c r="J61" t="s">
        <v>126</v>
      </c>
      <c r="K61" t="s">
        <v>308</v>
      </c>
      <c r="M61" t="s">
        <v>31</v>
      </c>
      <c r="N61" t="s">
        <v>125</v>
      </c>
      <c r="O61" t="s">
        <v>43</v>
      </c>
      <c r="P61" t="s">
        <v>238</v>
      </c>
    </row>
    <row r="62" spans="1:16" x14ac:dyDescent="0.35">
      <c r="A62" t="s">
        <v>242</v>
      </c>
      <c r="B62" t="s">
        <v>308</v>
      </c>
      <c r="C62" t="s">
        <v>39</v>
      </c>
      <c r="D62" t="s">
        <v>241</v>
      </c>
      <c r="E62" t="s">
        <v>43</v>
      </c>
      <c r="F62" t="s">
        <v>234</v>
      </c>
      <c r="J62" t="s">
        <v>242</v>
      </c>
      <c r="K62" t="s">
        <v>308</v>
      </c>
      <c r="M62" t="s">
        <v>39</v>
      </c>
      <c r="N62" t="s">
        <v>241</v>
      </c>
      <c r="O62" t="s">
        <v>43</v>
      </c>
      <c r="P62" t="s">
        <v>234</v>
      </c>
    </row>
    <row r="63" spans="1:16" x14ac:dyDescent="0.35">
      <c r="A63" t="s">
        <v>242</v>
      </c>
      <c r="B63" t="s">
        <v>308</v>
      </c>
      <c r="C63" t="s">
        <v>39</v>
      </c>
      <c r="D63" t="s">
        <v>241</v>
      </c>
      <c r="E63" t="s">
        <v>44</v>
      </c>
      <c r="F63" t="s">
        <v>234</v>
      </c>
      <c r="J63" t="s">
        <v>242</v>
      </c>
      <c r="K63" t="s">
        <v>308</v>
      </c>
      <c r="M63" t="s">
        <v>39</v>
      </c>
      <c r="N63" t="s">
        <v>241</v>
      </c>
      <c r="O63" t="s">
        <v>44</v>
      </c>
      <c r="P63" t="s">
        <v>234</v>
      </c>
    </row>
    <row r="64" spans="1:16" x14ac:dyDescent="0.35">
      <c r="A64" t="s">
        <v>92</v>
      </c>
      <c r="B64" t="s">
        <v>308</v>
      </c>
      <c r="C64" t="s">
        <v>93</v>
      </c>
      <c r="D64" t="s">
        <v>94</v>
      </c>
      <c r="E64" t="s">
        <v>95</v>
      </c>
      <c r="F64" t="s">
        <v>233</v>
      </c>
      <c r="J64" t="s">
        <v>92</v>
      </c>
      <c r="K64" t="s">
        <v>308</v>
      </c>
      <c r="M64" t="s">
        <v>93</v>
      </c>
      <c r="N64" t="s">
        <v>94</v>
      </c>
      <c r="O64" t="s">
        <v>95</v>
      </c>
      <c r="P64" t="s">
        <v>233</v>
      </c>
    </row>
    <row r="65" spans="1:16" x14ac:dyDescent="0.35">
      <c r="A65" t="s">
        <v>156</v>
      </c>
      <c r="B65" t="s">
        <v>308</v>
      </c>
      <c r="C65" t="s">
        <v>187</v>
      </c>
      <c r="D65" t="s">
        <v>21</v>
      </c>
      <c r="E65" t="s">
        <v>43</v>
      </c>
      <c r="F65" t="s">
        <v>229</v>
      </c>
      <c r="J65" t="s">
        <v>156</v>
      </c>
      <c r="K65" t="s">
        <v>308</v>
      </c>
      <c r="M65" t="s">
        <v>187</v>
      </c>
      <c r="N65" t="s">
        <v>21</v>
      </c>
      <c r="O65" t="s">
        <v>43</v>
      </c>
      <c r="P65" t="s">
        <v>229</v>
      </c>
    </row>
    <row r="66" spans="1:16" x14ac:dyDescent="0.35">
      <c r="A66" t="s">
        <v>165</v>
      </c>
      <c r="B66" t="s">
        <v>308</v>
      </c>
      <c r="C66" t="s">
        <v>184</v>
      </c>
      <c r="D66" t="s">
        <v>125</v>
      </c>
      <c r="E66" t="s">
        <v>43</v>
      </c>
      <c r="F66" t="s">
        <v>238</v>
      </c>
      <c r="J66" t="s">
        <v>165</v>
      </c>
      <c r="K66" t="s">
        <v>308</v>
      </c>
      <c r="M66" t="s">
        <v>184</v>
      </c>
      <c r="N66" t="s">
        <v>125</v>
      </c>
      <c r="O66" t="s">
        <v>43</v>
      </c>
      <c r="P66" t="s">
        <v>238</v>
      </c>
    </row>
    <row r="67" spans="1:16" x14ac:dyDescent="0.35">
      <c r="A67" t="s">
        <v>167</v>
      </c>
      <c r="B67" t="s">
        <v>308</v>
      </c>
      <c r="C67" t="s">
        <v>184</v>
      </c>
      <c r="D67" t="s">
        <v>125</v>
      </c>
      <c r="E67" t="s">
        <v>43</v>
      </c>
      <c r="F67" t="s">
        <v>238</v>
      </c>
      <c r="J67" t="s">
        <v>167</v>
      </c>
      <c r="K67" t="s">
        <v>308</v>
      </c>
      <c r="M67" t="s">
        <v>184</v>
      </c>
      <c r="N67" t="s">
        <v>125</v>
      </c>
      <c r="O67" t="s">
        <v>43</v>
      </c>
      <c r="P67" t="s">
        <v>238</v>
      </c>
    </row>
    <row r="68" spans="1:16" x14ac:dyDescent="0.35">
      <c r="A68" t="s">
        <v>169</v>
      </c>
      <c r="B68" t="s">
        <v>308</v>
      </c>
      <c r="C68" t="s">
        <v>184</v>
      </c>
      <c r="D68" t="s">
        <v>125</v>
      </c>
      <c r="E68" t="s">
        <v>43</v>
      </c>
      <c r="F68" t="s">
        <v>238</v>
      </c>
      <c r="J68" t="s">
        <v>169</v>
      </c>
      <c r="K68" t="s">
        <v>308</v>
      </c>
      <c r="M68" t="s">
        <v>184</v>
      </c>
      <c r="N68" t="s">
        <v>125</v>
      </c>
      <c r="O68" t="s">
        <v>43</v>
      </c>
      <c r="P68" t="s">
        <v>238</v>
      </c>
    </row>
    <row r="69" spans="1:16" x14ac:dyDescent="0.35">
      <c r="A69" t="s">
        <v>171</v>
      </c>
      <c r="B69" t="s">
        <v>308</v>
      </c>
      <c r="C69" t="s">
        <v>184</v>
      </c>
      <c r="D69" t="s">
        <v>125</v>
      </c>
      <c r="E69" t="s">
        <v>43</v>
      </c>
      <c r="F69" t="s">
        <v>238</v>
      </c>
      <c r="J69" t="s">
        <v>171</v>
      </c>
      <c r="K69" t="s">
        <v>308</v>
      </c>
      <c r="M69" t="s">
        <v>184</v>
      </c>
      <c r="N69" t="s">
        <v>125</v>
      </c>
      <c r="O69" t="s">
        <v>43</v>
      </c>
      <c r="P69" t="s">
        <v>238</v>
      </c>
    </row>
    <row r="70" spans="1:16" x14ac:dyDescent="0.35">
      <c r="A70" t="s">
        <v>173</v>
      </c>
      <c r="B70" t="s">
        <v>308</v>
      </c>
      <c r="C70" t="s">
        <v>191</v>
      </c>
      <c r="D70" t="s">
        <v>125</v>
      </c>
      <c r="E70" t="s">
        <v>43</v>
      </c>
      <c r="F70" t="s">
        <v>225</v>
      </c>
      <c r="J70" t="s">
        <v>173</v>
      </c>
      <c r="K70" t="s">
        <v>308</v>
      </c>
      <c r="M70" t="s">
        <v>191</v>
      </c>
      <c r="N70" t="s">
        <v>125</v>
      </c>
      <c r="O70" t="s">
        <v>43</v>
      </c>
      <c r="P70" t="s">
        <v>225</v>
      </c>
    </row>
    <row r="71" spans="1:16" x14ac:dyDescent="0.35">
      <c r="A71" t="s">
        <v>177</v>
      </c>
      <c r="B71" t="s">
        <v>308</v>
      </c>
      <c r="C71" t="s">
        <v>191</v>
      </c>
      <c r="D71" t="s">
        <v>125</v>
      </c>
      <c r="E71" t="s">
        <v>43</v>
      </c>
      <c r="F71" t="s">
        <v>225</v>
      </c>
      <c r="J71" t="s">
        <v>177</v>
      </c>
      <c r="K71" t="s">
        <v>308</v>
      </c>
      <c r="M71" t="s">
        <v>191</v>
      </c>
      <c r="N71" t="s">
        <v>125</v>
      </c>
      <c r="O71" t="s">
        <v>43</v>
      </c>
      <c r="P71" t="s">
        <v>225</v>
      </c>
    </row>
    <row r="72" spans="1:16" x14ac:dyDescent="0.35">
      <c r="A72" t="s">
        <v>175</v>
      </c>
      <c r="B72" t="s">
        <v>308</v>
      </c>
      <c r="C72" t="s">
        <v>191</v>
      </c>
      <c r="D72" t="s">
        <v>125</v>
      </c>
      <c r="E72" t="s">
        <v>43</v>
      </c>
      <c r="F72" t="s">
        <v>225</v>
      </c>
      <c r="J72" t="s">
        <v>175</v>
      </c>
      <c r="K72" t="s">
        <v>308</v>
      </c>
      <c r="M72" t="s">
        <v>191</v>
      </c>
      <c r="N72" t="s">
        <v>125</v>
      </c>
      <c r="O72" t="s">
        <v>43</v>
      </c>
      <c r="P72" t="s">
        <v>225</v>
      </c>
    </row>
    <row r="73" spans="1:16" x14ac:dyDescent="0.35">
      <c r="A73" t="s">
        <v>223</v>
      </c>
      <c r="B73" t="s">
        <v>308</v>
      </c>
      <c r="C73" t="s">
        <v>189</v>
      </c>
      <c r="D73" t="s">
        <v>179</v>
      </c>
      <c r="E73" t="s">
        <v>43</v>
      </c>
      <c r="F73" t="s">
        <v>541</v>
      </c>
      <c r="J73" t="s">
        <v>223</v>
      </c>
      <c r="K73" t="s">
        <v>308</v>
      </c>
      <c r="M73" t="s">
        <v>189</v>
      </c>
      <c r="N73" t="s">
        <v>179</v>
      </c>
      <c r="O73" t="s">
        <v>43</v>
      </c>
      <c r="P73" t="s">
        <v>541</v>
      </c>
    </row>
    <row r="74" spans="1:16" x14ac:dyDescent="0.35">
      <c r="A74" t="s">
        <v>163</v>
      </c>
      <c r="B74" t="s">
        <v>308</v>
      </c>
      <c r="C74" t="s">
        <v>190</v>
      </c>
      <c r="D74" t="s">
        <v>125</v>
      </c>
      <c r="E74" t="s">
        <v>43</v>
      </c>
      <c r="F74" t="s">
        <v>238</v>
      </c>
      <c r="J74" t="s">
        <v>163</v>
      </c>
      <c r="K74" t="s">
        <v>308</v>
      </c>
      <c r="M74" t="s">
        <v>190</v>
      </c>
      <c r="N74" t="s">
        <v>125</v>
      </c>
      <c r="O74" t="s">
        <v>43</v>
      </c>
      <c r="P74" t="s">
        <v>238</v>
      </c>
    </row>
    <row r="75" spans="1:16" x14ac:dyDescent="0.35">
      <c r="A75" t="s">
        <v>251</v>
      </c>
      <c r="B75" t="s">
        <v>308</v>
      </c>
      <c r="C75" t="s">
        <v>183</v>
      </c>
      <c r="E75" t="s">
        <v>43</v>
      </c>
      <c r="F75" t="s">
        <v>566</v>
      </c>
      <c r="J75" t="s">
        <v>251</v>
      </c>
      <c r="K75" t="s">
        <v>308</v>
      </c>
      <c r="M75" t="s">
        <v>183</v>
      </c>
      <c r="O75" t="s">
        <v>43</v>
      </c>
      <c r="P75" t="s">
        <v>566</v>
      </c>
    </row>
    <row r="76" spans="1:16" x14ac:dyDescent="0.35">
      <c r="A76" t="s">
        <v>140</v>
      </c>
      <c r="B76" t="s">
        <v>308</v>
      </c>
      <c r="C76" t="s">
        <v>183</v>
      </c>
      <c r="E76" t="s">
        <v>43</v>
      </c>
      <c r="F76" t="s">
        <v>566</v>
      </c>
      <c r="J76" t="s">
        <v>140</v>
      </c>
      <c r="K76" t="s">
        <v>308</v>
      </c>
      <c r="M76" t="s">
        <v>183</v>
      </c>
      <c r="O76" t="s">
        <v>43</v>
      </c>
      <c r="P76" t="s">
        <v>566</v>
      </c>
    </row>
    <row r="77" spans="1:16" x14ac:dyDescent="0.35">
      <c r="A77" t="s">
        <v>567</v>
      </c>
      <c r="B77" t="s">
        <v>308</v>
      </c>
      <c r="C77" t="s">
        <v>183</v>
      </c>
      <c r="E77" t="s">
        <v>43</v>
      </c>
      <c r="F77" t="s">
        <v>566</v>
      </c>
      <c r="J77" t="s">
        <v>567</v>
      </c>
      <c r="K77" t="s">
        <v>308</v>
      </c>
      <c r="M77" t="s">
        <v>183</v>
      </c>
      <c r="O77" t="s">
        <v>43</v>
      </c>
      <c r="P77" t="s">
        <v>566</v>
      </c>
    </row>
    <row r="78" spans="1:16" x14ac:dyDescent="0.35">
      <c r="A78" t="s">
        <v>567</v>
      </c>
      <c r="B78" t="s">
        <v>308</v>
      </c>
      <c r="C78" t="s">
        <v>183</v>
      </c>
      <c r="E78" t="s">
        <v>43</v>
      </c>
      <c r="F78" t="s">
        <v>566</v>
      </c>
      <c r="J78" t="s">
        <v>567</v>
      </c>
      <c r="K78" t="s">
        <v>308</v>
      </c>
      <c r="M78" t="s">
        <v>183</v>
      </c>
      <c r="O78" t="s">
        <v>43</v>
      </c>
      <c r="P78" t="s">
        <v>566</v>
      </c>
    </row>
    <row r="79" spans="1:16" x14ac:dyDescent="0.35">
      <c r="A79" t="s">
        <v>145</v>
      </c>
      <c r="B79" t="s">
        <v>308</v>
      </c>
      <c r="C79" t="s">
        <v>183</v>
      </c>
      <c r="E79" t="s">
        <v>43</v>
      </c>
      <c r="F79" t="s">
        <v>566</v>
      </c>
      <c r="J79" t="s">
        <v>145</v>
      </c>
      <c r="K79" t="s">
        <v>308</v>
      </c>
      <c r="M79" t="s">
        <v>183</v>
      </c>
      <c r="O79" t="s">
        <v>43</v>
      </c>
      <c r="P79" t="s">
        <v>566</v>
      </c>
    </row>
    <row r="80" spans="1:16" x14ac:dyDescent="0.35">
      <c r="A80" t="s">
        <v>250</v>
      </c>
      <c r="B80" t="s">
        <v>308</v>
      </c>
      <c r="C80" t="s">
        <v>183</v>
      </c>
      <c r="E80" t="s">
        <v>43</v>
      </c>
      <c r="F80" t="s">
        <v>566</v>
      </c>
      <c r="J80" t="s">
        <v>250</v>
      </c>
      <c r="K80" t="s">
        <v>308</v>
      </c>
      <c r="M80" t="s">
        <v>183</v>
      </c>
      <c r="O80" t="s">
        <v>43</v>
      </c>
      <c r="P80" t="s">
        <v>566</v>
      </c>
    </row>
    <row r="81" spans="1:16" x14ac:dyDescent="0.35">
      <c r="A81" t="s">
        <v>129</v>
      </c>
      <c r="B81" t="s">
        <v>308</v>
      </c>
      <c r="C81" t="s">
        <v>182</v>
      </c>
      <c r="D81" t="s">
        <v>178</v>
      </c>
      <c r="E81" t="s">
        <v>95</v>
      </c>
      <c r="F81" t="s">
        <v>233</v>
      </c>
      <c r="J81" t="s">
        <v>129</v>
      </c>
      <c r="K81" t="s">
        <v>308</v>
      </c>
      <c r="M81" t="s">
        <v>182</v>
      </c>
      <c r="N81" t="s">
        <v>178</v>
      </c>
      <c r="O81" t="s">
        <v>95</v>
      </c>
      <c r="P81" t="s">
        <v>233</v>
      </c>
    </row>
    <row r="82" spans="1:16" x14ac:dyDescent="0.35">
      <c r="A82" t="s">
        <v>131</v>
      </c>
      <c r="B82" t="s">
        <v>308</v>
      </c>
      <c r="C82" t="s">
        <v>182</v>
      </c>
      <c r="D82" t="s">
        <v>178</v>
      </c>
      <c r="E82" t="s">
        <v>95</v>
      </c>
      <c r="F82" t="s">
        <v>233</v>
      </c>
      <c r="J82" t="s">
        <v>131</v>
      </c>
      <c r="K82" t="s">
        <v>308</v>
      </c>
      <c r="M82" t="s">
        <v>182</v>
      </c>
      <c r="N82" t="s">
        <v>178</v>
      </c>
      <c r="O82" t="s">
        <v>95</v>
      </c>
      <c r="P82" t="s">
        <v>233</v>
      </c>
    </row>
    <row r="83" spans="1:16" x14ac:dyDescent="0.35">
      <c r="A83" t="s">
        <v>133</v>
      </c>
      <c r="B83" t="s">
        <v>308</v>
      </c>
      <c r="C83" t="s">
        <v>182</v>
      </c>
      <c r="D83" t="s">
        <v>178</v>
      </c>
      <c r="E83" t="s">
        <v>95</v>
      </c>
      <c r="F83" t="s">
        <v>233</v>
      </c>
      <c r="J83" t="s">
        <v>133</v>
      </c>
      <c r="K83" t="s">
        <v>308</v>
      </c>
      <c r="M83" t="s">
        <v>182</v>
      </c>
      <c r="N83" t="s">
        <v>178</v>
      </c>
      <c r="O83" t="s">
        <v>95</v>
      </c>
      <c r="P83" t="s">
        <v>233</v>
      </c>
    </row>
    <row r="84" spans="1:16" x14ac:dyDescent="0.35">
      <c r="A84" t="s">
        <v>135</v>
      </c>
      <c r="B84" t="s">
        <v>308</v>
      </c>
      <c r="C84" t="s">
        <v>182</v>
      </c>
      <c r="D84" t="s">
        <v>178</v>
      </c>
      <c r="E84" t="s">
        <v>95</v>
      </c>
      <c r="F84" t="s">
        <v>233</v>
      </c>
      <c r="J84" t="s">
        <v>135</v>
      </c>
      <c r="K84" t="s">
        <v>308</v>
      </c>
      <c r="M84" t="s">
        <v>182</v>
      </c>
      <c r="N84" t="s">
        <v>178</v>
      </c>
      <c r="O84" t="s">
        <v>95</v>
      </c>
      <c r="P84" t="s">
        <v>233</v>
      </c>
    </row>
    <row r="85" spans="1:16" x14ac:dyDescent="0.35">
      <c r="A85" t="s">
        <v>151</v>
      </c>
      <c r="B85" t="s">
        <v>308</v>
      </c>
      <c r="C85" t="s">
        <v>185</v>
      </c>
      <c r="D85" t="s">
        <v>104</v>
      </c>
      <c r="E85" t="s">
        <v>43</v>
      </c>
      <c r="F85" t="s">
        <v>232</v>
      </c>
      <c r="J85" t="s">
        <v>151</v>
      </c>
      <c r="K85" t="s">
        <v>308</v>
      </c>
      <c r="M85" t="s">
        <v>185</v>
      </c>
      <c r="N85" t="s">
        <v>104</v>
      </c>
      <c r="O85" t="s">
        <v>43</v>
      </c>
      <c r="P85" t="s">
        <v>232</v>
      </c>
    </row>
    <row r="86" spans="1:16" x14ac:dyDescent="0.35">
      <c r="A86" t="s">
        <v>149</v>
      </c>
      <c r="B86" t="s">
        <v>308</v>
      </c>
      <c r="C86" t="s">
        <v>185</v>
      </c>
      <c r="D86" t="s">
        <v>104</v>
      </c>
      <c r="E86" t="s">
        <v>43</v>
      </c>
      <c r="F86" t="s">
        <v>232</v>
      </c>
      <c r="J86" t="s">
        <v>149</v>
      </c>
      <c r="K86" t="s">
        <v>308</v>
      </c>
      <c r="M86" t="s">
        <v>185</v>
      </c>
      <c r="N86" t="s">
        <v>104</v>
      </c>
      <c r="O86" t="s">
        <v>43</v>
      </c>
      <c r="P86" t="s">
        <v>232</v>
      </c>
    </row>
    <row r="87" spans="1:16" x14ac:dyDescent="0.35">
      <c r="A87" t="s">
        <v>153</v>
      </c>
      <c r="B87" t="s">
        <v>308</v>
      </c>
      <c r="C87" t="s">
        <v>185</v>
      </c>
      <c r="D87" t="s">
        <v>104</v>
      </c>
      <c r="E87" t="s">
        <v>43</v>
      </c>
      <c r="F87" t="s">
        <v>232</v>
      </c>
      <c r="J87" t="s">
        <v>153</v>
      </c>
      <c r="K87" t="s">
        <v>308</v>
      </c>
      <c r="M87" t="s">
        <v>185</v>
      </c>
      <c r="N87" t="s">
        <v>104</v>
      </c>
      <c r="O87" t="s">
        <v>43</v>
      </c>
      <c r="P87" t="s">
        <v>232</v>
      </c>
    </row>
    <row r="88" spans="1:16" x14ac:dyDescent="0.35">
      <c r="A88" t="s">
        <v>534</v>
      </c>
      <c r="B88" t="s">
        <v>308</v>
      </c>
      <c r="C88" t="s">
        <v>186</v>
      </c>
      <c r="D88" t="s">
        <v>123</v>
      </c>
      <c r="E88" t="s">
        <v>43</v>
      </c>
      <c r="F88" t="s">
        <v>229</v>
      </c>
      <c r="J88" t="s">
        <v>534</v>
      </c>
      <c r="K88" t="s">
        <v>308</v>
      </c>
      <c r="M88" t="s">
        <v>186</v>
      </c>
      <c r="N88" t="s">
        <v>123</v>
      </c>
      <c r="O88" t="s">
        <v>43</v>
      </c>
      <c r="P88" t="s">
        <v>229</v>
      </c>
    </row>
    <row r="89" spans="1:16" x14ac:dyDescent="0.35">
      <c r="A89" t="s">
        <v>158</v>
      </c>
      <c r="B89" t="s">
        <v>310</v>
      </c>
      <c r="C89" t="s">
        <v>188</v>
      </c>
      <c r="D89" t="s">
        <v>178</v>
      </c>
      <c r="E89" t="s">
        <v>95</v>
      </c>
      <c r="F89" t="s">
        <v>233</v>
      </c>
      <c r="J89" t="s">
        <v>158</v>
      </c>
      <c r="K89" t="s">
        <v>310</v>
      </c>
      <c r="M89" t="s">
        <v>188</v>
      </c>
      <c r="N89" t="s">
        <v>178</v>
      </c>
      <c r="O89" t="s">
        <v>95</v>
      </c>
      <c r="P89" t="s">
        <v>233</v>
      </c>
    </row>
    <row r="90" spans="1:16" x14ac:dyDescent="0.35">
      <c r="A90" t="s">
        <v>160</v>
      </c>
      <c r="B90" t="s">
        <v>310</v>
      </c>
      <c r="C90" t="s">
        <v>188</v>
      </c>
      <c r="D90" t="s">
        <v>178</v>
      </c>
      <c r="E90" t="s">
        <v>95</v>
      </c>
      <c r="F90" t="s">
        <v>233</v>
      </c>
      <c r="J90" t="s">
        <v>160</v>
      </c>
      <c r="K90" t="s">
        <v>310</v>
      </c>
      <c r="M90" t="s">
        <v>188</v>
      </c>
      <c r="N90" t="s">
        <v>178</v>
      </c>
      <c r="O90" t="s">
        <v>95</v>
      </c>
      <c r="P90" t="s">
        <v>233</v>
      </c>
    </row>
    <row r="91" spans="1:16" x14ac:dyDescent="0.35">
      <c r="A91" t="s">
        <v>212</v>
      </c>
      <c r="B91" t="s">
        <v>308</v>
      </c>
      <c r="C91" t="s">
        <v>203</v>
      </c>
      <c r="D91" t="s">
        <v>204</v>
      </c>
      <c r="E91" t="s">
        <v>428</v>
      </c>
      <c r="F91" t="s">
        <v>231</v>
      </c>
      <c r="J91" t="s">
        <v>212</v>
      </c>
      <c r="K91" t="s">
        <v>308</v>
      </c>
      <c r="M91" t="s">
        <v>203</v>
      </c>
      <c r="N91" t="s">
        <v>204</v>
      </c>
      <c r="O91" t="s">
        <v>428</v>
      </c>
      <c r="P91" t="s">
        <v>231</v>
      </c>
    </row>
    <row r="92" spans="1:16" x14ac:dyDescent="0.35">
      <c r="A92" t="s">
        <v>213</v>
      </c>
      <c r="B92" t="s">
        <v>308</v>
      </c>
      <c r="C92" t="s">
        <v>203</v>
      </c>
      <c r="D92" t="s">
        <v>205</v>
      </c>
      <c r="E92" t="s">
        <v>428</v>
      </c>
      <c r="F92" t="s">
        <v>231</v>
      </c>
      <c r="J92" t="s">
        <v>213</v>
      </c>
      <c r="K92" t="s">
        <v>308</v>
      </c>
      <c r="M92" t="s">
        <v>203</v>
      </c>
      <c r="N92" t="s">
        <v>205</v>
      </c>
      <c r="O92" t="s">
        <v>428</v>
      </c>
      <c r="P92" t="s">
        <v>231</v>
      </c>
    </row>
    <row r="93" spans="1:16" x14ac:dyDescent="0.35">
      <c r="A93" t="s">
        <v>214</v>
      </c>
      <c r="B93" t="s">
        <v>308</v>
      </c>
      <c r="C93" t="s">
        <v>203</v>
      </c>
      <c r="D93" t="s">
        <v>206</v>
      </c>
      <c r="E93" t="s">
        <v>428</v>
      </c>
      <c r="F93" t="s">
        <v>231</v>
      </c>
      <c r="J93" t="s">
        <v>214</v>
      </c>
      <c r="K93" t="s">
        <v>308</v>
      </c>
      <c r="M93" t="s">
        <v>203</v>
      </c>
      <c r="N93" t="s">
        <v>206</v>
      </c>
      <c r="O93" t="s">
        <v>428</v>
      </c>
      <c r="P93" t="s">
        <v>231</v>
      </c>
    </row>
    <row r="94" spans="1:16" x14ac:dyDescent="0.35">
      <c r="A94" t="s">
        <v>215</v>
      </c>
      <c r="B94" t="s">
        <v>308</v>
      </c>
      <c r="C94" t="s">
        <v>203</v>
      </c>
      <c r="D94" t="s">
        <v>207</v>
      </c>
      <c r="E94" t="s">
        <v>428</v>
      </c>
      <c r="F94" t="s">
        <v>231</v>
      </c>
      <c r="J94" t="s">
        <v>215</v>
      </c>
      <c r="K94" t="s">
        <v>308</v>
      </c>
      <c r="M94" t="s">
        <v>203</v>
      </c>
      <c r="N94" t="s">
        <v>207</v>
      </c>
      <c r="O94" t="s">
        <v>428</v>
      </c>
      <c r="P94" t="s">
        <v>231</v>
      </c>
    </row>
    <row r="95" spans="1:16" x14ac:dyDescent="0.35">
      <c r="A95" t="s">
        <v>216</v>
      </c>
      <c r="B95" t="s">
        <v>308</v>
      </c>
      <c r="C95" t="s">
        <v>203</v>
      </c>
      <c r="D95" t="s">
        <v>208</v>
      </c>
      <c r="E95" t="s">
        <v>428</v>
      </c>
      <c r="F95" t="s">
        <v>231</v>
      </c>
      <c r="J95" t="s">
        <v>216</v>
      </c>
      <c r="K95" t="s">
        <v>308</v>
      </c>
      <c r="M95" t="s">
        <v>203</v>
      </c>
      <c r="N95" t="s">
        <v>208</v>
      </c>
      <c r="O95" t="s">
        <v>428</v>
      </c>
      <c r="P95" t="s">
        <v>231</v>
      </c>
    </row>
    <row r="96" spans="1:16" x14ac:dyDescent="0.35">
      <c r="A96" t="s">
        <v>217</v>
      </c>
      <c r="B96" t="s">
        <v>308</v>
      </c>
      <c r="C96" t="s">
        <v>203</v>
      </c>
      <c r="D96" t="s">
        <v>209</v>
      </c>
      <c r="E96" t="s">
        <v>428</v>
      </c>
      <c r="F96" t="s">
        <v>231</v>
      </c>
      <c r="J96" t="s">
        <v>217</v>
      </c>
      <c r="K96" t="s">
        <v>308</v>
      </c>
      <c r="M96" t="s">
        <v>203</v>
      </c>
      <c r="N96" t="s">
        <v>209</v>
      </c>
      <c r="O96" t="s">
        <v>428</v>
      </c>
      <c r="P96" t="s">
        <v>231</v>
      </c>
    </row>
    <row r="97" spans="1:16" x14ac:dyDescent="0.35">
      <c r="A97" t="s">
        <v>218</v>
      </c>
      <c r="B97" t="s">
        <v>308</v>
      </c>
      <c r="C97" t="s">
        <v>203</v>
      </c>
      <c r="D97" t="s">
        <v>209</v>
      </c>
      <c r="E97" t="s">
        <v>428</v>
      </c>
      <c r="F97" t="s">
        <v>231</v>
      </c>
      <c r="J97" t="s">
        <v>218</v>
      </c>
      <c r="K97" t="s">
        <v>308</v>
      </c>
      <c r="M97" t="s">
        <v>203</v>
      </c>
      <c r="N97" t="s">
        <v>209</v>
      </c>
      <c r="O97" t="s">
        <v>428</v>
      </c>
      <c r="P97" t="s">
        <v>231</v>
      </c>
    </row>
    <row r="98" spans="1:16" x14ac:dyDescent="0.35">
      <c r="A98" t="s">
        <v>219</v>
      </c>
      <c r="B98" t="s">
        <v>308</v>
      </c>
      <c r="C98" t="s">
        <v>203</v>
      </c>
      <c r="D98" t="s">
        <v>209</v>
      </c>
      <c r="E98" t="s">
        <v>428</v>
      </c>
      <c r="F98" t="s">
        <v>231</v>
      </c>
      <c r="J98" t="s">
        <v>219</v>
      </c>
      <c r="K98" t="s">
        <v>308</v>
      </c>
      <c r="M98" t="s">
        <v>203</v>
      </c>
      <c r="N98" t="s">
        <v>209</v>
      </c>
      <c r="O98" t="s">
        <v>428</v>
      </c>
      <c r="P98" t="s">
        <v>231</v>
      </c>
    </row>
    <row r="99" spans="1:16" x14ac:dyDescent="0.35">
      <c r="A99" t="s">
        <v>220</v>
      </c>
      <c r="B99" t="s">
        <v>308</v>
      </c>
      <c r="C99" t="s">
        <v>203</v>
      </c>
      <c r="D99" t="s">
        <v>210</v>
      </c>
      <c r="E99" t="s">
        <v>428</v>
      </c>
      <c r="F99" t="s">
        <v>231</v>
      </c>
      <c r="J99" t="s">
        <v>220</v>
      </c>
      <c r="K99" t="s">
        <v>308</v>
      </c>
      <c r="M99" t="s">
        <v>203</v>
      </c>
      <c r="N99" t="s">
        <v>210</v>
      </c>
      <c r="O99" t="s">
        <v>428</v>
      </c>
      <c r="P99" t="s">
        <v>231</v>
      </c>
    </row>
    <row r="100" spans="1:16" x14ac:dyDescent="0.35">
      <c r="A100" t="s">
        <v>221</v>
      </c>
      <c r="B100" t="s">
        <v>308</v>
      </c>
      <c r="C100" t="s">
        <v>203</v>
      </c>
      <c r="D100" t="s">
        <v>211</v>
      </c>
      <c r="E100" t="s">
        <v>428</v>
      </c>
      <c r="F100" t="s">
        <v>231</v>
      </c>
      <c r="J100" t="s">
        <v>221</v>
      </c>
      <c r="K100" t="s">
        <v>308</v>
      </c>
      <c r="M100" t="s">
        <v>203</v>
      </c>
      <c r="N100" t="s">
        <v>211</v>
      </c>
      <c r="O100" t="s">
        <v>428</v>
      </c>
      <c r="P100" t="s">
        <v>231</v>
      </c>
    </row>
    <row r="101" spans="1:16" x14ac:dyDescent="0.35">
      <c r="A101" t="s">
        <v>222</v>
      </c>
      <c r="B101" t="s">
        <v>308</v>
      </c>
      <c r="C101" t="s">
        <v>203</v>
      </c>
      <c r="D101" t="s">
        <v>211</v>
      </c>
      <c r="E101" t="s">
        <v>428</v>
      </c>
      <c r="F101" t="s">
        <v>231</v>
      </c>
      <c r="J101" t="s">
        <v>222</v>
      </c>
      <c r="K101" t="s">
        <v>308</v>
      </c>
      <c r="M101" t="s">
        <v>203</v>
      </c>
      <c r="N101" t="s">
        <v>211</v>
      </c>
      <c r="O101" t="s">
        <v>428</v>
      </c>
      <c r="P101" t="s">
        <v>231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4F7B-48AF-466F-9BB2-597292AE2C5C}">
  <dimension ref="A1:N129"/>
  <sheetViews>
    <sheetView zoomScale="85" zoomScaleNormal="85" workbookViewId="0">
      <selection activeCell="M13" sqref="M13"/>
    </sheetView>
  </sheetViews>
  <sheetFormatPr defaultRowHeight="14.5" x14ac:dyDescent="0.35"/>
  <cols>
    <col min="1" max="1" width="13.90625" customWidth="1"/>
    <col min="2" max="2" width="22.7265625" customWidth="1"/>
    <col min="3" max="3" width="39.81640625" customWidth="1"/>
    <col min="9" max="9" width="13.81640625" customWidth="1"/>
  </cols>
  <sheetData>
    <row r="1" spans="1:14" x14ac:dyDescent="0.35">
      <c r="A1" s="8" t="s">
        <v>540</v>
      </c>
      <c r="B1" s="8" t="s">
        <v>530</v>
      </c>
      <c r="C1" s="8" t="s">
        <v>531</v>
      </c>
      <c r="D1" s="8" t="s">
        <v>311</v>
      </c>
      <c r="E1" s="8" t="s">
        <v>536</v>
      </c>
      <c r="F1" s="8" t="s">
        <v>16</v>
      </c>
      <c r="G1" s="8" t="s">
        <v>537</v>
      </c>
      <c r="H1" s="8" t="s">
        <v>538</v>
      </c>
      <c r="I1" s="8" t="s">
        <v>239</v>
      </c>
      <c r="J1" s="8" t="s">
        <v>539</v>
      </c>
    </row>
    <row r="2" spans="1:14" x14ac:dyDescent="0.35">
      <c r="A2" t="s">
        <v>316</v>
      </c>
      <c r="B2" t="s">
        <v>510</v>
      </c>
      <c r="C2" t="s">
        <v>79</v>
      </c>
      <c r="D2" t="s">
        <v>308</v>
      </c>
      <c r="E2" t="s">
        <v>314</v>
      </c>
      <c r="F2" t="s">
        <v>72</v>
      </c>
      <c r="G2" t="s">
        <v>178</v>
      </c>
      <c r="H2" t="s">
        <v>44</v>
      </c>
      <c r="I2" t="s">
        <v>541</v>
      </c>
      <c r="J2">
        <v>2</v>
      </c>
      <c r="K2" t="s">
        <v>543</v>
      </c>
    </row>
    <row r="3" spans="1:14" x14ac:dyDescent="0.35">
      <c r="A3" t="s">
        <v>316</v>
      </c>
      <c r="B3" t="s">
        <v>511</v>
      </c>
      <c r="C3" t="s">
        <v>121</v>
      </c>
      <c r="D3" t="s">
        <v>308</v>
      </c>
      <c r="E3" t="s">
        <v>314</v>
      </c>
      <c r="F3" t="s">
        <v>72</v>
      </c>
      <c r="G3" t="s">
        <v>181</v>
      </c>
      <c r="H3" t="s">
        <v>44</v>
      </c>
      <c r="I3" t="s">
        <v>541</v>
      </c>
      <c r="J3">
        <v>2</v>
      </c>
      <c r="K3" t="s">
        <v>543</v>
      </c>
    </row>
    <row r="4" spans="1:14" x14ac:dyDescent="0.35">
      <c r="A4" t="s">
        <v>316</v>
      </c>
      <c r="B4" t="s">
        <v>512</v>
      </c>
      <c r="C4" t="s">
        <v>78</v>
      </c>
      <c r="D4" t="s">
        <v>308</v>
      </c>
      <c r="E4" t="s">
        <v>314</v>
      </c>
      <c r="F4" t="s">
        <v>72</v>
      </c>
      <c r="G4" t="s">
        <v>178</v>
      </c>
      <c r="H4" t="s">
        <v>44</v>
      </c>
      <c r="I4" t="s">
        <v>541</v>
      </c>
      <c r="J4">
        <v>2</v>
      </c>
      <c r="K4" t="s">
        <v>543</v>
      </c>
    </row>
    <row r="5" spans="1:14" x14ac:dyDescent="0.35">
      <c r="A5" t="s">
        <v>316</v>
      </c>
      <c r="B5" t="s">
        <v>513</v>
      </c>
      <c r="C5" t="s">
        <v>122</v>
      </c>
      <c r="D5" t="s">
        <v>308</v>
      </c>
      <c r="E5" t="s">
        <v>314</v>
      </c>
      <c r="F5" t="s">
        <v>72</v>
      </c>
      <c r="G5" t="s">
        <v>181</v>
      </c>
      <c r="H5" t="s">
        <v>44</v>
      </c>
      <c r="I5" t="s">
        <v>541</v>
      </c>
      <c r="J5">
        <v>2</v>
      </c>
      <c r="K5" t="s">
        <v>543</v>
      </c>
      <c r="M5" t="s">
        <v>544</v>
      </c>
      <c r="N5">
        <f>COUNTIFS(K:K,M5)</f>
        <v>54</v>
      </c>
    </row>
    <row r="6" spans="1:14" x14ac:dyDescent="0.35">
      <c r="A6" t="s">
        <v>316</v>
      </c>
      <c r="B6" t="s">
        <v>514</v>
      </c>
      <c r="C6" t="s">
        <v>80</v>
      </c>
      <c r="D6" t="s">
        <v>308</v>
      </c>
      <c r="E6" t="s">
        <v>314</v>
      </c>
      <c r="F6" t="s">
        <v>73</v>
      </c>
      <c r="G6" s="7"/>
      <c r="H6" t="s">
        <v>44</v>
      </c>
      <c r="I6" t="s">
        <v>237</v>
      </c>
      <c r="J6">
        <v>2</v>
      </c>
      <c r="K6" t="s">
        <v>543</v>
      </c>
      <c r="M6" t="s">
        <v>543</v>
      </c>
      <c r="N6">
        <f>COUNTIFS(K:K,M6)+143</f>
        <v>156</v>
      </c>
    </row>
    <row r="7" spans="1:14" x14ac:dyDescent="0.35">
      <c r="A7" t="s">
        <v>316</v>
      </c>
      <c r="B7" t="s">
        <v>515</v>
      </c>
      <c r="C7" t="s">
        <v>77</v>
      </c>
      <c r="D7" t="s">
        <v>308</v>
      </c>
      <c r="E7" t="s">
        <v>314</v>
      </c>
      <c r="F7" t="s">
        <v>74</v>
      </c>
      <c r="G7" t="s">
        <v>82</v>
      </c>
      <c r="H7" t="s">
        <v>44</v>
      </c>
      <c r="I7" t="s">
        <v>229</v>
      </c>
      <c r="J7">
        <v>2</v>
      </c>
      <c r="K7" t="s">
        <v>543</v>
      </c>
      <c r="M7" t="s">
        <v>545</v>
      </c>
      <c r="N7">
        <f t="shared" ref="N7" si="0">COUNTIFS(K:K,M7)</f>
        <v>7</v>
      </c>
    </row>
    <row r="8" spans="1:14" x14ac:dyDescent="0.35">
      <c r="A8" t="s">
        <v>316</v>
      </c>
      <c r="B8" t="s">
        <v>516</v>
      </c>
      <c r="C8" t="s">
        <v>498</v>
      </c>
      <c r="D8" t="s">
        <v>308</v>
      </c>
      <c r="E8" t="s">
        <v>313</v>
      </c>
      <c r="F8" t="s">
        <v>39</v>
      </c>
      <c r="G8" t="s">
        <v>104</v>
      </c>
      <c r="H8" t="s">
        <v>44</v>
      </c>
      <c r="I8" t="s">
        <v>229</v>
      </c>
      <c r="J8">
        <v>2</v>
      </c>
      <c r="K8" t="s">
        <v>543</v>
      </c>
    </row>
    <row r="9" spans="1:14" x14ac:dyDescent="0.35">
      <c r="A9" t="s">
        <v>316</v>
      </c>
      <c r="B9" t="s">
        <v>517</v>
      </c>
      <c r="C9" t="s">
        <v>75</v>
      </c>
      <c r="D9" t="s">
        <v>308</v>
      </c>
      <c r="E9" t="s">
        <v>314</v>
      </c>
      <c r="F9" t="s">
        <v>76</v>
      </c>
      <c r="G9" t="s">
        <v>21</v>
      </c>
      <c r="H9" t="s">
        <v>44</v>
      </c>
      <c r="I9" t="s">
        <v>228</v>
      </c>
      <c r="J9" s="7">
        <v>1</v>
      </c>
      <c r="K9" t="s">
        <v>543</v>
      </c>
    </row>
    <row r="10" spans="1:14" x14ac:dyDescent="0.35">
      <c r="A10" t="s">
        <v>316</v>
      </c>
      <c r="B10" t="s">
        <v>522</v>
      </c>
      <c r="C10" t="s">
        <v>32</v>
      </c>
      <c r="D10" t="s">
        <v>308</v>
      </c>
      <c r="E10" t="s">
        <v>314</v>
      </c>
      <c r="F10" t="s">
        <v>39</v>
      </c>
      <c r="G10" t="s">
        <v>34</v>
      </c>
      <c r="H10" t="s">
        <v>44</v>
      </c>
      <c r="I10" t="s">
        <v>236</v>
      </c>
      <c r="J10" s="7">
        <v>3</v>
      </c>
      <c r="K10" t="s">
        <v>543</v>
      </c>
    </row>
    <row r="11" spans="1:14" x14ac:dyDescent="0.35">
      <c r="A11" t="s">
        <v>316</v>
      </c>
      <c r="B11" t="s">
        <v>523</v>
      </c>
      <c r="C11" t="s">
        <v>33</v>
      </c>
      <c r="D11" t="s">
        <v>308</v>
      </c>
      <c r="E11" t="s">
        <v>314</v>
      </c>
      <c r="F11" t="s">
        <v>39</v>
      </c>
      <c r="G11" t="s">
        <v>34</v>
      </c>
      <c r="H11" t="s">
        <v>44</v>
      </c>
      <c r="I11" t="s">
        <v>236</v>
      </c>
      <c r="J11" s="7">
        <v>3</v>
      </c>
      <c r="K11" t="s">
        <v>543</v>
      </c>
    </row>
    <row r="12" spans="1:14" x14ac:dyDescent="0.35">
      <c r="A12" t="s">
        <v>341</v>
      </c>
      <c r="B12" t="s">
        <v>329</v>
      </c>
      <c r="C12" t="s">
        <v>17</v>
      </c>
      <c r="D12" t="s">
        <v>308</v>
      </c>
      <c r="E12" t="s">
        <v>314</v>
      </c>
      <c r="F12" t="s">
        <v>249</v>
      </c>
      <c r="G12" t="s">
        <v>21</v>
      </c>
      <c r="H12" t="s">
        <v>43</v>
      </c>
      <c r="I12" t="s">
        <v>229</v>
      </c>
      <c r="J12">
        <v>2</v>
      </c>
      <c r="K12" t="s">
        <v>544</v>
      </c>
    </row>
    <row r="13" spans="1:14" x14ac:dyDescent="0.35">
      <c r="A13" t="s">
        <v>341</v>
      </c>
      <c r="B13" t="s">
        <v>330</v>
      </c>
      <c r="C13" t="s">
        <v>248</v>
      </c>
      <c r="D13" t="s">
        <v>308</v>
      </c>
      <c r="E13" t="s">
        <v>314</v>
      </c>
      <c r="F13" t="s">
        <v>249</v>
      </c>
      <c r="G13" t="s">
        <v>21</v>
      </c>
      <c r="H13" t="s">
        <v>43</v>
      </c>
      <c r="I13" t="s">
        <v>229</v>
      </c>
      <c r="J13">
        <v>2</v>
      </c>
      <c r="K13" t="s">
        <v>544</v>
      </c>
    </row>
    <row r="14" spans="1:14" x14ac:dyDescent="0.35">
      <c r="A14" t="s">
        <v>341</v>
      </c>
      <c r="B14" t="s">
        <v>331</v>
      </c>
      <c r="C14" t="s">
        <v>18</v>
      </c>
      <c r="D14" t="s">
        <v>308</v>
      </c>
      <c r="E14" t="s">
        <v>314</v>
      </c>
      <c r="F14" t="s">
        <v>249</v>
      </c>
      <c r="G14" t="s">
        <v>21</v>
      </c>
      <c r="H14" t="s">
        <v>43</v>
      </c>
      <c r="I14" t="s">
        <v>229</v>
      </c>
      <c r="J14">
        <v>2</v>
      </c>
      <c r="K14" t="s">
        <v>544</v>
      </c>
    </row>
    <row r="15" spans="1:14" x14ac:dyDescent="0.35">
      <c r="A15" t="s">
        <v>341</v>
      </c>
      <c r="B15" t="s">
        <v>332</v>
      </c>
      <c r="C15" t="s">
        <v>19</v>
      </c>
      <c r="D15" t="s">
        <v>308</v>
      </c>
      <c r="E15" t="s">
        <v>314</v>
      </c>
      <c r="F15" t="s">
        <v>249</v>
      </c>
      <c r="G15" t="s">
        <v>21</v>
      </c>
      <c r="H15" t="s">
        <v>43</v>
      </c>
      <c r="I15" t="s">
        <v>229</v>
      </c>
      <c r="J15">
        <v>2</v>
      </c>
      <c r="K15" t="s">
        <v>544</v>
      </c>
      <c r="L15">
        <f>74+143</f>
        <v>217</v>
      </c>
    </row>
    <row r="16" spans="1:14" x14ac:dyDescent="0.35">
      <c r="A16" t="s">
        <v>341</v>
      </c>
      <c r="B16" t="s">
        <v>333</v>
      </c>
      <c r="C16" t="s">
        <v>29</v>
      </c>
      <c r="D16" t="s">
        <v>308</v>
      </c>
      <c r="E16" t="s">
        <v>314</v>
      </c>
      <c r="F16" t="s">
        <v>31</v>
      </c>
      <c r="G16" t="s">
        <v>26</v>
      </c>
      <c r="H16" t="s">
        <v>43</v>
      </c>
      <c r="I16" t="s">
        <v>224</v>
      </c>
      <c r="J16">
        <v>2</v>
      </c>
      <c r="K16" t="s">
        <v>544</v>
      </c>
    </row>
    <row r="17" spans="1:11" x14ac:dyDescent="0.35">
      <c r="A17" t="s">
        <v>341</v>
      </c>
      <c r="B17" t="s">
        <v>3</v>
      </c>
      <c r="C17" t="s">
        <v>25</v>
      </c>
      <c r="D17" t="s">
        <v>308</v>
      </c>
      <c r="E17" t="s">
        <v>313</v>
      </c>
      <c r="F17" t="s">
        <v>31</v>
      </c>
      <c r="G17" t="s">
        <v>26</v>
      </c>
      <c r="H17" t="s">
        <v>43</v>
      </c>
      <c r="I17" t="s">
        <v>224</v>
      </c>
      <c r="J17">
        <v>2</v>
      </c>
      <c r="K17" t="s">
        <v>544</v>
      </c>
    </row>
    <row r="18" spans="1:11" x14ac:dyDescent="0.35">
      <c r="A18" t="s">
        <v>341</v>
      </c>
      <c r="B18" t="s">
        <v>4</v>
      </c>
      <c r="C18" t="s">
        <v>28</v>
      </c>
      <c r="D18" t="s">
        <v>308</v>
      </c>
      <c r="E18" t="s">
        <v>313</v>
      </c>
      <c r="F18" t="s">
        <v>31</v>
      </c>
      <c r="G18" t="s">
        <v>26</v>
      </c>
      <c r="H18" t="s">
        <v>43</v>
      </c>
      <c r="I18" t="s">
        <v>224</v>
      </c>
      <c r="J18">
        <v>2</v>
      </c>
      <c r="K18" t="s">
        <v>544</v>
      </c>
    </row>
    <row r="19" spans="1:11" x14ac:dyDescent="0.35">
      <c r="A19" t="s">
        <v>341</v>
      </c>
      <c r="B19" t="s">
        <v>5</v>
      </c>
      <c r="C19" t="s">
        <v>27</v>
      </c>
      <c r="D19" t="s">
        <v>308</v>
      </c>
      <c r="E19" t="s">
        <v>313</v>
      </c>
      <c r="F19" t="s">
        <v>31</v>
      </c>
      <c r="G19" t="s">
        <v>104</v>
      </c>
      <c r="H19" t="s">
        <v>43</v>
      </c>
      <c r="I19" t="s">
        <v>224</v>
      </c>
      <c r="J19">
        <v>2</v>
      </c>
      <c r="K19" t="s">
        <v>544</v>
      </c>
    </row>
    <row r="20" spans="1:11" x14ac:dyDescent="0.35">
      <c r="A20" t="s">
        <v>341</v>
      </c>
      <c r="B20" t="s">
        <v>334</v>
      </c>
      <c r="C20" t="s">
        <v>23</v>
      </c>
      <c r="D20" t="s">
        <v>308</v>
      </c>
      <c r="E20" t="s">
        <v>314</v>
      </c>
      <c r="F20" t="s">
        <v>31</v>
      </c>
      <c r="G20" t="s">
        <v>22</v>
      </c>
      <c r="H20" t="s">
        <v>43</v>
      </c>
      <c r="I20" t="s">
        <v>224</v>
      </c>
      <c r="J20">
        <v>2</v>
      </c>
      <c r="K20" t="s">
        <v>544</v>
      </c>
    </row>
    <row r="21" spans="1:11" x14ac:dyDescent="0.35">
      <c r="A21" t="s">
        <v>341</v>
      </c>
      <c r="B21" t="s">
        <v>335</v>
      </c>
      <c r="C21" t="s">
        <v>24</v>
      </c>
      <c r="D21" t="s">
        <v>308</v>
      </c>
      <c r="E21" t="s">
        <v>314</v>
      </c>
      <c r="F21" t="s">
        <v>31</v>
      </c>
      <c r="G21" t="s">
        <v>22</v>
      </c>
      <c r="H21" t="s">
        <v>43</v>
      </c>
      <c r="I21" t="s">
        <v>224</v>
      </c>
      <c r="J21">
        <v>2</v>
      </c>
      <c r="K21" t="s">
        <v>544</v>
      </c>
    </row>
    <row r="22" spans="1:11" x14ac:dyDescent="0.35">
      <c r="A22" t="s">
        <v>341</v>
      </c>
      <c r="B22" t="s">
        <v>302</v>
      </c>
      <c r="C22" t="s">
        <v>306</v>
      </c>
      <c r="D22" t="s">
        <v>308</v>
      </c>
      <c r="E22" t="s">
        <v>313</v>
      </c>
      <c r="F22" t="s">
        <v>63</v>
      </c>
      <c r="G22" t="s">
        <v>104</v>
      </c>
      <c r="H22" t="s">
        <v>43</v>
      </c>
      <c r="I22" t="s">
        <v>234</v>
      </c>
      <c r="J22" s="7">
        <v>1</v>
      </c>
      <c r="K22" t="s">
        <v>544</v>
      </c>
    </row>
    <row r="23" spans="1:11" x14ac:dyDescent="0.35">
      <c r="A23" t="s">
        <v>341</v>
      </c>
      <c r="B23" t="s">
        <v>10</v>
      </c>
      <c r="C23" t="s">
        <v>307</v>
      </c>
      <c r="D23" t="s">
        <v>308</v>
      </c>
      <c r="E23" t="s">
        <v>313</v>
      </c>
      <c r="F23" t="s">
        <v>63</v>
      </c>
      <c r="G23" t="s">
        <v>104</v>
      </c>
      <c r="H23" t="s">
        <v>43</v>
      </c>
      <c r="I23" t="s">
        <v>234</v>
      </c>
      <c r="J23" s="7">
        <v>1</v>
      </c>
      <c r="K23" t="s">
        <v>544</v>
      </c>
    </row>
    <row r="24" spans="1:11" x14ac:dyDescent="0.35">
      <c r="A24" t="s">
        <v>341</v>
      </c>
      <c r="B24" t="s">
        <v>337</v>
      </c>
      <c r="C24" t="s">
        <v>37</v>
      </c>
      <c r="D24" t="s">
        <v>308</v>
      </c>
      <c r="E24" t="s">
        <v>314</v>
      </c>
      <c r="F24" t="s">
        <v>38</v>
      </c>
      <c r="G24" t="s">
        <v>36</v>
      </c>
      <c r="H24" t="s">
        <v>43</v>
      </c>
      <c r="I24" t="s">
        <v>236</v>
      </c>
      <c r="J24">
        <v>3</v>
      </c>
      <c r="K24" t="s">
        <v>544</v>
      </c>
    </row>
    <row r="25" spans="1:11" x14ac:dyDescent="0.35">
      <c r="A25" t="s">
        <v>341</v>
      </c>
      <c r="B25" t="s">
        <v>338</v>
      </c>
      <c r="C25" t="s">
        <v>35</v>
      </c>
      <c r="D25" t="s">
        <v>308</v>
      </c>
      <c r="E25" t="s">
        <v>314</v>
      </c>
      <c r="F25" t="s">
        <v>38</v>
      </c>
      <c r="G25" s="7"/>
      <c r="H25" t="s">
        <v>45</v>
      </c>
      <c r="I25" t="s">
        <v>236</v>
      </c>
      <c r="J25" s="7">
        <v>3</v>
      </c>
      <c r="K25" t="s">
        <v>543</v>
      </c>
    </row>
    <row r="26" spans="1:11" x14ac:dyDescent="0.35">
      <c r="A26" t="s">
        <v>341</v>
      </c>
      <c r="B26" t="s">
        <v>509</v>
      </c>
      <c r="C26" t="s">
        <v>47</v>
      </c>
      <c r="D26" t="s">
        <v>308</v>
      </c>
      <c r="E26" t="s">
        <v>314</v>
      </c>
      <c r="F26" t="s">
        <v>38</v>
      </c>
      <c r="G26" t="s">
        <v>40</v>
      </c>
      <c r="H26" t="s">
        <v>46</v>
      </c>
      <c r="I26" t="s">
        <v>236</v>
      </c>
      <c r="J26">
        <v>3</v>
      </c>
      <c r="K26" t="s">
        <v>543</v>
      </c>
    </row>
    <row r="27" spans="1:11" x14ac:dyDescent="0.35">
      <c r="A27" t="s">
        <v>341</v>
      </c>
      <c r="B27" t="s">
        <v>508</v>
      </c>
      <c r="C27" t="s">
        <v>47</v>
      </c>
      <c r="D27" t="s">
        <v>308</v>
      </c>
      <c r="E27" t="s">
        <v>314</v>
      </c>
      <c r="F27" t="s">
        <v>38</v>
      </c>
      <c r="G27" t="s">
        <v>41</v>
      </c>
      <c r="H27" t="s">
        <v>46</v>
      </c>
      <c r="I27" t="s">
        <v>236</v>
      </c>
      <c r="J27">
        <v>3</v>
      </c>
      <c r="K27" t="s">
        <v>543</v>
      </c>
    </row>
    <row r="28" spans="1:11" x14ac:dyDescent="0.35">
      <c r="A28" t="s">
        <v>341</v>
      </c>
      <c r="B28" t="s">
        <v>85</v>
      </c>
      <c r="C28" t="s">
        <v>99</v>
      </c>
      <c r="D28" t="s">
        <v>308</v>
      </c>
      <c r="E28" t="s">
        <v>313</v>
      </c>
      <c r="F28" t="s">
        <v>39</v>
      </c>
      <c r="G28" t="s">
        <v>30</v>
      </c>
      <c r="H28" t="s">
        <v>43</v>
      </c>
      <c r="I28" t="s">
        <v>229</v>
      </c>
      <c r="J28">
        <v>2</v>
      </c>
      <c r="K28" t="s">
        <v>544</v>
      </c>
    </row>
    <row r="29" spans="1:11" x14ac:dyDescent="0.35">
      <c r="A29" t="s">
        <v>341</v>
      </c>
      <c r="B29" t="s">
        <v>86</v>
      </c>
      <c r="C29" t="s">
        <v>100</v>
      </c>
      <c r="D29" t="s">
        <v>308</v>
      </c>
      <c r="E29" t="s">
        <v>313</v>
      </c>
      <c r="F29" t="s">
        <v>39</v>
      </c>
      <c r="G29" t="s">
        <v>30</v>
      </c>
      <c r="H29" t="s">
        <v>43</v>
      </c>
      <c r="I29" t="s">
        <v>229</v>
      </c>
      <c r="J29">
        <v>2</v>
      </c>
      <c r="K29" t="s">
        <v>544</v>
      </c>
    </row>
    <row r="30" spans="1:11" x14ac:dyDescent="0.35">
      <c r="A30" t="s">
        <v>341</v>
      </c>
      <c r="B30" t="s">
        <v>87</v>
      </c>
      <c r="C30" t="s">
        <v>101</v>
      </c>
      <c r="D30" t="s">
        <v>308</v>
      </c>
      <c r="E30" t="s">
        <v>313</v>
      </c>
      <c r="F30" t="s">
        <v>39</v>
      </c>
      <c r="G30" t="s">
        <v>30</v>
      </c>
      <c r="H30" t="s">
        <v>43</v>
      </c>
      <c r="I30" t="s">
        <v>229</v>
      </c>
      <c r="J30">
        <v>2</v>
      </c>
      <c r="K30" t="s">
        <v>544</v>
      </c>
    </row>
    <row r="31" spans="1:11" x14ac:dyDescent="0.35">
      <c r="A31" t="s">
        <v>341</v>
      </c>
      <c r="B31" t="s">
        <v>88</v>
      </c>
      <c r="C31" t="s">
        <v>102</v>
      </c>
      <c r="D31" t="s">
        <v>308</v>
      </c>
      <c r="E31" t="s">
        <v>313</v>
      </c>
      <c r="F31" t="s">
        <v>39</v>
      </c>
      <c r="G31" t="s">
        <v>30</v>
      </c>
      <c r="H31" t="s">
        <v>43</v>
      </c>
      <c r="I31" t="s">
        <v>229</v>
      </c>
      <c r="J31">
        <v>2</v>
      </c>
      <c r="K31" t="s">
        <v>544</v>
      </c>
    </row>
    <row r="32" spans="1:11" x14ac:dyDescent="0.35">
      <c r="A32" t="s">
        <v>341</v>
      </c>
      <c r="B32" t="s">
        <v>89</v>
      </c>
      <c r="C32" t="s">
        <v>103</v>
      </c>
      <c r="D32" t="s">
        <v>308</v>
      </c>
      <c r="E32" t="s">
        <v>313</v>
      </c>
      <c r="F32" t="s">
        <v>39</v>
      </c>
      <c r="G32" t="s">
        <v>30</v>
      </c>
      <c r="H32" t="s">
        <v>43</v>
      </c>
      <c r="I32" t="s">
        <v>229</v>
      </c>
      <c r="J32">
        <v>2</v>
      </c>
      <c r="K32" t="s">
        <v>544</v>
      </c>
    </row>
    <row r="33" spans="1:11" x14ac:dyDescent="0.35">
      <c r="A33" t="s">
        <v>341</v>
      </c>
      <c r="B33" t="s">
        <v>90</v>
      </c>
      <c r="C33" t="s">
        <v>97</v>
      </c>
      <c r="D33" t="s">
        <v>308</v>
      </c>
      <c r="E33" t="s">
        <v>313</v>
      </c>
      <c r="F33" t="s">
        <v>39</v>
      </c>
      <c r="G33" t="s">
        <v>30</v>
      </c>
      <c r="H33" t="s">
        <v>43</v>
      </c>
      <c r="I33" t="s">
        <v>229</v>
      </c>
      <c r="J33">
        <v>2</v>
      </c>
      <c r="K33" t="s">
        <v>544</v>
      </c>
    </row>
    <row r="34" spans="1:11" x14ac:dyDescent="0.35">
      <c r="A34" t="s">
        <v>341</v>
      </c>
      <c r="B34" t="s">
        <v>91</v>
      </c>
      <c r="C34" t="s">
        <v>98</v>
      </c>
      <c r="D34" t="s">
        <v>308</v>
      </c>
      <c r="E34" t="s">
        <v>313</v>
      </c>
      <c r="F34" t="s">
        <v>39</v>
      </c>
      <c r="G34" t="s">
        <v>30</v>
      </c>
      <c r="H34" t="s">
        <v>43</v>
      </c>
      <c r="I34" t="s">
        <v>229</v>
      </c>
      <c r="J34">
        <v>2</v>
      </c>
      <c r="K34" t="s">
        <v>544</v>
      </c>
    </row>
    <row r="35" spans="1:11" x14ac:dyDescent="0.35">
      <c r="A35" t="s">
        <v>341</v>
      </c>
      <c r="B35" t="s">
        <v>124</v>
      </c>
      <c r="C35" t="s">
        <v>126</v>
      </c>
      <c r="D35" t="s">
        <v>308</v>
      </c>
      <c r="E35" t="s">
        <v>314</v>
      </c>
      <c r="F35" t="s">
        <v>31</v>
      </c>
      <c r="G35" t="s">
        <v>125</v>
      </c>
      <c r="H35" t="s">
        <v>43</v>
      </c>
      <c r="I35" t="s">
        <v>238</v>
      </c>
      <c r="J35">
        <v>1</v>
      </c>
      <c r="K35" t="s">
        <v>544</v>
      </c>
    </row>
    <row r="36" spans="1:11" x14ac:dyDescent="0.35">
      <c r="A36" t="s">
        <v>341</v>
      </c>
      <c r="B36" t="s">
        <v>243</v>
      </c>
      <c r="C36" t="s">
        <v>242</v>
      </c>
      <c r="D36" t="s">
        <v>308</v>
      </c>
      <c r="E36" t="s">
        <v>313</v>
      </c>
      <c r="F36" t="s">
        <v>39</v>
      </c>
      <c r="G36" t="s">
        <v>241</v>
      </c>
      <c r="H36" t="s">
        <v>43</v>
      </c>
      <c r="I36" t="s">
        <v>234</v>
      </c>
      <c r="J36">
        <v>2</v>
      </c>
      <c r="K36" t="s">
        <v>544</v>
      </c>
    </row>
    <row r="37" spans="1:11" x14ac:dyDescent="0.35">
      <c r="A37" t="s">
        <v>341</v>
      </c>
      <c r="B37" t="s">
        <v>244</v>
      </c>
      <c r="C37" t="s">
        <v>242</v>
      </c>
      <c r="D37" t="s">
        <v>308</v>
      </c>
      <c r="E37" t="s">
        <v>313</v>
      </c>
      <c r="F37" t="s">
        <v>39</v>
      </c>
      <c r="G37" t="s">
        <v>241</v>
      </c>
      <c r="H37" t="s">
        <v>44</v>
      </c>
      <c r="I37" t="s">
        <v>234</v>
      </c>
      <c r="J37">
        <v>2</v>
      </c>
      <c r="K37" t="s">
        <v>544</v>
      </c>
    </row>
    <row r="38" spans="1:11" x14ac:dyDescent="0.35">
      <c r="A38" t="s">
        <v>341</v>
      </c>
      <c r="B38" t="s">
        <v>83</v>
      </c>
      <c r="C38" t="s">
        <v>92</v>
      </c>
      <c r="D38" t="s">
        <v>308</v>
      </c>
      <c r="E38" t="s">
        <v>314</v>
      </c>
      <c r="F38" t="s">
        <v>93</v>
      </c>
      <c r="G38" t="s">
        <v>94</v>
      </c>
      <c r="H38" t="s">
        <v>95</v>
      </c>
      <c r="I38" t="s">
        <v>233</v>
      </c>
      <c r="J38" s="7">
        <v>2</v>
      </c>
      <c r="K38" t="s">
        <v>545</v>
      </c>
    </row>
    <row r="39" spans="1:11" x14ac:dyDescent="0.35">
      <c r="A39" t="s">
        <v>342</v>
      </c>
      <c r="B39" t="s">
        <v>155</v>
      </c>
      <c r="C39" t="s">
        <v>156</v>
      </c>
      <c r="D39" t="s">
        <v>308</v>
      </c>
      <c r="E39" t="s">
        <v>314</v>
      </c>
      <c r="F39" t="s">
        <v>187</v>
      </c>
      <c r="G39" t="s">
        <v>21</v>
      </c>
      <c r="H39" t="s">
        <v>43</v>
      </c>
      <c r="I39" t="s">
        <v>229</v>
      </c>
      <c r="J39">
        <v>2</v>
      </c>
      <c r="K39" t="s">
        <v>544</v>
      </c>
    </row>
    <row r="40" spans="1:11" x14ac:dyDescent="0.35">
      <c r="A40" t="s">
        <v>342</v>
      </c>
      <c r="B40" t="s">
        <v>164</v>
      </c>
      <c r="C40" t="s">
        <v>165</v>
      </c>
      <c r="D40" t="s">
        <v>308</v>
      </c>
      <c r="E40" t="s">
        <v>314</v>
      </c>
      <c r="F40" t="s">
        <v>184</v>
      </c>
      <c r="G40" t="s">
        <v>125</v>
      </c>
      <c r="H40" t="s">
        <v>43</v>
      </c>
      <c r="I40" t="s">
        <v>238</v>
      </c>
      <c r="J40">
        <v>1</v>
      </c>
      <c r="K40" t="s">
        <v>544</v>
      </c>
    </row>
    <row r="41" spans="1:11" x14ac:dyDescent="0.35">
      <c r="A41" t="s">
        <v>342</v>
      </c>
      <c r="B41" t="s">
        <v>166</v>
      </c>
      <c r="C41" t="s">
        <v>167</v>
      </c>
      <c r="D41" t="s">
        <v>308</v>
      </c>
      <c r="E41" t="s">
        <v>314</v>
      </c>
      <c r="F41" t="s">
        <v>184</v>
      </c>
      <c r="G41" t="s">
        <v>125</v>
      </c>
      <c r="H41" t="s">
        <v>43</v>
      </c>
      <c r="I41" t="s">
        <v>238</v>
      </c>
      <c r="J41">
        <v>1</v>
      </c>
      <c r="K41" t="s">
        <v>544</v>
      </c>
    </row>
    <row r="42" spans="1:11" x14ac:dyDescent="0.35">
      <c r="A42" t="s">
        <v>342</v>
      </c>
      <c r="B42" t="s">
        <v>168</v>
      </c>
      <c r="C42" t="s">
        <v>169</v>
      </c>
      <c r="D42" t="s">
        <v>308</v>
      </c>
      <c r="E42" t="s">
        <v>314</v>
      </c>
      <c r="F42" t="s">
        <v>184</v>
      </c>
      <c r="G42" t="s">
        <v>125</v>
      </c>
      <c r="H42" t="s">
        <v>43</v>
      </c>
      <c r="I42" t="s">
        <v>238</v>
      </c>
      <c r="J42">
        <v>1</v>
      </c>
      <c r="K42" t="s">
        <v>544</v>
      </c>
    </row>
    <row r="43" spans="1:11" x14ac:dyDescent="0.35">
      <c r="A43" t="s">
        <v>342</v>
      </c>
      <c r="B43" t="s">
        <v>170</v>
      </c>
      <c r="C43" t="s">
        <v>171</v>
      </c>
      <c r="D43" t="s">
        <v>308</v>
      </c>
      <c r="E43" t="s">
        <v>314</v>
      </c>
      <c r="F43" t="s">
        <v>184</v>
      </c>
      <c r="G43" t="s">
        <v>125</v>
      </c>
      <c r="H43" t="s">
        <v>43</v>
      </c>
      <c r="I43" t="s">
        <v>238</v>
      </c>
      <c r="J43">
        <v>1</v>
      </c>
      <c r="K43" t="s">
        <v>544</v>
      </c>
    </row>
    <row r="44" spans="1:11" x14ac:dyDescent="0.35">
      <c r="A44" t="s">
        <v>342</v>
      </c>
      <c r="B44" t="s">
        <v>172</v>
      </c>
      <c r="C44" t="s">
        <v>173</v>
      </c>
      <c r="D44" t="s">
        <v>308</v>
      </c>
      <c r="E44" t="s">
        <v>314</v>
      </c>
      <c r="F44" t="s">
        <v>191</v>
      </c>
      <c r="G44" t="s">
        <v>125</v>
      </c>
      <c r="H44" t="s">
        <v>43</v>
      </c>
      <c r="I44" t="s">
        <v>225</v>
      </c>
      <c r="J44">
        <v>1</v>
      </c>
      <c r="K44" t="s">
        <v>544</v>
      </c>
    </row>
    <row r="45" spans="1:11" x14ac:dyDescent="0.35">
      <c r="A45" t="s">
        <v>342</v>
      </c>
      <c r="B45" t="s">
        <v>176</v>
      </c>
      <c r="C45" t="s">
        <v>177</v>
      </c>
      <c r="D45" t="s">
        <v>308</v>
      </c>
      <c r="E45" t="s">
        <v>314</v>
      </c>
      <c r="F45" t="s">
        <v>191</v>
      </c>
      <c r="G45" t="s">
        <v>125</v>
      </c>
      <c r="H45" t="s">
        <v>43</v>
      </c>
      <c r="I45" t="s">
        <v>225</v>
      </c>
      <c r="J45">
        <v>1</v>
      </c>
      <c r="K45" t="s">
        <v>544</v>
      </c>
    </row>
    <row r="46" spans="1:11" x14ac:dyDescent="0.35">
      <c r="A46" t="s">
        <v>342</v>
      </c>
      <c r="B46" t="s">
        <v>174</v>
      </c>
      <c r="C46" t="s">
        <v>175</v>
      </c>
      <c r="D46" t="s">
        <v>308</v>
      </c>
      <c r="E46" t="s">
        <v>314</v>
      </c>
      <c r="F46" t="s">
        <v>191</v>
      </c>
      <c r="G46" t="s">
        <v>125</v>
      </c>
      <c r="H46" t="s">
        <v>43</v>
      </c>
      <c r="I46" t="s">
        <v>225</v>
      </c>
      <c r="J46">
        <v>1</v>
      </c>
      <c r="K46" t="s">
        <v>544</v>
      </c>
    </row>
    <row r="47" spans="1:11" x14ac:dyDescent="0.35">
      <c r="A47" t="s">
        <v>342</v>
      </c>
      <c r="B47" t="s">
        <v>161</v>
      </c>
      <c r="C47" t="s">
        <v>223</v>
      </c>
      <c r="D47" t="s">
        <v>308</v>
      </c>
      <c r="E47" t="s">
        <v>314</v>
      </c>
      <c r="F47" t="s">
        <v>189</v>
      </c>
      <c r="G47" t="s">
        <v>179</v>
      </c>
      <c r="H47" t="s">
        <v>43</v>
      </c>
      <c r="I47" t="s">
        <v>541</v>
      </c>
      <c r="J47" s="7">
        <v>1</v>
      </c>
      <c r="K47" t="s">
        <v>544</v>
      </c>
    </row>
    <row r="48" spans="1:11" x14ac:dyDescent="0.35">
      <c r="A48" t="s">
        <v>342</v>
      </c>
      <c r="B48" t="s">
        <v>162</v>
      </c>
      <c r="C48" t="s">
        <v>163</v>
      </c>
      <c r="D48" t="s">
        <v>308</v>
      </c>
      <c r="E48" t="s">
        <v>314</v>
      </c>
      <c r="F48" t="s">
        <v>190</v>
      </c>
      <c r="G48" t="s">
        <v>125</v>
      </c>
      <c r="H48" t="s">
        <v>43</v>
      </c>
      <c r="I48" t="s">
        <v>238</v>
      </c>
      <c r="J48">
        <v>1</v>
      </c>
      <c r="K48" t="s">
        <v>544</v>
      </c>
    </row>
    <row r="49" spans="1:11" x14ac:dyDescent="0.35">
      <c r="A49" t="s">
        <v>342</v>
      </c>
      <c r="B49" t="s">
        <v>138</v>
      </c>
      <c r="C49" t="s">
        <v>251</v>
      </c>
      <c r="D49" t="s">
        <v>308</v>
      </c>
      <c r="E49" t="s">
        <v>314</v>
      </c>
      <c r="F49" t="s">
        <v>183</v>
      </c>
      <c r="H49" t="s">
        <v>43</v>
      </c>
      <c r="I49" t="s">
        <v>230</v>
      </c>
      <c r="J49">
        <v>2</v>
      </c>
      <c r="K49" t="s">
        <v>544</v>
      </c>
    </row>
    <row r="50" spans="1:11" x14ac:dyDescent="0.35">
      <c r="A50" t="s">
        <v>342</v>
      </c>
      <c r="B50" t="s">
        <v>139</v>
      </c>
      <c r="C50" t="s">
        <v>140</v>
      </c>
      <c r="D50" t="s">
        <v>308</v>
      </c>
      <c r="E50" t="s">
        <v>314</v>
      </c>
      <c r="F50" t="s">
        <v>183</v>
      </c>
      <c r="H50" t="s">
        <v>43</v>
      </c>
      <c r="I50" t="s">
        <v>230</v>
      </c>
      <c r="J50">
        <v>2</v>
      </c>
      <c r="K50" t="s">
        <v>544</v>
      </c>
    </row>
    <row r="51" spans="1:11" x14ac:dyDescent="0.35">
      <c r="A51" t="s">
        <v>342</v>
      </c>
      <c r="B51" t="s">
        <v>141</v>
      </c>
      <c r="C51" t="s">
        <v>142</v>
      </c>
      <c r="D51" t="s">
        <v>308</v>
      </c>
      <c r="E51" t="s">
        <v>314</v>
      </c>
      <c r="F51" t="s">
        <v>183</v>
      </c>
      <c r="H51" t="s">
        <v>43</v>
      </c>
      <c r="I51" t="s">
        <v>230</v>
      </c>
      <c r="J51">
        <v>2</v>
      </c>
      <c r="K51" t="s">
        <v>544</v>
      </c>
    </row>
    <row r="52" spans="1:11" x14ac:dyDescent="0.35">
      <c r="A52" t="s">
        <v>342</v>
      </c>
      <c r="B52" t="s">
        <v>143</v>
      </c>
      <c r="C52" t="s">
        <v>142</v>
      </c>
      <c r="D52" t="s">
        <v>308</v>
      </c>
      <c r="E52" t="s">
        <v>314</v>
      </c>
      <c r="F52" t="s">
        <v>183</v>
      </c>
      <c r="H52" t="s">
        <v>43</v>
      </c>
      <c r="I52" t="s">
        <v>230</v>
      </c>
      <c r="J52">
        <v>2</v>
      </c>
      <c r="K52" t="s">
        <v>544</v>
      </c>
    </row>
    <row r="53" spans="1:11" x14ac:dyDescent="0.35">
      <c r="A53" t="s">
        <v>342</v>
      </c>
      <c r="B53" t="s">
        <v>144</v>
      </c>
      <c r="C53" t="s">
        <v>145</v>
      </c>
      <c r="D53" t="s">
        <v>308</v>
      </c>
      <c r="E53" t="s">
        <v>314</v>
      </c>
      <c r="F53" t="s">
        <v>183</v>
      </c>
      <c r="H53" t="s">
        <v>43</v>
      </c>
      <c r="I53" t="s">
        <v>230</v>
      </c>
      <c r="J53">
        <v>2</v>
      </c>
      <c r="K53" t="s">
        <v>544</v>
      </c>
    </row>
    <row r="54" spans="1:11" x14ac:dyDescent="0.35">
      <c r="A54" t="s">
        <v>342</v>
      </c>
      <c r="B54" t="s">
        <v>136</v>
      </c>
      <c r="C54" t="s">
        <v>250</v>
      </c>
      <c r="D54" t="s">
        <v>308</v>
      </c>
      <c r="E54" t="s">
        <v>314</v>
      </c>
      <c r="F54" t="s">
        <v>183</v>
      </c>
      <c r="H54" t="s">
        <v>43</v>
      </c>
      <c r="I54" t="s">
        <v>230</v>
      </c>
      <c r="J54">
        <v>2</v>
      </c>
      <c r="K54" t="s">
        <v>544</v>
      </c>
    </row>
    <row r="55" spans="1:11" x14ac:dyDescent="0.35">
      <c r="A55" t="s">
        <v>342</v>
      </c>
      <c r="B55" t="s">
        <v>128</v>
      </c>
      <c r="C55" t="s">
        <v>129</v>
      </c>
      <c r="D55" t="s">
        <v>308</v>
      </c>
      <c r="E55" t="s">
        <v>314</v>
      </c>
      <c r="F55" t="s">
        <v>182</v>
      </c>
      <c r="G55" t="s">
        <v>178</v>
      </c>
      <c r="H55" t="s">
        <v>95</v>
      </c>
      <c r="I55" t="s">
        <v>233</v>
      </c>
      <c r="J55">
        <v>3</v>
      </c>
      <c r="K55" t="s">
        <v>545</v>
      </c>
    </row>
    <row r="56" spans="1:11" x14ac:dyDescent="0.35">
      <c r="A56" t="s">
        <v>342</v>
      </c>
      <c r="B56" t="s">
        <v>130</v>
      </c>
      <c r="C56" t="s">
        <v>131</v>
      </c>
      <c r="D56" t="s">
        <v>308</v>
      </c>
      <c r="E56" t="s">
        <v>314</v>
      </c>
      <c r="F56" t="s">
        <v>182</v>
      </c>
      <c r="G56" t="s">
        <v>178</v>
      </c>
      <c r="H56" t="s">
        <v>95</v>
      </c>
      <c r="I56" t="s">
        <v>233</v>
      </c>
      <c r="J56">
        <v>3</v>
      </c>
      <c r="K56" t="s">
        <v>545</v>
      </c>
    </row>
    <row r="57" spans="1:11" x14ac:dyDescent="0.35">
      <c r="A57" t="s">
        <v>342</v>
      </c>
      <c r="B57" t="s">
        <v>132</v>
      </c>
      <c r="C57" t="s">
        <v>133</v>
      </c>
      <c r="D57" t="s">
        <v>308</v>
      </c>
      <c r="E57" t="s">
        <v>314</v>
      </c>
      <c r="F57" t="s">
        <v>182</v>
      </c>
      <c r="G57" t="s">
        <v>178</v>
      </c>
      <c r="H57" t="s">
        <v>95</v>
      </c>
      <c r="I57" t="s">
        <v>233</v>
      </c>
      <c r="J57">
        <v>3</v>
      </c>
      <c r="K57" t="s">
        <v>545</v>
      </c>
    </row>
    <row r="58" spans="1:11" x14ac:dyDescent="0.35">
      <c r="A58" t="s">
        <v>342</v>
      </c>
      <c r="B58" t="s">
        <v>134</v>
      </c>
      <c r="C58" t="s">
        <v>135</v>
      </c>
      <c r="D58" t="s">
        <v>308</v>
      </c>
      <c r="E58" t="s">
        <v>314</v>
      </c>
      <c r="F58" t="s">
        <v>182</v>
      </c>
      <c r="G58" t="s">
        <v>178</v>
      </c>
      <c r="H58" t="s">
        <v>95</v>
      </c>
      <c r="I58" t="s">
        <v>233</v>
      </c>
      <c r="J58">
        <v>3</v>
      </c>
      <c r="K58" t="s">
        <v>545</v>
      </c>
    </row>
    <row r="59" spans="1:11" x14ac:dyDescent="0.35">
      <c r="A59" t="s">
        <v>342</v>
      </c>
      <c r="B59" t="s">
        <v>150</v>
      </c>
      <c r="C59" t="s">
        <v>151</v>
      </c>
      <c r="D59" t="s">
        <v>308</v>
      </c>
      <c r="E59" t="s">
        <v>314</v>
      </c>
      <c r="F59" t="s">
        <v>185</v>
      </c>
      <c r="G59" t="s">
        <v>104</v>
      </c>
      <c r="H59" t="s">
        <v>43</v>
      </c>
      <c r="I59" t="s">
        <v>232</v>
      </c>
      <c r="J59" s="7">
        <v>2</v>
      </c>
      <c r="K59" t="s">
        <v>544</v>
      </c>
    </row>
    <row r="60" spans="1:11" x14ac:dyDescent="0.35">
      <c r="A60" t="s">
        <v>342</v>
      </c>
      <c r="B60" t="s">
        <v>148</v>
      </c>
      <c r="C60" t="s">
        <v>149</v>
      </c>
      <c r="D60" t="s">
        <v>308</v>
      </c>
      <c r="E60" t="s">
        <v>314</v>
      </c>
      <c r="F60" t="s">
        <v>185</v>
      </c>
      <c r="G60" t="s">
        <v>104</v>
      </c>
      <c r="H60" t="s">
        <v>43</v>
      </c>
      <c r="I60" t="s">
        <v>232</v>
      </c>
      <c r="J60" s="7">
        <v>2</v>
      </c>
      <c r="K60" t="s">
        <v>544</v>
      </c>
    </row>
    <row r="61" spans="1:11" x14ac:dyDescent="0.35">
      <c r="A61" t="s">
        <v>342</v>
      </c>
      <c r="B61" t="s">
        <v>152</v>
      </c>
      <c r="C61" t="s">
        <v>153</v>
      </c>
      <c r="D61" t="s">
        <v>308</v>
      </c>
      <c r="E61" t="s">
        <v>314</v>
      </c>
      <c r="F61" t="s">
        <v>185</v>
      </c>
      <c r="G61" t="s">
        <v>104</v>
      </c>
      <c r="H61" t="s">
        <v>43</v>
      </c>
      <c r="I61" t="s">
        <v>232</v>
      </c>
      <c r="J61" s="7">
        <v>2</v>
      </c>
      <c r="K61" t="s">
        <v>544</v>
      </c>
    </row>
    <row r="62" spans="1:11" x14ac:dyDescent="0.35">
      <c r="A62" t="s">
        <v>342</v>
      </c>
      <c r="B62" t="s">
        <v>304</v>
      </c>
      <c r="C62" t="s">
        <v>534</v>
      </c>
      <c r="D62" t="s">
        <v>308</v>
      </c>
      <c r="E62" t="s">
        <v>314</v>
      </c>
      <c r="F62" t="s">
        <v>186</v>
      </c>
      <c r="G62" t="s">
        <v>123</v>
      </c>
      <c r="H62" t="s">
        <v>43</v>
      </c>
      <c r="I62" t="s">
        <v>229</v>
      </c>
      <c r="J62">
        <v>2</v>
      </c>
      <c r="K62" t="s">
        <v>544</v>
      </c>
    </row>
    <row r="63" spans="1:11" x14ac:dyDescent="0.35">
      <c r="A63" t="s">
        <v>342</v>
      </c>
      <c r="B63" t="s">
        <v>157</v>
      </c>
      <c r="C63" t="s">
        <v>158</v>
      </c>
      <c r="D63" t="s">
        <v>310</v>
      </c>
      <c r="E63" t="s">
        <v>314</v>
      </c>
      <c r="F63" t="s">
        <v>188</v>
      </c>
      <c r="G63" t="s">
        <v>178</v>
      </c>
      <c r="H63" t="s">
        <v>95</v>
      </c>
      <c r="I63" t="s">
        <v>233</v>
      </c>
      <c r="J63">
        <v>3</v>
      </c>
      <c r="K63" t="s">
        <v>545</v>
      </c>
    </row>
    <row r="64" spans="1:11" x14ac:dyDescent="0.35">
      <c r="A64" t="s">
        <v>342</v>
      </c>
      <c r="B64" t="s">
        <v>159</v>
      </c>
      <c r="C64" t="s">
        <v>160</v>
      </c>
      <c r="D64" t="s">
        <v>310</v>
      </c>
      <c r="E64" t="s">
        <v>314</v>
      </c>
      <c r="F64" t="s">
        <v>188</v>
      </c>
      <c r="G64" t="s">
        <v>178</v>
      </c>
      <c r="H64" t="s">
        <v>95</v>
      </c>
      <c r="I64" t="s">
        <v>233</v>
      </c>
      <c r="J64">
        <v>3</v>
      </c>
      <c r="K64" t="s">
        <v>545</v>
      </c>
    </row>
    <row r="65" spans="1:11" x14ac:dyDescent="0.35">
      <c r="A65" t="s">
        <v>548</v>
      </c>
      <c r="B65" t="s">
        <v>546</v>
      </c>
      <c r="C65" t="s">
        <v>547</v>
      </c>
    </row>
    <row r="66" spans="1:11" x14ac:dyDescent="0.35">
      <c r="A66" t="s">
        <v>548</v>
      </c>
      <c r="B66" t="s">
        <v>347</v>
      </c>
      <c r="C66" t="s">
        <v>354</v>
      </c>
      <c r="D66" t="s">
        <v>309</v>
      </c>
      <c r="E66" t="s">
        <v>314</v>
      </c>
      <c r="F66" t="s">
        <v>63</v>
      </c>
      <c r="G66" t="s">
        <v>104</v>
      </c>
      <c r="H66" t="s">
        <v>43</v>
      </c>
      <c r="I66" t="s">
        <v>236</v>
      </c>
      <c r="J66">
        <v>1</v>
      </c>
      <c r="K66" t="s">
        <v>544</v>
      </c>
    </row>
    <row r="67" spans="1:11" x14ac:dyDescent="0.35">
      <c r="A67" t="s">
        <v>548</v>
      </c>
      <c r="B67" t="s">
        <v>348</v>
      </c>
      <c r="C67" t="s">
        <v>355</v>
      </c>
      <c r="D67" t="s">
        <v>309</v>
      </c>
      <c r="E67" t="s">
        <v>314</v>
      </c>
      <c r="F67" t="s">
        <v>63</v>
      </c>
      <c r="G67" t="s">
        <v>104</v>
      </c>
      <c r="H67" t="s">
        <v>43</v>
      </c>
      <c r="I67" t="s">
        <v>236</v>
      </c>
      <c r="J67">
        <v>1</v>
      </c>
      <c r="K67" t="s">
        <v>544</v>
      </c>
    </row>
    <row r="68" spans="1:11" x14ac:dyDescent="0.35">
      <c r="A68" t="s">
        <v>548</v>
      </c>
      <c r="B68" t="s">
        <v>519</v>
      </c>
      <c r="C68" t="s">
        <v>353</v>
      </c>
      <c r="D68" t="s">
        <v>309</v>
      </c>
      <c r="E68" t="s">
        <v>314</v>
      </c>
      <c r="F68" t="s">
        <v>63</v>
      </c>
      <c r="G68" t="s">
        <v>104</v>
      </c>
      <c r="H68" t="s">
        <v>43</v>
      </c>
      <c r="I68" t="s">
        <v>236</v>
      </c>
      <c r="J68">
        <v>1</v>
      </c>
      <c r="K68" t="s">
        <v>544</v>
      </c>
    </row>
    <row r="69" spans="1:11" x14ac:dyDescent="0.35">
      <c r="A69" t="s">
        <v>548</v>
      </c>
      <c r="B69" t="s">
        <v>520</v>
      </c>
      <c r="C69" t="s">
        <v>351</v>
      </c>
      <c r="D69" t="s">
        <v>309</v>
      </c>
      <c r="E69" t="s">
        <v>314</v>
      </c>
      <c r="F69" t="s">
        <v>63</v>
      </c>
      <c r="G69" t="s">
        <v>104</v>
      </c>
      <c r="H69" t="s">
        <v>43</v>
      </c>
      <c r="I69" t="s">
        <v>236</v>
      </c>
      <c r="J69">
        <v>1</v>
      </c>
      <c r="K69" t="s">
        <v>544</v>
      </c>
    </row>
    <row r="70" spans="1:11" x14ac:dyDescent="0.35">
      <c r="A70" t="s">
        <v>548</v>
      </c>
      <c r="B70" t="s">
        <v>521</v>
      </c>
      <c r="C70" t="s">
        <v>352</v>
      </c>
      <c r="D70" t="s">
        <v>309</v>
      </c>
      <c r="E70" t="s">
        <v>314</v>
      </c>
      <c r="F70" t="s">
        <v>63</v>
      </c>
      <c r="G70" t="s">
        <v>104</v>
      </c>
      <c r="H70" t="s">
        <v>43</v>
      </c>
      <c r="I70" t="s">
        <v>236</v>
      </c>
      <c r="J70">
        <v>1</v>
      </c>
      <c r="K70" t="s">
        <v>544</v>
      </c>
    </row>
    <row r="71" spans="1:11" x14ac:dyDescent="0.35">
      <c r="A71" t="s">
        <v>548</v>
      </c>
      <c r="B71" t="s">
        <v>525</v>
      </c>
      <c r="C71" t="s">
        <v>107</v>
      </c>
      <c r="D71" t="s">
        <v>309</v>
      </c>
      <c r="E71" t="s">
        <v>313</v>
      </c>
      <c r="F71" t="s">
        <v>63</v>
      </c>
      <c r="G71" t="s">
        <v>104</v>
      </c>
      <c r="H71" t="s">
        <v>43</v>
      </c>
      <c r="I71" t="s">
        <v>227</v>
      </c>
      <c r="J71">
        <v>2</v>
      </c>
      <c r="K71" t="s">
        <v>544</v>
      </c>
    </row>
    <row r="72" spans="1:11" x14ac:dyDescent="0.35">
      <c r="A72" t="s">
        <v>548</v>
      </c>
      <c r="B72" t="s">
        <v>526</v>
      </c>
      <c r="C72" t="s">
        <v>106</v>
      </c>
      <c r="D72" t="s">
        <v>309</v>
      </c>
      <c r="E72" t="s">
        <v>313</v>
      </c>
      <c r="F72" t="s">
        <v>63</v>
      </c>
      <c r="G72" t="s">
        <v>104</v>
      </c>
      <c r="H72" t="s">
        <v>43</v>
      </c>
      <c r="I72" t="s">
        <v>227</v>
      </c>
      <c r="J72">
        <v>2</v>
      </c>
      <c r="K72" t="s">
        <v>544</v>
      </c>
    </row>
    <row r="73" spans="1:11" x14ac:dyDescent="0.35">
      <c r="A73" t="s">
        <v>548</v>
      </c>
      <c r="B73" t="s">
        <v>527</v>
      </c>
      <c r="C73" t="s">
        <v>108</v>
      </c>
      <c r="D73" t="s">
        <v>309</v>
      </c>
      <c r="E73" t="s">
        <v>313</v>
      </c>
      <c r="F73" t="s">
        <v>63</v>
      </c>
      <c r="G73" t="s">
        <v>104</v>
      </c>
      <c r="H73" t="s">
        <v>43</v>
      </c>
      <c r="I73" t="s">
        <v>227</v>
      </c>
      <c r="J73">
        <v>2</v>
      </c>
      <c r="K73" t="s">
        <v>544</v>
      </c>
    </row>
    <row r="74" spans="1:11" x14ac:dyDescent="0.35">
      <c r="A74" t="s">
        <v>548</v>
      </c>
      <c r="B74" t="s">
        <v>524</v>
      </c>
      <c r="C74" t="s">
        <v>109</v>
      </c>
      <c r="D74" t="s">
        <v>309</v>
      </c>
      <c r="E74" t="s">
        <v>313</v>
      </c>
      <c r="F74" t="s">
        <v>63</v>
      </c>
      <c r="G74" t="s">
        <v>104</v>
      </c>
      <c r="H74" t="s">
        <v>43</v>
      </c>
      <c r="I74" t="s">
        <v>227</v>
      </c>
      <c r="J74">
        <v>2</v>
      </c>
      <c r="K74" t="s">
        <v>544</v>
      </c>
    </row>
    <row r="75" spans="1:11" x14ac:dyDescent="0.35">
      <c r="A75" t="s">
        <v>548</v>
      </c>
      <c r="B75" t="s">
        <v>518</v>
      </c>
      <c r="C75" t="s">
        <v>350</v>
      </c>
      <c r="D75" t="s">
        <v>309</v>
      </c>
      <c r="E75" t="s">
        <v>313</v>
      </c>
      <c r="F75" t="s">
        <v>39</v>
      </c>
      <c r="G75" t="s">
        <v>96</v>
      </c>
      <c r="H75" t="s">
        <v>43</v>
      </c>
      <c r="I75" t="s">
        <v>236</v>
      </c>
      <c r="J75">
        <v>1</v>
      </c>
      <c r="K75" t="s">
        <v>544</v>
      </c>
    </row>
    <row r="76" spans="1:11" x14ac:dyDescent="0.35">
      <c r="A76" t="s">
        <v>548</v>
      </c>
      <c r="B76" t="s">
        <v>349</v>
      </c>
      <c r="C76" t="s">
        <v>356</v>
      </c>
      <c r="D76" t="s">
        <v>309</v>
      </c>
      <c r="E76" t="s">
        <v>314</v>
      </c>
      <c r="F76" t="s">
        <v>39</v>
      </c>
      <c r="G76" t="s">
        <v>104</v>
      </c>
      <c r="H76" t="s">
        <v>43</v>
      </c>
      <c r="I76" t="s">
        <v>236</v>
      </c>
      <c r="J76">
        <v>1</v>
      </c>
      <c r="K76" t="s">
        <v>544</v>
      </c>
    </row>
    <row r="77" spans="1:11" x14ac:dyDescent="0.35">
      <c r="A77" t="s">
        <v>533</v>
      </c>
      <c r="B77" t="s">
        <v>198</v>
      </c>
      <c r="C77" t="s">
        <v>212</v>
      </c>
      <c r="D77" t="s">
        <v>308</v>
      </c>
      <c r="E77" t="s">
        <v>314</v>
      </c>
      <c r="F77" t="s">
        <v>203</v>
      </c>
      <c r="G77" t="s">
        <v>204</v>
      </c>
      <c r="H77" t="s">
        <v>428</v>
      </c>
      <c r="I77" t="s">
        <v>231</v>
      </c>
      <c r="J77" s="7">
        <v>1</v>
      </c>
    </row>
    <row r="78" spans="1:11" x14ac:dyDescent="0.35">
      <c r="A78" t="s">
        <v>533</v>
      </c>
      <c r="B78" t="s">
        <v>192</v>
      </c>
      <c r="C78" t="s">
        <v>213</v>
      </c>
      <c r="D78" t="s">
        <v>308</v>
      </c>
      <c r="E78" t="s">
        <v>314</v>
      </c>
      <c r="F78" t="s">
        <v>203</v>
      </c>
      <c r="G78" t="s">
        <v>205</v>
      </c>
      <c r="H78" t="s">
        <v>428</v>
      </c>
      <c r="I78" t="s">
        <v>231</v>
      </c>
      <c r="J78" s="7">
        <v>1</v>
      </c>
    </row>
    <row r="79" spans="1:11" x14ac:dyDescent="0.35">
      <c r="A79" t="s">
        <v>533</v>
      </c>
      <c r="B79" t="s">
        <v>193</v>
      </c>
      <c r="C79" t="s">
        <v>214</v>
      </c>
      <c r="D79" t="s">
        <v>308</v>
      </c>
      <c r="E79" t="s">
        <v>314</v>
      </c>
      <c r="F79" t="s">
        <v>203</v>
      </c>
      <c r="G79" t="s">
        <v>206</v>
      </c>
      <c r="H79" t="s">
        <v>428</v>
      </c>
      <c r="I79" t="s">
        <v>231</v>
      </c>
      <c r="J79" s="7">
        <v>1</v>
      </c>
    </row>
    <row r="80" spans="1:11" x14ac:dyDescent="0.35">
      <c r="A80" t="s">
        <v>533</v>
      </c>
      <c r="B80" t="s">
        <v>194</v>
      </c>
      <c r="C80" t="s">
        <v>215</v>
      </c>
      <c r="D80" t="s">
        <v>308</v>
      </c>
      <c r="E80" t="s">
        <v>314</v>
      </c>
      <c r="F80" t="s">
        <v>203</v>
      </c>
      <c r="G80" t="s">
        <v>207</v>
      </c>
      <c r="H80" t="s">
        <v>428</v>
      </c>
      <c r="I80" t="s">
        <v>231</v>
      </c>
      <c r="J80" s="7">
        <v>1</v>
      </c>
    </row>
    <row r="81" spans="1:10" x14ac:dyDescent="0.35">
      <c r="A81" t="s">
        <v>533</v>
      </c>
      <c r="B81" t="s">
        <v>199</v>
      </c>
      <c r="C81" t="s">
        <v>216</v>
      </c>
      <c r="D81" t="s">
        <v>308</v>
      </c>
      <c r="E81" t="s">
        <v>314</v>
      </c>
      <c r="F81" t="s">
        <v>203</v>
      </c>
      <c r="G81" t="s">
        <v>208</v>
      </c>
      <c r="H81" t="s">
        <v>428</v>
      </c>
      <c r="I81" t="s">
        <v>231</v>
      </c>
      <c r="J81" s="7">
        <v>1</v>
      </c>
    </row>
    <row r="82" spans="1:10" x14ac:dyDescent="0.35">
      <c r="A82" t="s">
        <v>533</v>
      </c>
      <c r="B82" t="s">
        <v>195</v>
      </c>
      <c r="C82" t="s">
        <v>217</v>
      </c>
      <c r="D82" t="s">
        <v>308</v>
      </c>
      <c r="E82" t="s">
        <v>314</v>
      </c>
      <c r="F82" t="s">
        <v>203</v>
      </c>
      <c r="G82" t="s">
        <v>209</v>
      </c>
      <c r="H82" t="s">
        <v>428</v>
      </c>
      <c r="I82" t="s">
        <v>231</v>
      </c>
      <c r="J82" s="7">
        <v>1</v>
      </c>
    </row>
    <row r="83" spans="1:10" x14ac:dyDescent="0.35">
      <c r="A83" t="s">
        <v>533</v>
      </c>
      <c r="B83" t="s">
        <v>196</v>
      </c>
      <c r="C83" t="s">
        <v>218</v>
      </c>
      <c r="D83" t="s">
        <v>308</v>
      </c>
      <c r="E83" t="s">
        <v>314</v>
      </c>
      <c r="F83" t="s">
        <v>203</v>
      </c>
      <c r="G83" t="s">
        <v>209</v>
      </c>
      <c r="H83" t="s">
        <v>428</v>
      </c>
      <c r="I83" t="s">
        <v>231</v>
      </c>
      <c r="J83" s="7">
        <v>1</v>
      </c>
    </row>
    <row r="84" spans="1:10" x14ac:dyDescent="0.35">
      <c r="A84" t="s">
        <v>533</v>
      </c>
      <c r="B84" t="s">
        <v>200</v>
      </c>
      <c r="C84" t="s">
        <v>219</v>
      </c>
      <c r="D84" t="s">
        <v>308</v>
      </c>
      <c r="E84" t="s">
        <v>314</v>
      </c>
      <c r="F84" t="s">
        <v>203</v>
      </c>
      <c r="G84" t="s">
        <v>209</v>
      </c>
      <c r="H84" t="s">
        <v>428</v>
      </c>
      <c r="I84" t="s">
        <v>231</v>
      </c>
      <c r="J84" s="7">
        <v>1</v>
      </c>
    </row>
    <row r="85" spans="1:10" x14ac:dyDescent="0.35">
      <c r="A85" t="s">
        <v>533</v>
      </c>
      <c r="B85" t="s">
        <v>197</v>
      </c>
      <c r="C85" t="s">
        <v>220</v>
      </c>
      <c r="D85" t="s">
        <v>308</v>
      </c>
      <c r="E85" t="s">
        <v>314</v>
      </c>
      <c r="F85" t="s">
        <v>203</v>
      </c>
      <c r="G85" t="s">
        <v>210</v>
      </c>
      <c r="H85" t="s">
        <v>428</v>
      </c>
      <c r="I85" t="s">
        <v>231</v>
      </c>
      <c r="J85" s="7">
        <v>1</v>
      </c>
    </row>
    <row r="86" spans="1:10" x14ac:dyDescent="0.35">
      <c r="A86" t="s">
        <v>533</v>
      </c>
      <c r="B86" t="s">
        <v>201</v>
      </c>
      <c r="C86" t="s">
        <v>221</v>
      </c>
      <c r="D86" t="s">
        <v>308</v>
      </c>
      <c r="E86" t="s">
        <v>314</v>
      </c>
      <c r="F86" t="s">
        <v>203</v>
      </c>
      <c r="G86" t="s">
        <v>211</v>
      </c>
      <c r="H86" t="s">
        <v>428</v>
      </c>
      <c r="I86" t="s">
        <v>231</v>
      </c>
      <c r="J86" s="7">
        <v>1</v>
      </c>
    </row>
    <row r="87" spans="1:10" x14ac:dyDescent="0.35">
      <c r="A87" t="s">
        <v>533</v>
      </c>
      <c r="B87" t="s">
        <v>202</v>
      </c>
      <c r="C87" t="s">
        <v>222</v>
      </c>
      <c r="D87" t="s">
        <v>308</v>
      </c>
      <c r="E87" t="s">
        <v>314</v>
      </c>
      <c r="F87" t="s">
        <v>203</v>
      </c>
      <c r="G87" t="s">
        <v>211</v>
      </c>
      <c r="H87" t="s">
        <v>428</v>
      </c>
      <c r="I87" t="s">
        <v>231</v>
      </c>
      <c r="J87" s="7">
        <v>1</v>
      </c>
    </row>
    <row r="129" spans="2:2" x14ac:dyDescent="0.35">
      <c r="B129" s="9"/>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A5CB-5B8A-4BBB-A905-3FDC0C9C9DD1}">
  <dimension ref="A1"/>
  <sheetViews>
    <sheetView workbookViewId="0">
      <selection activeCell="L13" sqref="L13"/>
    </sheetView>
  </sheetViews>
  <sheetFormatPr defaultRowHeight="14.5" x14ac:dyDescent="0.3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342</v>
      </c>
      <c r="B1" t="s">
        <v>308</v>
      </c>
      <c r="C1" t="s">
        <v>314</v>
      </c>
      <c r="D1" t="s">
        <v>155</v>
      </c>
      <c r="E1" t="s">
        <v>155</v>
      </c>
      <c r="F1" t="s">
        <v>155</v>
      </c>
      <c r="G1" t="s">
        <v>156</v>
      </c>
      <c r="H1" t="s">
        <v>187</v>
      </c>
      <c r="I1" t="s">
        <v>21</v>
      </c>
      <c r="J1" t="s">
        <v>43</v>
      </c>
      <c r="K1" t="s">
        <v>229</v>
      </c>
      <c r="L1" t="s">
        <v>423</v>
      </c>
      <c r="M1" s="4"/>
      <c r="N1">
        <v>3</v>
      </c>
      <c r="O1" s="8" t="s">
        <v>426</v>
      </c>
      <c r="U1" t="s">
        <v>64</v>
      </c>
      <c r="V1" t="s">
        <v>316</v>
      </c>
      <c r="AA1" t="s">
        <v>64</v>
      </c>
      <c r="AC1" t="s">
        <v>510</v>
      </c>
      <c r="AI1" t="s">
        <v>528</v>
      </c>
      <c r="AJ1" t="s">
        <v>303</v>
      </c>
      <c r="AM1" t="s">
        <v>529</v>
      </c>
      <c r="AN1" t="s">
        <v>528</v>
      </c>
      <c r="AO1" t="s">
        <v>303</v>
      </c>
    </row>
    <row r="2" spans="1:41" x14ac:dyDescent="0.35">
      <c r="A2" t="s">
        <v>342</v>
      </c>
      <c r="B2" t="s">
        <v>308</v>
      </c>
      <c r="C2" t="s">
        <v>314</v>
      </c>
      <c r="D2" t="s">
        <v>146</v>
      </c>
      <c r="E2" t="s">
        <v>146</v>
      </c>
      <c r="F2" t="s">
        <v>146</v>
      </c>
      <c r="G2" t="s">
        <v>147</v>
      </c>
      <c r="H2" t="s">
        <v>184</v>
      </c>
      <c r="I2" t="s">
        <v>104</v>
      </c>
      <c r="J2" t="s">
        <v>43</v>
      </c>
      <c r="K2" t="s">
        <v>225</v>
      </c>
      <c r="L2" t="s">
        <v>421</v>
      </c>
      <c r="M2" s="5"/>
      <c r="U2" t="s">
        <v>65</v>
      </c>
      <c r="V2" t="s">
        <v>316</v>
      </c>
      <c r="AA2" t="s">
        <v>65</v>
      </c>
      <c r="AC2" t="s">
        <v>511</v>
      </c>
      <c r="AI2" t="s">
        <v>317</v>
      </c>
      <c r="AJ2" t="s">
        <v>317</v>
      </c>
      <c r="AM2" t="s">
        <v>529</v>
      </c>
      <c r="AN2" t="s">
        <v>317</v>
      </c>
      <c r="AO2" t="s">
        <v>317</v>
      </c>
    </row>
    <row r="3" spans="1:41" x14ac:dyDescent="0.35">
      <c r="A3" t="s">
        <v>342</v>
      </c>
      <c r="B3" t="s">
        <v>308</v>
      </c>
      <c r="C3" t="s">
        <v>314</v>
      </c>
      <c r="D3" t="s">
        <v>164</v>
      </c>
      <c r="E3" t="s">
        <v>164</v>
      </c>
      <c r="F3" t="s">
        <v>164</v>
      </c>
      <c r="G3" t="s">
        <v>165</v>
      </c>
      <c r="H3" t="s">
        <v>184</v>
      </c>
      <c r="I3" t="s">
        <v>125</v>
      </c>
      <c r="J3" t="s">
        <v>43</v>
      </c>
      <c r="K3" t="s">
        <v>238</v>
      </c>
      <c r="L3" t="s">
        <v>423</v>
      </c>
      <c r="U3" t="s">
        <v>66</v>
      </c>
      <c r="V3" t="s">
        <v>316</v>
      </c>
      <c r="AA3" t="s">
        <v>66</v>
      </c>
      <c r="AC3" t="s">
        <v>512</v>
      </c>
      <c r="AI3" t="s">
        <v>318</v>
      </c>
      <c r="AJ3" t="s">
        <v>318</v>
      </c>
      <c r="AM3" t="s">
        <v>529</v>
      </c>
      <c r="AN3" t="s">
        <v>318</v>
      </c>
      <c r="AO3" t="s">
        <v>318</v>
      </c>
    </row>
    <row r="4" spans="1:41" x14ac:dyDescent="0.35">
      <c r="A4" t="s">
        <v>342</v>
      </c>
      <c r="B4" t="s">
        <v>308</v>
      </c>
      <c r="C4" t="s">
        <v>314</v>
      </c>
      <c r="D4" t="s">
        <v>166</v>
      </c>
      <c r="E4" t="s">
        <v>166</v>
      </c>
      <c r="F4" t="s">
        <v>166</v>
      </c>
      <c r="G4" t="s">
        <v>167</v>
      </c>
      <c r="H4" t="s">
        <v>184</v>
      </c>
      <c r="I4" t="s">
        <v>125</v>
      </c>
      <c r="J4" t="s">
        <v>43</v>
      </c>
      <c r="K4" t="s">
        <v>238</v>
      </c>
      <c r="L4" t="s">
        <v>423</v>
      </c>
      <c r="M4" s="5"/>
      <c r="U4" t="s">
        <v>67</v>
      </c>
      <c r="V4" t="s">
        <v>316</v>
      </c>
      <c r="AA4" t="s">
        <v>67</v>
      </c>
      <c r="AC4" t="s">
        <v>513</v>
      </c>
      <c r="AI4" t="s">
        <v>319</v>
      </c>
      <c r="AJ4" t="s">
        <v>319</v>
      </c>
      <c r="AM4" t="s">
        <v>529</v>
      </c>
      <c r="AN4" t="s">
        <v>319</v>
      </c>
      <c r="AO4" t="s">
        <v>319</v>
      </c>
    </row>
    <row r="5" spans="1:41" x14ac:dyDescent="0.35">
      <c r="A5" t="s">
        <v>342</v>
      </c>
      <c r="B5" t="s">
        <v>308</v>
      </c>
      <c r="C5" t="s">
        <v>314</v>
      </c>
      <c r="D5" t="s">
        <v>168</v>
      </c>
      <c r="E5" t="s">
        <v>168</v>
      </c>
      <c r="F5" t="s">
        <v>168</v>
      </c>
      <c r="G5" t="s">
        <v>169</v>
      </c>
      <c r="H5" t="s">
        <v>184</v>
      </c>
      <c r="I5" t="s">
        <v>125</v>
      </c>
      <c r="J5" t="s">
        <v>43</v>
      </c>
      <c r="K5" t="s">
        <v>238</v>
      </c>
      <c r="L5" t="s">
        <v>423</v>
      </c>
      <c r="M5" s="5"/>
      <c r="U5" t="s">
        <v>68</v>
      </c>
      <c r="V5" t="s">
        <v>316</v>
      </c>
      <c r="AA5" t="s">
        <v>68</v>
      </c>
      <c r="AC5" t="s">
        <v>514</v>
      </c>
      <c r="AI5" t="s">
        <v>320</v>
      </c>
      <c r="AJ5" t="s">
        <v>320</v>
      </c>
      <c r="AM5" t="s">
        <v>529</v>
      </c>
      <c r="AN5" t="s">
        <v>320</v>
      </c>
      <c r="AO5" t="s">
        <v>320</v>
      </c>
    </row>
    <row r="6" spans="1:41" x14ac:dyDescent="0.35">
      <c r="A6" t="s">
        <v>342</v>
      </c>
      <c r="B6" t="s">
        <v>308</v>
      </c>
      <c r="C6" t="s">
        <v>314</v>
      </c>
      <c r="D6" t="s">
        <v>170</v>
      </c>
      <c r="E6" t="s">
        <v>170</v>
      </c>
      <c r="F6" t="s">
        <v>170</v>
      </c>
      <c r="G6" t="s">
        <v>171</v>
      </c>
      <c r="H6" t="s">
        <v>184</v>
      </c>
      <c r="I6" t="s">
        <v>125</v>
      </c>
      <c r="J6" t="s">
        <v>43</v>
      </c>
      <c r="K6" t="s">
        <v>225</v>
      </c>
      <c r="L6" t="s">
        <v>423</v>
      </c>
      <c r="M6" s="5"/>
      <c r="U6" t="s">
        <v>69</v>
      </c>
      <c r="V6" t="s">
        <v>316</v>
      </c>
      <c r="AA6" t="s">
        <v>69</v>
      </c>
      <c r="AC6" t="s">
        <v>515</v>
      </c>
      <c r="AF6" t="s">
        <v>337</v>
      </c>
      <c r="AI6" t="s">
        <v>321</v>
      </c>
      <c r="AJ6" t="s">
        <v>321</v>
      </c>
      <c r="AM6" t="s">
        <v>529</v>
      </c>
      <c r="AN6" t="s">
        <v>321</v>
      </c>
      <c r="AO6" t="s">
        <v>321</v>
      </c>
    </row>
    <row r="7" spans="1:41" x14ac:dyDescent="0.35">
      <c r="A7" t="s">
        <v>342</v>
      </c>
      <c r="B7" t="s">
        <v>308</v>
      </c>
      <c r="C7" t="s">
        <v>314</v>
      </c>
      <c r="D7" t="s">
        <v>138</v>
      </c>
      <c r="E7" t="s">
        <v>138</v>
      </c>
      <c r="F7" t="s">
        <v>138</v>
      </c>
      <c r="G7" t="s">
        <v>251</v>
      </c>
      <c r="H7" t="s">
        <v>183</v>
      </c>
      <c r="J7" t="s">
        <v>43</v>
      </c>
      <c r="K7" t="s">
        <v>230</v>
      </c>
      <c r="L7" t="s">
        <v>421</v>
      </c>
      <c r="M7" s="5"/>
      <c r="U7" t="s">
        <v>70</v>
      </c>
      <c r="V7" t="s">
        <v>316</v>
      </c>
      <c r="AA7" t="s">
        <v>70</v>
      </c>
      <c r="AC7" t="s">
        <v>516</v>
      </c>
      <c r="AF7" t="s">
        <v>338</v>
      </c>
      <c r="AI7" t="s">
        <v>322</v>
      </c>
      <c r="AJ7" t="s">
        <v>322</v>
      </c>
      <c r="AM7" t="s">
        <v>529</v>
      </c>
      <c r="AN7" t="s">
        <v>322</v>
      </c>
      <c r="AO7" t="s">
        <v>322</v>
      </c>
    </row>
    <row r="8" spans="1:41" ht="17.5" x14ac:dyDescent="0.35">
      <c r="A8" t="s">
        <v>342</v>
      </c>
      <c r="B8" t="s">
        <v>308</v>
      </c>
      <c r="C8" t="s">
        <v>314</v>
      </c>
      <c r="D8" t="s">
        <v>139</v>
      </c>
      <c r="E8" t="s">
        <v>139</v>
      </c>
      <c r="F8" t="s">
        <v>139</v>
      </c>
      <c r="G8" t="s">
        <v>140</v>
      </c>
      <c r="H8" t="s">
        <v>183</v>
      </c>
      <c r="J8" t="s">
        <v>43</v>
      </c>
      <c r="K8" t="s">
        <v>230</v>
      </c>
      <c r="L8" t="s">
        <v>421</v>
      </c>
      <c r="M8" s="4"/>
      <c r="U8" t="s">
        <v>71</v>
      </c>
      <c r="V8" t="s">
        <v>316</v>
      </c>
      <c r="AA8" t="s">
        <v>71</v>
      </c>
      <c r="AC8" t="s">
        <v>517</v>
      </c>
      <c r="AI8" t="s">
        <v>323</v>
      </c>
      <c r="AJ8" t="s">
        <v>323</v>
      </c>
      <c r="AM8" t="s">
        <v>529</v>
      </c>
      <c r="AN8" t="s">
        <v>323</v>
      </c>
      <c r="AO8" t="s">
        <v>323</v>
      </c>
    </row>
    <row r="9" spans="1:41" x14ac:dyDescent="0.35">
      <c r="A9" t="s">
        <v>342</v>
      </c>
      <c r="B9" t="s">
        <v>308</v>
      </c>
      <c r="C9" t="s">
        <v>314</v>
      </c>
      <c r="D9" t="s">
        <v>141</v>
      </c>
      <c r="E9" t="s">
        <v>141</v>
      </c>
      <c r="F9" t="s">
        <v>141</v>
      </c>
      <c r="G9" t="s">
        <v>142</v>
      </c>
      <c r="H9" t="s">
        <v>183</v>
      </c>
      <c r="J9" t="s">
        <v>43</v>
      </c>
      <c r="K9" t="s">
        <v>230</v>
      </c>
      <c r="L9" t="s">
        <v>421</v>
      </c>
      <c r="U9" t="s">
        <v>8</v>
      </c>
      <c r="V9" t="s">
        <v>316</v>
      </c>
      <c r="AA9" t="s">
        <v>8</v>
      </c>
      <c r="AC9" t="s">
        <v>522</v>
      </c>
      <c r="AI9" t="s">
        <v>324</v>
      </c>
      <c r="AJ9" t="s">
        <v>324</v>
      </c>
      <c r="AM9" t="s">
        <v>529</v>
      </c>
      <c r="AN9" t="s">
        <v>324</v>
      </c>
      <c r="AO9" t="s">
        <v>324</v>
      </c>
    </row>
    <row r="10" spans="1:41" x14ac:dyDescent="0.35">
      <c r="A10" t="s">
        <v>342</v>
      </c>
      <c r="B10" t="s">
        <v>308</v>
      </c>
      <c r="C10" t="s">
        <v>314</v>
      </c>
      <c r="D10" t="s">
        <v>143</v>
      </c>
      <c r="E10" t="s">
        <v>143</v>
      </c>
      <c r="F10" t="s">
        <v>143</v>
      </c>
      <c r="G10" t="s">
        <v>142</v>
      </c>
      <c r="H10" t="s">
        <v>183</v>
      </c>
      <c r="J10" t="s">
        <v>43</v>
      </c>
      <c r="K10" t="s">
        <v>230</v>
      </c>
      <c r="L10" t="s">
        <v>421</v>
      </c>
      <c r="M10" s="5"/>
      <c r="U10" t="s">
        <v>9</v>
      </c>
      <c r="V10" t="s">
        <v>316</v>
      </c>
      <c r="AA10" t="s">
        <v>9</v>
      </c>
      <c r="AC10" t="s">
        <v>523</v>
      </c>
      <c r="AI10" t="s">
        <v>325</v>
      </c>
      <c r="AJ10" t="s">
        <v>325</v>
      </c>
      <c r="AM10" t="s">
        <v>529</v>
      </c>
      <c r="AN10" t="s">
        <v>325</v>
      </c>
      <c r="AO10" t="s">
        <v>325</v>
      </c>
    </row>
    <row r="11" spans="1:41" x14ac:dyDescent="0.35">
      <c r="A11" t="s">
        <v>342</v>
      </c>
      <c r="B11" t="s">
        <v>308</v>
      </c>
      <c r="C11" t="s">
        <v>314</v>
      </c>
      <c r="D11" t="s">
        <v>144</v>
      </c>
      <c r="E11" t="s">
        <v>144</v>
      </c>
      <c r="F11" t="s">
        <v>144</v>
      </c>
      <c r="G11" t="s">
        <v>145</v>
      </c>
      <c r="H11" t="s">
        <v>183</v>
      </c>
      <c r="J11" t="s">
        <v>43</v>
      </c>
      <c r="K11" t="s">
        <v>230</v>
      </c>
      <c r="L11" t="s">
        <v>421</v>
      </c>
      <c r="M11" s="5"/>
      <c r="U11" t="s">
        <v>317</v>
      </c>
      <c r="V11" t="s">
        <v>328</v>
      </c>
      <c r="AI11" t="s">
        <v>326</v>
      </c>
      <c r="AJ11" t="s">
        <v>326</v>
      </c>
      <c r="AM11" t="s">
        <v>529</v>
      </c>
      <c r="AN11" t="s">
        <v>326</v>
      </c>
      <c r="AO11" t="s">
        <v>326</v>
      </c>
    </row>
    <row r="12" spans="1:41" x14ac:dyDescent="0.35">
      <c r="A12" t="s">
        <v>342</v>
      </c>
      <c r="B12" t="s">
        <v>308</v>
      </c>
      <c r="C12" t="s">
        <v>314</v>
      </c>
      <c r="D12" t="s">
        <v>161</v>
      </c>
      <c r="E12" t="s">
        <v>161</v>
      </c>
      <c r="F12" t="s">
        <v>161</v>
      </c>
      <c r="G12" t="s">
        <v>223</v>
      </c>
      <c r="H12" t="s">
        <v>189</v>
      </c>
      <c r="I12" t="s">
        <v>179</v>
      </c>
      <c r="J12" t="s">
        <v>43</v>
      </c>
      <c r="K12" t="s">
        <v>226</v>
      </c>
      <c r="L12" t="s">
        <v>423</v>
      </c>
      <c r="M12" s="5"/>
      <c r="U12" t="s">
        <v>318</v>
      </c>
      <c r="V12" t="s">
        <v>328</v>
      </c>
      <c r="AI12" t="s">
        <v>499</v>
      </c>
      <c r="AJ12" t="s">
        <v>526</v>
      </c>
      <c r="AM12" t="s">
        <v>529</v>
      </c>
      <c r="AN12" t="s">
        <v>499</v>
      </c>
      <c r="AO12" t="s">
        <v>526</v>
      </c>
    </row>
    <row r="13" spans="1:41" ht="17.5" x14ac:dyDescent="0.35">
      <c r="A13" t="s">
        <v>342</v>
      </c>
      <c r="B13" t="s">
        <v>308</v>
      </c>
      <c r="C13" t="s">
        <v>314</v>
      </c>
      <c r="D13" t="s">
        <v>162</v>
      </c>
      <c r="E13" t="s">
        <v>162</v>
      </c>
      <c r="F13" t="s">
        <v>162</v>
      </c>
      <c r="G13" t="s">
        <v>163</v>
      </c>
      <c r="H13" t="s">
        <v>190</v>
      </c>
      <c r="I13" t="s">
        <v>125</v>
      </c>
      <c r="J13" t="s">
        <v>43</v>
      </c>
      <c r="K13" t="s">
        <v>238</v>
      </c>
      <c r="L13" t="s">
        <v>423</v>
      </c>
      <c r="M13" s="4"/>
      <c r="U13" t="s">
        <v>319</v>
      </c>
      <c r="V13" t="s">
        <v>328</v>
      </c>
      <c r="AI13" t="s">
        <v>500</v>
      </c>
      <c r="AJ13" t="s">
        <v>527</v>
      </c>
      <c r="AM13" t="s">
        <v>529</v>
      </c>
      <c r="AN13" t="s">
        <v>500</v>
      </c>
      <c r="AO13" t="s">
        <v>527</v>
      </c>
    </row>
    <row r="14" spans="1:41" x14ac:dyDescent="0.35">
      <c r="A14" t="s">
        <v>342</v>
      </c>
      <c r="B14" t="s">
        <v>308</v>
      </c>
      <c r="C14" t="s">
        <v>314</v>
      </c>
      <c r="D14" t="s">
        <v>172</v>
      </c>
      <c r="E14" t="s">
        <v>172</v>
      </c>
      <c r="F14" t="s">
        <v>172</v>
      </c>
      <c r="G14" t="s">
        <v>173</v>
      </c>
      <c r="H14" t="s">
        <v>191</v>
      </c>
      <c r="I14" t="s">
        <v>125</v>
      </c>
      <c r="J14" t="s">
        <v>43</v>
      </c>
      <c r="K14" t="s">
        <v>225</v>
      </c>
      <c r="L14" t="s">
        <v>423</v>
      </c>
      <c r="M14" s="5"/>
      <c r="U14" t="s">
        <v>320</v>
      </c>
      <c r="V14" t="s">
        <v>328</v>
      </c>
      <c r="AI14" t="s">
        <v>501</v>
      </c>
      <c r="AJ14" t="s">
        <v>525</v>
      </c>
      <c r="AM14" t="s">
        <v>529</v>
      </c>
      <c r="AN14" t="s">
        <v>501</v>
      </c>
      <c r="AO14" t="s">
        <v>525</v>
      </c>
    </row>
    <row r="15" spans="1:41" x14ac:dyDescent="0.35">
      <c r="A15" t="s">
        <v>342</v>
      </c>
      <c r="B15" t="s">
        <v>308</v>
      </c>
      <c r="C15" t="s">
        <v>314</v>
      </c>
      <c r="D15" t="s">
        <v>176</v>
      </c>
      <c r="E15" t="s">
        <v>176</v>
      </c>
      <c r="F15" t="s">
        <v>176</v>
      </c>
      <c r="G15" t="s">
        <v>177</v>
      </c>
      <c r="H15" t="s">
        <v>191</v>
      </c>
      <c r="I15" t="s">
        <v>125</v>
      </c>
      <c r="J15" t="s">
        <v>43</v>
      </c>
      <c r="K15" t="s">
        <v>225</v>
      </c>
      <c r="L15" t="s">
        <v>423</v>
      </c>
      <c r="M15" s="5"/>
      <c r="U15" t="s">
        <v>321</v>
      </c>
      <c r="V15" t="s">
        <v>328</v>
      </c>
      <c r="AI15" t="s">
        <v>502</v>
      </c>
      <c r="AJ15" t="s">
        <v>524</v>
      </c>
      <c r="AM15" t="s">
        <v>529</v>
      </c>
      <c r="AN15" t="s">
        <v>502</v>
      </c>
      <c r="AO15" t="s">
        <v>524</v>
      </c>
    </row>
    <row r="16" spans="1:41" x14ac:dyDescent="0.35">
      <c r="A16" t="s">
        <v>342</v>
      </c>
      <c r="B16" t="s">
        <v>308</v>
      </c>
      <c r="C16" t="s">
        <v>314</v>
      </c>
      <c r="D16" t="s">
        <v>174</v>
      </c>
      <c r="E16" t="s">
        <v>174</v>
      </c>
      <c r="F16" t="s">
        <v>174</v>
      </c>
      <c r="G16" t="s">
        <v>175</v>
      </c>
      <c r="H16" t="s">
        <v>191</v>
      </c>
      <c r="I16" t="s">
        <v>125</v>
      </c>
      <c r="J16" t="s">
        <v>43</v>
      </c>
      <c r="K16" t="s">
        <v>225</v>
      </c>
      <c r="L16" t="s">
        <v>423</v>
      </c>
      <c r="M16" s="5"/>
      <c r="U16" t="s">
        <v>322</v>
      </c>
      <c r="V16" t="s">
        <v>328</v>
      </c>
      <c r="AI16" t="s">
        <v>503</v>
      </c>
      <c r="AJ16" t="s">
        <v>256</v>
      </c>
      <c r="AM16" t="s">
        <v>529</v>
      </c>
      <c r="AN16" t="s">
        <v>503</v>
      </c>
      <c r="AO16" t="s">
        <v>256</v>
      </c>
    </row>
    <row r="17" spans="1:41" x14ac:dyDescent="0.35">
      <c r="A17" t="s">
        <v>342</v>
      </c>
      <c r="B17" t="s">
        <v>310</v>
      </c>
      <c r="C17" t="s">
        <v>314</v>
      </c>
      <c r="D17" t="s">
        <v>157</v>
      </c>
      <c r="E17" t="s">
        <v>157</v>
      </c>
      <c r="F17" t="s">
        <v>157</v>
      </c>
      <c r="G17" t="s">
        <v>158</v>
      </c>
      <c r="H17" t="s">
        <v>188</v>
      </c>
      <c r="I17" t="s">
        <v>178</v>
      </c>
      <c r="J17" t="s">
        <v>95</v>
      </c>
      <c r="K17" t="s">
        <v>233</v>
      </c>
      <c r="L17" t="s">
        <v>422</v>
      </c>
      <c r="M17" t="s">
        <v>261</v>
      </c>
      <c r="U17" t="s">
        <v>323</v>
      </c>
      <c r="V17" t="s">
        <v>328</v>
      </c>
      <c r="AI17" t="s">
        <v>504</v>
      </c>
      <c r="AJ17" t="s">
        <v>257</v>
      </c>
      <c r="AM17" t="s">
        <v>529</v>
      </c>
      <c r="AN17" t="s">
        <v>504</v>
      </c>
      <c r="AO17" t="s">
        <v>257</v>
      </c>
    </row>
    <row r="18" spans="1:41" x14ac:dyDescent="0.35">
      <c r="A18" t="s">
        <v>342</v>
      </c>
      <c r="B18" t="s">
        <v>310</v>
      </c>
      <c r="C18" t="s">
        <v>314</v>
      </c>
      <c r="D18" t="s">
        <v>159</v>
      </c>
      <c r="E18" t="s">
        <v>159</v>
      </c>
      <c r="F18" t="s">
        <v>159</v>
      </c>
      <c r="G18" t="s">
        <v>160</v>
      </c>
      <c r="H18" t="s">
        <v>188</v>
      </c>
      <c r="I18" t="s">
        <v>178</v>
      </c>
      <c r="J18" t="s">
        <v>95</v>
      </c>
      <c r="K18" t="s">
        <v>233</v>
      </c>
      <c r="L18" t="s">
        <v>422</v>
      </c>
      <c r="M18" t="s">
        <v>261</v>
      </c>
      <c r="U18" t="s">
        <v>324</v>
      </c>
      <c r="V18" t="s">
        <v>328</v>
      </c>
      <c r="AI18" t="s">
        <v>505</v>
      </c>
      <c r="AJ18" t="s">
        <v>258</v>
      </c>
      <c r="AM18" t="s">
        <v>529</v>
      </c>
      <c r="AN18" t="s">
        <v>505</v>
      </c>
      <c r="AO18" t="s">
        <v>258</v>
      </c>
    </row>
    <row r="19" spans="1:41" x14ac:dyDescent="0.35">
      <c r="A19" t="s">
        <v>342</v>
      </c>
      <c r="B19" t="s">
        <v>308</v>
      </c>
      <c r="C19" t="s">
        <v>314</v>
      </c>
      <c r="D19" t="s">
        <v>150</v>
      </c>
      <c r="E19" t="s">
        <v>150</v>
      </c>
      <c r="F19" t="s">
        <v>150</v>
      </c>
      <c r="G19" t="s">
        <v>151</v>
      </c>
      <c r="H19" t="s">
        <v>185</v>
      </c>
      <c r="I19" t="s">
        <v>104</v>
      </c>
      <c r="J19" t="s">
        <v>43</v>
      </c>
      <c r="K19" t="s">
        <v>232</v>
      </c>
      <c r="L19" t="s">
        <v>423</v>
      </c>
      <c r="M19" s="5"/>
      <c r="U19" t="s">
        <v>325</v>
      </c>
      <c r="V19" t="s">
        <v>328</v>
      </c>
      <c r="AI19" t="s">
        <v>506</v>
      </c>
      <c r="AJ19" t="s">
        <v>259</v>
      </c>
      <c r="AM19" t="s">
        <v>529</v>
      </c>
      <c r="AN19" t="s">
        <v>506</v>
      </c>
      <c r="AO19" t="s">
        <v>259</v>
      </c>
    </row>
    <row r="20" spans="1:41" x14ac:dyDescent="0.35">
      <c r="A20" t="s">
        <v>342</v>
      </c>
      <c r="B20" t="s">
        <v>308</v>
      </c>
      <c r="C20" t="s">
        <v>314</v>
      </c>
      <c r="D20" t="s">
        <v>148</v>
      </c>
      <c r="E20" t="s">
        <v>148</v>
      </c>
      <c r="F20" t="s">
        <v>148</v>
      </c>
      <c r="G20" t="s">
        <v>149</v>
      </c>
      <c r="H20" t="s">
        <v>185</v>
      </c>
      <c r="I20" t="s">
        <v>104</v>
      </c>
      <c r="J20" t="s">
        <v>43</v>
      </c>
      <c r="K20" t="s">
        <v>232</v>
      </c>
      <c r="L20" t="s">
        <v>423</v>
      </c>
      <c r="M20" s="5"/>
      <c r="N20">
        <v>2</v>
      </c>
      <c r="O20" s="8" t="s">
        <v>424</v>
      </c>
      <c r="U20" t="s">
        <v>326</v>
      </c>
      <c r="V20" t="s">
        <v>328</v>
      </c>
      <c r="AI20" t="s">
        <v>507</v>
      </c>
      <c r="AJ20" t="s">
        <v>518</v>
      </c>
      <c r="AM20" t="s">
        <v>529</v>
      </c>
      <c r="AN20" t="s">
        <v>507</v>
      </c>
      <c r="AO20" t="s">
        <v>518</v>
      </c>
    </row>
    <row r="21" spans="1:41" x14ac:dyDescent="0.35">
      <c r="A21" t="s">
        <v>342</v>
      </c>
      <c r="B21" t="s">
        <v>308</v>
      </c>
      <c r="C21" t="s">
        <v>314</v>
      </c>
      <c r="D21" t="s">
        <v>152</v>
      </c>
      <c r="E21" t="s">
        <v>152</v>
      </c>
      <c r="F21" t="s">
        <v>152</v>
      </c>
      <c r="G21" t="s">
        <v>153</v>
      </c>
      <c r="H21" t="s">
        <v>185</v>
      </c>
      <c r="I21" t="s">
        <v>104</v>
      </c>
      <c r="J21" t="s">
        <v>43</v>
      </c>
      <c r="K21" t="s">
        <v>232</v>
      </c>
      <c r="L21" t="s">
        <v>423</v>
      </c>
      <c r="M21" s="5"/>
      <c r="N21">
        <v>1</v>
      </c>
      <c r="O21" s="8" t="s">
        <v>425</v>
      </c>
      <c r="U21" t="s">
        <v>59</v>
      </c>
      <c r="V21" t="s">
        <v>328</v>
      </c>
      <c r="AI21" t="s">
        <v>344</v>
      </c>
      <c r="AJ21" t="s">
        <v>519</v>
      </c>
      <c r="AM21" t="s">
        <v>529</v>
      </c>
      <c r="AN21" t="s">
        <v>344</v>
      </c>
      <c r="AO21" t="s">
        <v>519</v>
      </c>
    </row>
    <row r="22" spans="1:41" x14ac:dyDescent="0.35">
      <c r="A22" t="s">
        <v>342</v>
      </c>
      <c r="B22" t="s">
        <v>308</v>
      </c>
      <c r="C22" t="s">
        <v>314</v>
      </c>
      <c r="D22" t="s">
        <v>154</v>
      </c>
      <c r="E22" t="s">
        <v>154</v>
      </c>
      <c r="F22" t="s">
        <v>154</v>
      </c>
      <c r="G22" t="s">
        <v>180</v>
      </c>
      <c r="H22" t="s">
        <v>186</v>
      </c>
      <c r="I22" t="s">
        <v>123</v>
      </c>
      <c r="J22" t="s">
        <v>43</v>
      </c>
      <c r="K22" t="s">
        <v>229</v>
      </c>
      <c r="L22" t="s">
        <v>423</v>
      </c>
      <c r="M22" s="5"/>
      <c r="U22" t="s">
        <v>60</v>
      </c>
      <c r="V22" t="s">
        <v>328</v>
      </c>
      <c r="AI22" t="s">
        <v>345</v>
      </c>
      <c r="AJ22" t="s">
        <v>520</v>
      </c>
      <c r="AM22" t="s">
        <v>529</v>
      </c>
      <c r="AN22" t="s">
        <v>345</v>
      </c>
      <c r="AO22" t="s">
        <v>520</v>
      </c>
    </row>
    <row r="23" spans="1:41" x14ac:dyDescent="0.35">
      <c r="A23" t="s">
        <v>342</v>
      </c>
      <c r="B23" t="s">
        <v>308</v>
      </c>
      <c r="C23" t="s">
        <v>314</v>
      </c>
      <c r="D23" t="s">
        <v>128</v>
      </c>
      <c r="E23" t="s">
        <v>128</v>
      </c>
      <c r="F23" t="s">
        <v>128</v>
      </c>
      <c r="G23" t="s">
        <v>129</v>
      </c>
      <c r="H23" t="s">
        <v>182</v>
      </c>
      <c r="I23" t="s">
        <v>178</v>
      </c>
      <c r="J23" t="s">
        <v>43</v>
      </c>
      <c r="K23" t="s">
        <v>233</v>
      </c>
      <c r="L23" t="s">
        <v>422</v>
      </c>
      <c r="M23" s="5"/>
      <c r="U23" t="s">
        <v>61</v>
      </c>
      <c r="V23" t="s">
        <v>328</v>
      </c>
      <c r="AI23" t="s">
        <v>346</v>
      </c>
      <c r="AJ23" t="s">
        <v>521</v>
      </c>
      <c r="AM23" t="s">
        <v>529</v>
      </c>
      <c r="AN23" t="s">
        <v>346</v>
      </c>
      <c r="AO23" t="s">
        <v>521</v>
      </c>
    </row>
    <row r="24" spans="1:41" x14ac:dyDescent="0.35">
      <c r="A24" t="s">
        <v>342</v>
      </c>
      <c r="B24" t="s">
        <v>308</v>
      </c>
      <c r="C24" t="s">
        <v>314</v>
      </c>
      <c r="D24" t="s">
        <v>130</v>
      </c>
      <c r="E24" t="s">
        <v>130</v>
      </c>
      <c r="F24" t="s">
        <v>130</v>
      </c>
      <c r="G24" t="s">
        <v>131</v>
      </c>
      <c r="H24" t="s">
        <v>182</v>
      </c>
      <c r="I24" t="s">
        <v>178</v>
      </c>
      <c r="J24" t="s">
        <v>43</v>
      </c>
      <c r="K24" t="s">
        <v>233</v>
      </c>
      <c r="L24" t="s">
        <v>422</v>
      </c>
      <c r="M24" s="5"/>
      <c r="U24" t="s">
        <v>62</v>
      </c>
      <c r="V24" t="s">
        <v>328</v>
      </c>
      <c r="AI24" t="s">
        <v>347</v>
      </c>
      <c r="AJ24" t="s">
        <v>347</v>
      </c>
      <c r="AM24" t="s">
        <v>529</v>
      </c>
      <c r="AN24" t="s">
        <v>347</v>
      </c>
      <c r="AO24" t="s">
        <v>347</v>
      </c>
    </row>
    <row r="25" spans="1:41" x14ac:dyDescent="0.35">
      <c r="A25" t="s">
        <v>342</v>
      </c>
      <c r="B25" t="s">
        <v>308</v>
      </c>
      <c r="C25" t="s">
        <v>314</v>
      </c>
      <c r="D25" t="s">
        <v>132</v>
      </c>
      <c r="E25" t="s">
        <v>132</v>
      </c>
      <c r="F25" t="s">
        <v>132</v>
      </c>
      <c r="G25" t="s">
        <v>133</v>
      </c>
      <c r="H25" t="s">
        <v>182</v>
      </c>
      <c r="I25" t="s">
        <v>178</v>
      </c>
      <c r="J25" t="s">
        <v>43</v>
      </c>
      <c r="K25" t="s">
        <v>233</v>
      </c>
      <c r="L25" t="s">
        <v>422</v>
      </c>
      <c r="M25" s="5"/>
      <c r="U25" t="s">
        <v>256</v>
      </c>
      <c r="V25" t="s">
        <v>328</v>
      </c>
      <c r="AI25" t="s">
        <v>348</v>
      </c>
      <c r="AJ25" t="s">
        <v>348</v>
      </c>
      <c r="AM25" t="s">
        <v>529</v>
      </c>
      <c r="AN25" t="s">
        <v>348</v>
      </c>
      <c r="AO25" t="s">
        <v>348</v>
      </c>
    </row>
    <row r="26" spans="1:41" x14ac:dyDescent="0.35">
      <c r="A26" t="s">
        <v>342</v>
      </c>
      <c r="B26" t="s">
        <v>308</v>
      </c>
      <c r="C26" t="s">
        <v>314</v>
      </c>
      <c r="D26" t="s">
        <v>134</v>
      </c>
      <c r="E26" t="s">
        <v>134</v>
      </c>
      <c r="F26" t="s">
        <v>134</v>
      </c>
      <c r="G26" t="s">
        <v>135</v>
      </c>
      <c r="H26" t="s">
        <v>182</v>
      </c>
      <c r="I26" t="s">
        <v>178</v>
      </c>
      <c r="J26" t="s">
        <v>43</v>
      </c>
      <c r="K26" t="s">
        <v>233</v>
      </c>
      <c r="L26" t="s">
        <v>422</v>
      </c>
      <c r="M26" s="5"/>
      <c r="U26" t="s">
        <v>257</v>
      </c>
      <c r="V26" t="s">
        <v>328</v>
      </c>
      <c r="AI26" t="s">
        <v>349</v>
      </c>
      <c r="AJ26" t="s">
        <v>349</v>
      </c>
      <c r="AM26" t="s">
        <v>529</v>
      </c>
      <c r="AN26" t="s">
        <v>349</v>
      </c>
      <c r="AO26" t="s">
        <v>349</v>
      </c>
    </row>
    <row r="27" spans="1:41" x14ac:dyDescent="0.35">
      <c r="A27" t="s">
        <v>342</v>
      </c>
      <c r="B27" t="s">
        <v>308</v>
      </c>
      <c r="C27" t="s">
        <v>314</v>
      </c>
      <c r="D27" t="s">
        <v>136</v>
      </c>
      <c r="E27" t="s">
        <v>136</v>
      </c>
      <c r="F27" t="s">
        <v>136</v>
      </c>
      <c r="G27" t="s">
        <v>137</v>
      </c>
      <c r="H27" t="s">
        <v>183</v>
      </c>
      <c r="J27" t="s">
        <v>43</v>
      </c>
      <c r="K27" t="s">
        <v>230</v>
      </c>
      <c r="L27" t="s">
        <v>421</v>
      </c>
      <c r="M27" s="5"/>
      <c r="U27" t="s">
        <v>258</v>
      </c>
      <c r="V27" t="s">
        <v>328</v>
      </c>
      <c r="AM27" t="s">
        <v>316</v>
      </c>
      <c r="AN27" t="s">
        <v>64</v>
      </c>
      <c r="AO27" t="s">
        <v>510</v>
      </c>
    </row>
    <row r="28" spans="1:41" ht="17.5" x14ac:dyDescent="0.35">
      <c r="A28" t="s">
        <v>328</v>
      </c>
      <c r="B28" t="s">
        <v>309</v>
      </c>
      <c r="C28" t="s">
        <v>314</v>
      </c>
      <c r="D28" t="s">
        <v>51</v>
      </c>
      <c r="E28" t="s">
        <v>319</v>
      </c>
      <c r="F28" t="s">
        <v>319</v>
      </c>
      <c r="G28" t="s">
        <v>113</v>
      </c>
      <c r="H28" t="s">
        <v>127</v>
      </c>
      <c r="I28" t="s">
        <v>111</v>
      </c>
      <c r="J28" t="s">
        <v>44</v>
      </c>
      <c r="K28" t="s">
        <v>235</v>
      </c>
      <c r="L28" t="s">
        <v>421</v>
      </c>
      <c r="M28" s="4"/>
      <c r="U28" t="s">
        <v>259</v>
      </c>
      <c r="V28" t="s">
        <v>328</v>
      </c>
      <c r="AM28" t="s">
        <v>316</v>
      </c>
      <c r="AN28" t="s">
        <v>65</v>
      </c>
      <c r="AO28" t="s">
        <v>511</v>
      </c>
    </row>
    <row r="29" spans="1:41" x14ac:dyDescent="0.35">
      <c r="A29" t="s">
        <v>328</v>
      </c>
      <c r="B29" t="s">
        <v>309</v>
      </c>
      <c r="C29" t="s">
        <v>314</v>
      </c>
      <c r="D29" t="s">
        <v>52</v>
      </c>
      <c r="E29" t="s">
        <v>320</v>
      </c>
      <c r="F29" t="s">
        <v>320</v>
      </c>
      <c r="G29" t="s">
        <v>114</v>
      </c>
      <c r="H29" t="s">
        <v>127</v>
      </c>
      <c r="I29" t="s">
        <v>181</v>
      </c>
      <c r="J29" t="s">
        <v>44</v>
      </c>
      <c r="K29" t="s">
        <v>235</v>
      </c>
      <c r="L29" t="s">
        <v>421</v>
      </c>
      <c r="U29" t="s">
        <v>327</v>
      </c>
      <c r="V29" t="s">
        <v>328</v>
      </c>
      <c r="AM29" t="s">
        <v>316</v>
      </c>
      <c r="AN29" t="s">
        <v>66</v>
      </c>
      <c r="AO29" t="s">
        <v>512</v>
      </c>
    </row>
    <row r="30" spans="1:41" x14ac:dyDescent="0.35">
      <c r="A30" t="s">
        <v>328</v>
      </c>
      <c r="B30" t="s">
        <v>309</v>
      </c>
      <c r="C30" t="s">
        <v>314</v>
      </c>
      <c r="D30" t="s">
        <v>49</v>
      </c>
      <c r="E30" t="s">
        <v>317</v>
      </c>
      <c r="F30" t="s">
        <v>317</v>
      </c>
      <c r="G30" t="s">
        <v>110</v>
      </c>
      <c r="H30" t="s">
        <v>127</v>
      </c>
      <c r="I30" t="s">
        <v>111</v>
      </c>
      <c r="J30" t="s">
        <v>44</v>
      </c>
      <c r="K30" t="s">
        <v>235</v>
      </c>
      <c r="L30" t="s">
        <v>421</v>
      </c>
      <c r="U30" t="s">
        <v>329</v>
      </c>
      <c r="V30" t="s">
        <v>341</v>
      </c>
      <c r="AM30" t="s">
        <v>316</v>
      </c>
      <c r="AN30" t="s">
        <v>67</v>
      </c>
      <c r="AO30" t="s">
        <v>513</v>
      </c>
    </row>
    <row r="31" spans="1:41" x14ac:dyDescent="0.35">
      <c r="A31" t="s">
        <v>328</v>
      </c>
      <c r="B31" t="s">
        <v>309</v>
      </c>
      <c r="C31" t="s">
        <v>314</v>
      </c>
      <c r="D31" t="s">
        <v>50</v>
      </c>
      <c r="E31" t="s">
        <v>318</v>
      </c>
      <c r="F31" t="s">
        <v>318</v>
      </c>
      <c r="G31" t="s">
        <v>112</v>
      </c>
      <c r="H31" t="s">
        <v>127</v>
      </c>
      <c r="I31" t="s">
        <v>181</v>
      </c>
      <c r="J31" t="s">
        <v>44</v>
      </c>
      <c r="K31" t="s">
        <v>235</v>
      </c>
      <c r="L31" t="s">
        <v>421</v>
      </c>
      <c r="U31" t="s">
        <v>330</v>
      </c>
      <c r="V31" t="s">
        <v>341</v>
      </c>
      <c r="AM31" t="s">
        <v>316</v>
      </c>
      <c r="AN31" t="s">
        <v>68</v>
      </c>
      <c r="AO31" t="s">
        <v>514</v>
      </c>
    </row>
    <row r="32" spans="1:41" x14ac:dyDescent="0.35">
      <c r="A32" t="s">
        <v>328</v>
      </c>
      <c r="B32" t="s">
        <v>309</v>
      </c>
      <c r="C32" t="s">
        <v>314</v>
      </c>
      <c r="D32" t="s">
        <v>348</v>
      </c>
      <c r="E32" t="s">
        <v>348</v>
      </c>
      <c r="F32" t="s">
        <v>348</v>
      </c>
      <c r="G32" t="s">
        <v>355</v>
      </c>
      <c r="H32" t="s">
        <v>63</v>
      </c>
      <c r="I32" t="s">
        <v>104</v>
      </c>
      <c r="J32" t="s">
        <v>43</v>
      </c>
      <c r="K32" t="s">
        <v>236</v>
      </c>
      <c r="L32" t="s">
        <v>422</v>
      </c>
      <c r="U32" t="s">
        <v>331</v>
      </c>
      <c r="V32" t="s">
        <v>341</v>
      </c>
      <c r="AM32" t="s">
        <v>316</v>
      </c>
      <c r="AN32" t="s">
        <v>69</v>
      </c>
      <c r="AO32" t="s">
        <v>515</v>
      </c>
    </row>
    <row r="33" spans="1:41" x14ac:dyDescent="0.35">
      <c r="A33" t="s">
        <v>328</v>
      </c>
      <c r="B33" t="s">
        <v>309</v>
      </c>
      <c r="C33" t="s">
        <v>314</v>
      </c>
      <c r="D33" t="s">
        <v>347</v>
      </c>
      <c r="E33" t="s">
        <v>347</v>
      </c>
      <c r="F33" t="s">
        <v>347</v>
      </c>
      <c r="G33" t="s">
        <v>354</v>
      </c>
      <c r="H33" t="s">
        <v>63</v>
      </c>
      <c r="I33" t="s">
        <v>104</v>
      </c>
      <c r="J33" t="s">
        <v>43</v>
      </c>
      <c r="K33" t="s">
        <v>236</v>
      </c>
      <c r="L33" t="s">
        <v>422</v>
      </c>
      <c r="U33" t="s">
        <v>332</v>
      </c>
      <c r="V33" t="s">
        <v>341</v>
      </c>
      <c r="AM33" t="s">
        <v>316</v>
      </c>
      <c r="AN33" t="s">
        <v>70</v>
      </c>
      <c r="AO33" t="s">
        <v>516</v>
      </c>
    </row>
    <row r="34" spans="1:41" x14ac:dyDescent="0.35">
      <c r="A34" t="s">
        <v>328</v>
      </c>
      <c r="B34" t="s">
        <v>309</v>
      </c>
      <c r="C34" t="s">
        <v>314</v>
      </c>
      <c r="D34" t="s">
        <v>345</v>
      </c>
      <c r="E34" t="s">
        <v>345</v>
      </c>
      <c r="F34" t="s">
        <v>520</v>
      </c>
      <c r="G34" t="s">
        <v>351</v>
      </c>
      <c r="H34" t="s">
        <v>63</v>
      </c>
      <c r="I34" t="s">
        <v>104</v>
      </c>
      <c r="J34" t="s">
        <v>43</v>
      </c>
      <c r="K34" t="s">
        <v>236</v>
      </c>
      <c r="L34" t="s">
        <v>422</v>
      </c>
      <c r="U34" t="s">
        <v>333</v>
      </c>
      <c r="V34" t="s">
        <v>341</v>
      </c>
      <c r="AM34" t="s">
        <v>316</v>
      </c>
      <c r="AN34" t="s">
        <v>71</v>
      </c>
      <c r="AO34" t="s">
        <v>517</v>
      </c>
    </row>
    <row r="35" spans="1:41" x14ac:dyDescent="0.35">
      <c r="A35" t="s">
        <v>328</v>
      </c>
      <c r="B35" t="s">
        <v>309</v>
      </c>
      <c r="C35" t="s">
        <v>314</v>
      </c>
      <c r="D35" t="s">
        <v>346</v>
      </c>
      <c r="E35" t="s">
        <v>346</v>
      </c>
      <c r="F35" t="s">
        <v>521</v>
      </c>
      <c r="G35" t="s">
        <v>352</v>
      </c>
      <c r="H35" t="s">
        <v>63</v>
      </c>
      <c r="I35" t="s">
        <v>104</v>
      </c>
      <c r="J35" t="s">
        <v>43</v>
      </c>
      <c r="K35" t="s">
        <v>236</v>
      </c>
      <c r="L35" t="s">
        <v>422</v>
      </c>
      <c r="U35" t="s">
        <v>3</v>
      </c>
      <c r="V35" t="s">
        <v>341</v>
      </c>
      <c r="AM35" t="s">
        <v>316</v>
      </c>
      <c r="AN35" t="s">
        <v>8</v>
      </c>
      <c r="AO35" t="s">
        <v>522</v>
      </c>
    </row>
    <row r="36" spans="1:41" x14ac:dyDescent="0.35">
      <c r="A36" t="s">
        <v>328</v>
      </c>
      <c r="B36" t="s">
        <v>309</v>
      </c>
      <c r="C36" t="s">
        <v>314</v>
      </c>
      <c r="D36" t="s">
        <v>344</v>
      </c>
      <c r="E36" t="s">
        <v>344</v>
      </c>
      <c r="F36" t="s">
        <v>519</v>
      </c>
      <c r="G36" t="s">
        <v>353</v>
      </c>
      <c r="H36" t="s">
        <v>63</v>
      </c>
      <c r="I36" t="s">
        <v>104</v>
      </c>
      <c r="J36" t="s">
        <v>43</v>
      </c>
      <c r="K36" t="s">
        <v>236</v>
      </c>
      <c r="L36" t="s">
        <v>422</v>
      </c>
      <c r="M36" s="5"/>
      <c r="U36" t="s">
        <v>4</v>
      </c>
      <c r="V36" t="s">
        <v>341</v>
      </c>
      <c r="AM36" t="s">
        <v>316</v>
      </c>
      <c r="AN36" t="s">
        <v>9</v>
      </c>
      <c r="AO36" t="s">
        <v>523</v>
      </c>
    </row>
    <row r="37" spans="1:41" x14ac:dyDescent="0.35">
      <c r="A37" t="s">
        <v>328</v>
      </c>
      <c r="B37" t="s">
        <v>309</v>
      </c>
      <c r="C37" t="s">
        <v>314</v>
      </c>
      <c r="D37" t="s">
        <v>349</v>
      </c>
      <c r="E37" t="s">
        <v>349</v>
      </c>
      <c r="F37" t="s">
        <v>349</v>
      </c>
      <c r="G37" t="s">
        <v>356</v>
      </c>
      <c r="H37" t="s">
        <v>39</v>
      </c>
      <c r="I37" t="s">
        <v>104</v>
      </c>
      <c r="J37" t="s">
        <v>43</v>
      </c>
      <c r="K37" t="s">
        <v>236</v>
      </c>
      <c r="L37" t="s">
        <v>422</v>
      </c>
      <c r="U37" t="s">
        <v>5</v>
      </c>
      <c r="V37" t="s">
        <v>341</v>
      </c>
      <c r="AM37" t="s">
        <v>341</v>
      </c>
      <c r="AO37" t="s">
        <v>329</v>
      </c>
    </row>
    <row r="38" spans="1:41" x14ac:dyDescent="0.35">
      <c r="A38" t="s">
        <v>328</v>
      </c>
      <c r="B38" t="s">
        <v>309</v>
      </c>
      <c r="C38" t="s">
        <v>313</v>
      </c>
      <c r="D38" t="s">
        <v>84</v>
      </c>
      <c r="E38" t="s">
        <v>327</v>
      </c>
      <c r="F38" t="s">
        <v>518</v>
      </c>
      <c r="G38" t="s">
        <v>350</v>
      </c>
      <c r="H38" t="s">
        <v>39</v>
      </c>
      <c r="I38" t="s">
        <v>96</v>
      </c>
      <c r="J38" t="s">
        <v>43</v>
      </c>
      <c r="K38" t="s">
        <v>236</v>
      </c>
      <c r="L38" t="s">
        <v>422</v>
      </c>
      <c r="M38" s="5"/>
      <c r="U38" t="s">
        <v>334</v>
      </c>
      <c r="V38" t="s">
        <v>341</v>
      </c>
      <c r="AM38" t="s">
        <v>341</v>
      </c>
      <c r="AO38" t="s">
        <v>330</v>
      </c>
    </row>
    <row r="39" spans="1:41" x14ac:dyDescent="0.35">
      <c r="A39" t="s">
        <v>328</v>
      </c>
      <c r="B39" t="s">
        <v>309</v>
      </c>
      <c r="C39" t="s">
        <v>313</v>
      </c>
      <c r="D39" t="s">
        <v>60</v>
      </c>
      <c r="E39" t="s">
        <v>60</v>
      </c>
      <c r="F39" t="s">
        <v>526</v>
      </c>
      <c r="G39" t="s">
        <v>106</v>
      </c>
      <c r="H39" t="s">
        <v>63</v>
      </c>
      <c r="I39" t="s">
        <v>104</v>
      </c>
      <c r="J39" t="s">
        <v>43</v>
      </c>
      <c r="K39" t="s">
        <v>227</v>
      </c>
      <c r="L39" t="s">
        <v>421</v>
      </c>
      <c r="M39" s="5"/>
      <c r="U39" t="s">
        <v>335</v>
      </c>
      <c r="V39" t="s">
        <v>341</v>
      </c>
      <c r="AM39" t="s">
        <v>341</v>
      </c>
      <c r="AO39" t="s">
        <v>331</v>
      </c>
    </row>
    <row r="40" spans="1:41" x14ac:dyDescent="0.35">
      <c r="A40" t="s">
        <v>328</v>
      </c>
      <c r="B40" t="s">
        <v>309</v>
      </c>
      <c r="C40" t="s">
        <v>313</v>
      </c>
      <c r="D40" t="s">
        <v>61</v>
      </c>
      <c r="E40" t="s">
        <v>61</v>
      </c>
      <c r="F40" t="s">
        <v>527</v>
      </c>
      <c r="G40" t="s">
        <v>108</v>
      </c>
      <c r="H40" t="s">
        <v>63</v>
      </c>
      <c r="I40" t="s">
        <v>104</v>
      </c>
      <c r="J40" t="s">
        <v>43</v>
      </c>
      <c r="K40" t="s">
        <v>227</v>
      </c>
      <c r="L40" t="s">
        <v>421</v>
      </c>
      <c r="M40" s="5"/>
      <c r="U40" t="s">
        <v>336</v>
      </c>
      <c r="V40" t="s">
        <v>341</v>
      </c>
      <c r="AM40" t="s">
        <v>341</v>
      </c>
      <c r="AO40" t="s">
        <v>332</v>
      </c>
    </row>
    <row r="41" spans="1:41" x14ac:dyDescent="0.35">
      <c r="A41" t="s">
        <v>328</v>
      </c>
      <c r="B41" t="s">
        <v>309</v>
      </c>
      <c r="C41" t="s">
        <v>313</v>
      </c>
      <c r="D41" t="s">
        <v>59</v>
      </c>
      <c r="E41" t="s">
        <v>59</v>
      </c>
      <c r="F41" t="s">
        <v>525</v>
      </c>
      <c r="G41" t="s">
        <v>107</v>
      </c>
      <c r="H41" t="s">
        <v>63</v>
      </c>
      <c r="I41" t="s">
        <v>104</v>
      </c>
      <c r="J41" t="s">
        <v>43</v>
      </c>
      <c r="K41" t="s">
        <v>227</v>
      </c>
      <c r="L41" t="s">
        <v>421</v>
      </c>
      <c r="M41" s="5"/>
      <c r="U41" t="s">
        <v>302</v>
      </c>
      <c r="V41" t="s">
        <v>341</v>
      </c>
      <c r="AM41" t="s">
        <v>341</v>
      </c>
      <c r="AO41" t="s">
        <v>333</v>
      </c>
    </row>
    <row r="42" spans="1:41" x14ac:dyDescent="0.35">
      <c r="A42" t="s">
        <v>328</v>
      </c>
      <c r="B42" t="s">
        <v>309</v>
      </c>
      <c r="C42" t="s">
        <v>313</v>
      </c>
      <c r="D42" t="s">
        <v>62</v>
      </c>
      <c r="E42" t="s">
        <v>62</v>
      </c>
      <c r="F42" t="s">
        <v>524</v>
      </c>
      <c r="G42" t="s">
        <v>109</v>
      </c>
      <c r="H42" t="s">
        <v>63</v>
      </c>
      <c r="I42" t="s">
        <v>104</v>
      </c>
      <c r="J42" t="s">
        <v>43</v>
      </c>
      <c r="K42" t="s">
        <v>227</v>
      </c>
      <c r="L42" t="s">
        <v>421</v>
      </c>
      <c r="M42" s="5"/>
      <c r="U42" t="s">
        <v>10</v>
      </c>
      <c r="V42" t="s">
        <v>341</v>
      </c>
      <c r="AM42" t="s">
        <v>341</v>
      </c>
      <c r="AO42" t="s">
        <v>3</v>
      </c>
    </row>
    <row r="43" spans="1:41" x14ac:dyDescent="0.35">
      <c r="A43" t="s">
        <v>328</v>
      </c>
      <c r="B43" t="s">
        <v>309</v>
      </c>
      <c r="C43" t="s">
        <v>314</v>
      </c>
      <c r="D43" t="s">
        <v>55</v>
      </c>
      <c r="E43" t="s">
        <v>323</v>
      </c>
      <c r="F43" t="s">
        <v>323</v>
      </c>
      <c r="G43" t="s">
        <v>117</v>
      </c>
      <c r="H43" t="s">
        <v>127</v>
      </c>
      <c r="I43" t="s">
        <v>111</v>
      </c>
      <c r="J43" t="s">
        <v>44</v>
      </c>
      <c r="K43" t="s">
        <v>235</v>
      </c>
      <c r="L43" t="s">
        <v>421</v>
      </c>
      <c r="U43" t="s">
        <v>337</v>
      </c>
      <c r="V43" t="s">
        <v>341</v>
      </c>
      <c r="AM43" t="s">
        <v>341</v>
      </c>
      <c r="AO43" t="s">
        <v>4</v>
      </c>
    </row>
    <row r="44" spans="1:41" x14ac:dyDescent="0.35">
      <c r="A44" t="s">
        <v>328</v>
      </c>
      <c r="B44" t="s">
        <v>309</v>
      </c>
      <c r="C44" t="s">
        <v>314</v>
      </c>
      <c r="D44" t="s">
        <v>56</v>
      </c>
      <c r="E44" t="s">
        <v>324</v>
      </c>
      <c r="F44" t="s">
        <v>324</v>
      </c>
      <c r="G44" t="s">
        <v>118</v>
      </c>
      <c r="H44" t="s">
        <v>127</v>
      </c>
      <c r="I44" t="s">
        <v>181</v>
      </c>
      <c r="J44" t="s">
        <v>44</v>
      </c>
      <c r="K44" t="s">
        <v>235</v>
      </c>
      <c r="L44" t="s">
        <v>421</v>
      </c>
      <c r="M44" s="5"/>
      <c r="U44" t="s">
        <v>338</v>
      </c>
      <c r="V44" t="s">
        <v>341</v>
      </c>
      <c r="AM44" t="s">
        <v>341</v>
      </c>
      <c r="AO44" t="s">
        <v>5</v>
      </c>
    </row>
    <row r="45" spans="1:41" x14ac:dyDescent="0.35">
      <c r="A45" t="s">
        <v>328</v>
      </c>
      <c r="B45" t="s">
        <v>309</v>
      </c>
      <c r="C45" t="s">
        <v>313</v>
      </c>
      <c r="D45" t="s">
        <v>256</v>
      </c>
      <c r="E45" t="s">
        <v>256</v>
      </c>
      <c r="F45" t="s">
        <v>256</v>
      </c>
      <c r="G45" t="s">
        <v>252</v>
      </c>
      <c r="H45" s="3" t="s">
        <v>39</v>
      </c>
      <c r="I45" t="s">
        <v>104</v>
      </c>
      <c r="J45" s="3" t="s">
        <v>43</v>
      </c>
      <c r="K45" t="s">
        <v>227</v>
      </c>
      <c r="L45" t="s">
        <v>421</v>
      </c>
      <c r="M45" s="5"/>
      <c r="AM45" t="s">
        <v>341</v>
      </c>
      <c r="AO45" t="s">
        <v>334</v>
      </c>
    </row>
    <row r="46" spans="1:41" x14ac:dyDescent="0.35">
      <c r="A46" t="s">
        <v>328</v>
      </c>
      <c r="B46" t="s">
        <v>309</v>
      </c>
      <c r="C46" t="s">
        <v>313</v>
      </c>
      <c r="D46" t="s">
        <v>257</v>
      </c>
      <c r="E46" t="s">
        <v>257</v>
      </c>
      <c r="F46" t="s">
        <v>257</v>
      </c>
      <c r="G46" t="s">
        <v>253</v>
      </c>
      <c r="H46" s="3" t="s">
        <v>39</v>
      </c>
      <c r="I46" t="s">
        <v>104</v>
      </c>
      <c r="J46" s="3" t="s">
        <v>43</v>
      </c>
      <c r="K46" t="s">
        <v>227</v>
      </c>
      <c r="L46" t="s">
        <v>421</v>
      </c>
      <c r="M46" s="5"/>
      <c r="AM46" t="s">
        <v>341</v>
      </c>
      <c r="AO46" t="s">
        <v>335</v>
      </c>
    </row>
    <row r="47" spans="1:41" x14ac:dyDescent="0.35">
      <c r="A47" t="s">
        <v>328</v>
      </c>
      <c r="B47" t="s">
        <v>309</v>
      </c>
      <c r="C47" t="s">
        <v>313</v>
      </c>
      <c r="D47" t="s">
        <v>258</v>
      </c>
      <c r="E47" t="s">
        <v>258</v>
      </c>
      <c r="F47" t="s">
        <v>258</v>
      </c>
      <c r="G47" t="s">
        <v>254</v>
      </c>
      <c r="H47" s="3" t="s">
        <v>39</v>
      </c>
      <c r="I47" t="s">
        <v>104</v>
      </c>
      <c r="J47" s="3" t="s">
        <v>43</v>
      </c>
      <c r="K47" t="s">
        <v>227</v>
      </c>
      <c r="L47" t="s">
        <v>421</v>
      </c>
      <c r="M47" s="5"/>
      <c r="AM47" t="s">
        <v>341</v>
      </c>
      <c r="AO47" t="s">
        <v>302</v>
      </c>
    </row>
    <row r="48" spans="1:41" x14ac:dyDescent="0.35">
      <c r="A48" t="s">
        <v>328</v>
      </c>
      <c r="B48" t="s">
        <v>309</v>
      </c>
      <c r="C48" t="s">
        <v>313</v>
      </c>
      <c r="D48" t="s">
        <v>259</v>
      </c>
      <c r="E48" t="s">
        <v>259</v>
      </c>
      <c r="F48" t="s">
        <v>259</v>
      </c>
      <c r="G48" t="s">
        <v>255</v>
      </c>
      <c r="H48" s="3" t="s">
        <v>39</v>
      </c>
      <c r="I48" t="s">
        <v>104</v>
      </c>
      <c r="J48" s="3" t="s">
        <v>43</v>
      </c>
      <c r="K48" t="s">
        <v>227</v>
      </c>
      <c r="L48" t="s">
        <v>421</v>
      </c>
      <c r="AM48" t="s">
        <v>341</v>
      </c>
      <c r="AO48" t="s">
        <v>10</v>
      </c>
    </row>
    <row r="49" spans="1:108" x14ac:dyDescent="0.35">
      <c r="A49" t="s">
        <v>328</v>
      </c>
      <c r="B49" t="s">
        <v>309</v>
      </c>
      <c r="C49" t="s">
        <v>313</v>
      </c>
      <c r="D49" s="1" t="s">
        <v>48</v>
      </c>
      <c r="E49" t="s">
        <v>497</v>
      </c>
      <c r="F49" t="s">
        <v>528</v>
      </c>
      <c r="G49" t="s">
        <v>105</v>
      </c>
      <c r="H49" t="s">
        <v>262</v>
      </c>
      <c r="I49" t="s">
        <v>104</v>
      </c>
      <c r="J49" t="s">
        <v>44</v>
      </c>
      <c r="K49" t="s">
        <v>227</v>
      </c>
      <c r="L49" t="s">
        <v>421</v>
      </c>
      <c r="AM49" t="s">
        <v>341</v>
      </c>
      <c r="AO49" t="s">
        <v>337</v>
      </c>
    </row>
    <row r="50" spans="1:108" x14ac:dyDescent="0.35">
      <c r="A50" t="s">
        <v>328</v>
      </c>
      <c r="B50" t="s">
        <v>309</v>
      </c>
      <c r="C50" t="s">
        <v>314</v>
      </c>
      <c r="D50" t="s">
        <v>57</v>
      </c>
      <c r="E50" t="s">
        <v>325</v>
      </c>
      <c r="F50" t="s">
        <v>325</v>
      </c>
      <c r="G50" t="s">
        <v>119</v>
      </c>
      <c r="H50" t="s">
        <v>127</v>
      </c>
      <c r="I50" t="s">
        <v>111</v>
      </c>
      <c r="J50" t="s">
        <v>44</v>
      </c>
      <c r="K50" t="s">
        <v>235</v>
      </c>
      <c r="L50" t="s">
        <v>421</v>
      </c>
      <c r="M50" s="5"/>
      <c r="AM50" t="s">
        <v>341</v>
      </c>
      <c r="AO50" t="s">
        <v>338</v>
      </c>
    </row>
    <row r="51" spans="1:108" x14ac:dyDescent="0.35">
      <c r="A51" t="s">
        <v>328</v>
      </c>
      <c r="B51" t="s">
        <v>309</v>
      </c>
      <c r="C51" t="s">
        <v>314</v>
      </c>
      <c r="D51" t="s">
        <v>58</v>
      </c>
      <c r="E51" t="s">
        <v>326</v>
      </c>
      <c r="F51" t="s">
        <v>326</v>
      </c>
      <c r="G51" t="s">
        <v>120</v>
      </c>
      <c r="H51" t="s">
        <v>127</v>
      </c>
      <c r="I51" t="s">
        <v>181</v>
      </c>
      <c r="J51" t="s">
        <v>44</v>
      </c>
      <c r="K51" t="s">
        <v>235</v>
      </c>
      <c r="L51" t="s">
        <v>421</v>
      </c>
      <c r="M51" s="5"/>
      <c r="U51" t="s">
        <v>339</v>
      </c>
      <c r="V51" t="s">
        <v>341</v>
      </c>
      <c r="AM51" t="s">
        <v>341</v>
      </c>
      <c r="AO51" t="s">
        <v>509</v>
      </c>
    </row>
    <row r="52" spans="1:108" x14ac:dyDescent="0.35">
      <c r="A52" t="s">
        <v>328</v>
      </c>
      <c r="B52" t="s">
        <v>309</v>
      </c>
      <c r="C52" t="s">
        <v>314</v>
      </c>
      <c r="D52" t="s">
        <v>53</v>
      </c>
      <c r="E52" t="s">
        <v>321</v>
      </c>
      <c r="F52" t="s">
        <v>321</v>
      </c>
      <c r="G52" t="s">
        <v>115</v>
      </c>
      <c r="H52" t="s">
        <v>127</v>
      </c>
      <c r="I52" t="s">
        <v>111</v>
      </c>
      <c r="J52" t="s">
        <v>44</v>
      </c>
      <c r="K52" t="s">
        <v>235</v>
      </c>
      <c r="L52" t="s">
        <v>421</v>
      </c>
      <c r="N52" s="5"/>
      <c r="U52" t="s">
        <v>340</v>
      </c>
      <c r="V52" t="s">
        <v>341</v>
      </c>
      <c r="AM52" t="s">
        <v>341</v>
      </c>
      <c r="AO52" t="s">
        <v>508</v>
      </c>
    </row>
    <row r="53" spans="1:108" ht="17.5" x14ac:dyDescent="0.35">
      <c r="A53" t="s">
        <v>328</v>
      </c>
      <c r="B53" t="s">
        <v>309</v>
      </c>
      <c r="C53" t="s">
        <v>314</v>
      </c>
      <c r="D53" t="s">
        <v>54</v>
      </c>
      <c r="E53" t="s">
        <v>322</v>
      </c>
      <c r="F53" t="s">
        <v>322</v>
      </c>
      <c r="G53" t="s">
        <v>116</v>
      </c>
      <c r="H53" t="s">
        <v>127</v>
      </c>
      <c r="I53" t="s">
        <v>181</v>
      </c>
      <c r="J53" t="s">
        <v>44</v>
      </c>
      <c r="K53" t="s">
        <v>235</v>
      </c>
      <c r="L53" t="s">
        <v>421</v>
      </c>
      <c r="M53" s="4"/>
      <c r="U53" t="s">
        <v>85</v>
      </c>
      <c r="V53" t="s">
        <v>341</v>
      </c>
      <c r="AM53" t="s">
        <v>341</v>
      </c>
      <c r="AO53" t="s">
        <v>85</v>
      </c>
    </row>
    <row r="54" spans="1:108" ht="17.5" x14ac:dyDescent="0.35">
      <c r="A54" s="9" t="s">
        <v>315</v>
      </c>
      <c r="B54" s="9" t="s">
        <v>311</v>
      </c>
      <c r="C54" s="9" t="s">
        <v>312</v>
      </c>
      <c r="D54" s="9" t="s">
        <v>15</v>
      </c>
      <c r="E54" s="9" t="s">
        <v>427</v>
      </c>
      <c r="F54" s="9"/>
      <c r="G54" s="9" t="s">
        <v>20</v>
      </c>
      <c r="H54" s="9" t="s">
        <v>16</v>
      </c>
      <c r="I54" s="9" t="s">
        <v>21</v>
      </c>
      <c r="J54" s="9" t="s">
        <v>42</v>
      </c>
      <c r="K54" s="9" t="s">
        <v>239</v>
      </c>
      <c r="M54" s="4"/>
      <c r="N54" s="5"/>
      <c r="O54">
        <f>COUNTIFS(K:K,P54)</f>
        <v>6</v>
      </c>
      <c r="P54" t="s">
        <v>224</v>
      </c>
      <c r="U54" t="s">
        <v>86</v>
      </c>
      <c r="V54" t="s">
        <v>341</v>
      </c>
      <c r="AM54" t="s">
        <v>341</v>
      </c>
      <c r="AO54" t="s">
        <v>86</v>
      </c>
    </row>
    <row r="55" spans="1:108" x14ac:dyDescent="0.35">
      <c r="B55" t="s">
        <v>308</v>
      </c>
      <c r="C55" t="s">
        <v>313</v>
      </c>
      <c r="D55" t="s">
        <v>243</v>
      </c>
      <c r="E55" t="s">
        <v>243</v>
      </c>
      <c r="F55" t="s">
        <v>243</v>
      </c>
      <c r="G55" s="3" t="s">
        <v>242</v>
      </c>
      <c r="H55" s="3" t="s">
        <v>39</v>
      </c>
      <c r="I55" s="3" t="s">
        <v>241</v>
      </c>
      <c r="J55" s="3" t="s">
        <v>43</v>
      </c>
      <c r="K55" s="3" t="s">
        <v>234</v>
      </c>
      <c r="L55" t="s">
        <v>421</v>
      </c>
      <c r="U55" t="s">
        <v>87</v>
      </c>
      <c r="V55" t="s">
        <v>341</v>
      </c>
      <c r="AM55" t="s">
        <v>341</v>
      </c>
      <c r="AO55" t="s">
        <v>87</v>
      </c>
    </row>
    <row r="56" spans="1:108" x14ac:dyDescent="0.35">
      <c r="B56" t="s">
        <v>308</v>
      </c>
      <c r="C56" t="s">
        <v>313</v>
      </c>
      <c r="D56" t="s">
        <v>244</v>
      </c>
      <c r="E56" t="s">
        <v>244</v>
      </c>
      <c r="F56" t="s">
        <v>244</v>
      </c>
      <c r="G56" s="3" t="s">
        <v>242</v>
      </c>
      <c r="H56" s="3" t="s">
        <v>39</v>
      </c>
      <c r="I56" s="3" t="s">
        <v>241</v>
      </c>
      <c r="J56" s="3" t="s">
        <v>44</v>
      </c>
      <c r="K56" s="3" t="s">
        <v>234</v>
      </c>
      <c r="L56" t="s">
        <v>421</v>
      </c>
      <c r="M56" s="5"/>
      <c r="U56" t="s">
        <v>88</v>
      </c>
      <c r="V56" t="s">
        <v>341</v>
      </c>
      <c r="AM56" t="s">
        <v>341</v>
      </c>
      <c r="AO56" t="s">
        <v>88</v>
      </c>
    </row>
    <row r="57" spans="1:108" x14ac:dyDescent="0.35">
      <c r="A57" t="s">
        <v>343</v>
      </c>
      <c r="B57" t="s">
        <v>308</v>
      </c>
      <c r="C57" t="s">
        <v>314</v>
      </c>
      <c r="D57" t="s">
        <v>198</v>
      </c>
      <c r="E57" t="s">
        <v>198</v>
      </c>
      <c r="F57" t="s">
        <v>198</v>
      </c>
      <c r="G57" t="s">
        <v>212</v>
      </c>
      <c r="H57" t="s">
        <v>203</v>
      </c>
      <c r="I57" t="s">
        <v>204</v>
      </c>
      <c r="J57" t="s">
        <v>428</v>
      </c>
      <c r="K57" t="s">
        <v>231</v>
      </c>
      <c r="M57" s="5"/>
      <c r="U57" t="s">
        <v>89</v>
      </c>
      <c r="V57" t="s">
        <v>341</v>
      </c>
      <c r="AM57" t="s">
        <v>341</v>
      </c>
      <c r="AO57" t="s">
        <v>89</v>
      </c>
    </row>
    <row r="58" spans="1:108" x14ac:dyDescent="0.35">
      <c r="A58" t="s">
        <v>343</v>
      </c>
      <c r="B58" t="s">
        <v>308</v>
      </c>
      <c r="C58" t="s">
        <v>314</v>
      </c>
      <c r="D58" t="s">
        <v>192</v>
      </c>
      <c r="E58" t="s">
        <v>192</v>
      </c>
      <c r="F58" t="s">
        <v>192</v>
      </c>
      <c r="G58" t="s">
        <v>213</v>
      </c>
      <c r="H58" t="s">
        <v>203</v>
      </c>
      <c r="I58" t="s">
        <v>205</v>
      </c>
      <c r="J58" t="s">
        <v>428</v>
      </c>
      <c r="K58" t="s">
        <v>231</v>
      </c>
      <c r="M58" s="5"/>
      <c r="Q58" s="2"/>
      <c r="R58" s="2"/>
      <c r="S58" s="2"/>
      <c r="T58" s="2"/>
      <c r="U58" t="s">
        <v>90</v>
      </c>
      <c r="V58" t="s">
        <v>341</v>
      </c>
      <c r="W58" s="2"/>
      <c r="X58" s="2"/>
      <c r="Y58" s="2"/>
      <c r="Z58" s="2"/>
      <c r="AA58" s="2"/>
      <c r="AB58" s="2"/>
      <c r="AC58" s="2"/>
      <c r="AD58" s="2"/>
      <c r="AE58" s="2"/>
      <c r="AF58" s="2"/>
      <c r="AG58" s="2"/>
      <c r="AH58" s="2"/>
      <c r="AI58" s="2"/>
      <c r="AK58" s="2"/>
      <c r="AL58" s="2"/>
      <c r="AM58" t="s">
        <v>341</v>
      </c>
      <c r="AN58" s="2"/>
      <c r="AO58" t="s">
        <v>90</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E59" t="s">
        <v>193</v>
      </c>
      <c r="F59" t="s">
        <v>193</v>
      </c>
      <c r="G59" t="s">
        <v>214</v>
      </c>
      <c r="H59" t="s">
        <v>203</v>
      </c>
      <c r="I59" t="s">
        <v>206</v>
      </c>
      <c r="J59" t="s">
        <v>428</v>
      </c>
      <c r="K59" t="s">
        <v>231</v>
      </c>
      <c r="M59" s="5"/>
      <c r="U59" t="s">
        <v>91</v>
      </c>
      <c r="V59" t="s">
        <v>341</v>
      </c>
      <c r="AM59" t="s">
        <v>341</v>
      </c>
      <c r="AO59" t="s">
        <v>91</v>
      </c>
    </row>
    <row r="60" spans="1:108" x14ac:dyDescent="0.35">
      <c r="A60" t="s">
        <v>343</v>
      </c>
      <c r="B60" t="s">
        <v>308</v>
      </c>
      <c r="C60" t="s">
        <v>314</v>
      </c>
      <c r="D60" t="s">
        <v>194</v>
      </c>
      <c r="E60" t="s">
        <v>194</v>
      </c>
      <c r="F60" t="s">
        <v>194</v>
      </c>
      <c r="G60" t="s">
        <v>215</v>
      </c>
      <c r="H60" t="s">
        <v>203</v>
      </c>
      <c r="I60" t="s">
        <v>207</v>
      </c>
      <c r="J60" t="s">
        <v>428</v>
      </c>
      <c r="K60" t="s">
        <v>231</v>
      </c>
      <c r="M60" s="5"/>
      <c r="U60" t="s">
        <v>124</v>
      </c>
      <c r="V60" t="s">
        <v>341</v>
      </c>
      <c r="AM60" t="s">
        <v>341</v>
      </c>
      <c r="AO60" t="s">
        <v>124</v>
      </c>
    </row>
    <row r="61" spans="1:108" x14ac:dyDescent="0.35">
      <c r="A61" t="s">
        <v>343</v>
      </c>
      <c r="B61" t="s">
        <v>308</v>
      </c>
      <c r="C61" t="s">
        <v>314</v>
      </c>
      <c r="D61" t="s">
        <v>199</v>
      </c>
      <c r="E61" t="s">
        <v>199</v>
      </c>
      <c r="F61" t="s">
        <v>199</v>
      </c>
      <c r="G61" t="s">
        <v>216</v>
      </c>
      <c r="H61" t="s">
        <v>203</v>
      </c>
      <c r="I61" t="s">
        <v>208</v>
      </c>
      <c r="J61" t="s">
        <v>428</v>
      </c>
      <c r="K61" t="s">
        <v>231</v>
      </c>
      <c r="M61" s="5"/>
      <c r="U61" t="s">
        <v>243</v>
      </c>
      <c r="V61" t="s">
        <v>341</v>
      </c>
      <c r="AM61" t="s">
        <v>341</v>
      </c>
      <c r="AO61" t="s">
        <v>243</v>
      </c>
    </row>
    <row r="62" spans="1:108" ht="17.5" x14ac:dyDescent="0.35">
      <c r="A62" t="s">
        <v>343</v>
      </c>
      <c r="B62" t="s">
        <v>308</v>
      </c>
      <c r="C62" t="s">
        <v>314</v>
      </c>
      <c r="D62" t="s">
        <v>195</v>
      </c>
      <c r="E62" t="s">
        <v>195</v>
      </c>
      <c r="F62" t="s">
        <v>195</v>
      </c>
      <c r="G62" t="s">
        <v>217</v>
      </c>
      <c r="H62" t="s">
        <v>203</v>
      </c>
      <c r="I62" t="s">
        <v>209</v>
      </c>
      <c r="J62" t="s">
        <v>428</v>
      </c>
      <c r="K62" t="s">
        <v>231</v>
      </c>
      <c r="M62" s="4"/>
      <c r="U62" t="s">
        <v>244</v>
      </c>
      <c r="V62" t="s">
        <v>341</v>
      </c>
      <c r="AM62" t="s">
        <v>341</v>
      </c>
      <c r="AO62" t="s">
        <v>244</v>
      </c>
    </row>
    <row r="63" spans="1:108" x14ac:dyDescent="0.35">
      <c r="A63" t="s">
        <v>343</v>
      </c>
      <c r="B63" t="s">
        <v>308</v>
      </c>
      <c r="C63" t="s">
        <v>314</v>
      </c>
      <c r="D63" t="s">
        <v>196</v>
      </c>
      <c r="E63" t="s">
        <v>196</v>
      </c>
      <c r="F63" t="s">
        <v>196</v>
      </c>
      <c r="G63" t="s">
        <v>218</v>
      </c>
      <c r="H63" t="s">
        <v>203</v>
      </c>
      <c r="I63" t="s">
        <v>209</v>
      </c>
      <c r="J63" t="s">
        <v>428</v>
      </c>
      <c r="K63" t="s">
        <v>231</v>
      </c>
      <c r="U63" t="s">
        <v>83</v>
      </c>
      <c r="V63" t="s">
        <v>341</v>
      </c>
      <c r="AM63" t="s">
        <v>341</v>
      </c>
      <c r="AO63" t="s">
        <v>83</v>
      </c>
    </row>
    <row r="64" spans="1:108" x14ac:dyDescent="0.35">
      <c r="A64" t="s">
        <v>343</v>
      </c>
      <c r="B64" t="s">
        <v>308</v>
      </c>
      <c r="C64" t="s">
        <v>314</v>
      </c>
      <c r="D64" t="s">
        <v>200</v>
      </c>
      <c r="E64" t="s">
        <v>200</v>
      </c>
      <c r="F64" t="s">
        <v>200</v>
      </c>
      <c r="G64" t="s">
        <v>219</v>
      </c>
      <c r="H64" t="s">
        <v>203</v>
      </c>
      <c r="I64" t="s">
        <v>209</v>
      </c>
      <c r="J64" t="s">
        <v>428</v>
      </c>
      <c r="K64" t="s">
        <v>231</v>
      </c>
      <c r="M64" s="5"/>
      <c r="AM64" t="s">
        <v>342</v>
      </c>
      <c r="AO64" t="s">
        <v>155</v>
      </c>
    </row>
    <row r="65" spans="1:41" x14ac:dyDescent="0.35">
      <c r="A65" t="s">
        <v>343</v>
      </c>
      <c r="B65" t="s">
        <v>308</v>
      </c>
      <c r="C65" t="s">
        <v>314</v>
      </c>
      <c r="D65" t="s">
        <v>197</v>
      </c>
      <c r="E65" t="s">
        <v>197</v>
      </c>
      <c r="F65" t="s">
        <v>197</v>
      </c>
      <c r="G65" t="s">
        <v>220</v>
      </c>
      <c r="H65" t="s">
        <v>203</v>
      </c>
      <c r="I65" t="s">
        <v>210</v>
      </c>
      <c r="J65" t="s">
        <v>428</v>
      </c>
      <c r="K65" t="s">
        <v>231</v>
      </c>
      <c r="M65" s="5"/>
      <c r="AM65" t="s">
        <v>342</v>
      </c>
      <c r="AO65" t="s">
        <v>164</v>
      </c>
    </row>
    <row r="66" spans="1:41" x14ac:dyDescent="0.35">
      <c r="A66" t="s">
        <v>343</v>
      </c>
      <c r="B66" t="s">
        <v>308</v>
      </c>
      <c r="C66" t="s">
        <v>314</v>
      </c>
      <c r="D66" t="s">
        <v>201</v>
      </c>
      <c r="E66" t="s">
        <v>201</v>
      </c>
      <c r="F66" t="s">
        <v>201</v>
      </c>
      <c r="G66" t="s">
        <v>221</v>
      </c>
      <c r="H66" t="s">
        <v>203</v>
      </c>
      <c r="I66" t="s">
        <v>211</v>
      </c>
      <c r="J66" t="s">
        <v>428</v>
      </c>
      <c r="K66" t="s">
        <v>231</v>
      </c>
      <c r="M66" s="5"/>
      <c r="AM66" t="s">
        <v>342</v>
      </c>
      <c r="AO66" t="s">
        <v>166</v>
      </c>
    </row>
    <row r="67" spans="1:41" ht="17.5" x14ac:dyDescent="0.35">
      <c r="A67" t="s">
        <v>343</v>
      </c>
      <c r="B67" t="s">
        <v>308</v>
      </c>
      <c r="C67" t="s">
        <v>314</v>
      </c>
      <c r="D67" t="s">
        <v>202</v>
      </c>
      <c r="E67" t="s">
        <v>202</v>
      </c>
      <c r="F67" t="s">
        <v>202</v>
      </c>
      <c r="G67" t="s">
        <v>222</v>
      </c>
      <c r="H67" t="s">
        <v>203</v>
      </c>
      <c r="I67" t="s">
        <v>211</v>
      </c>
      <c r="J67" t="s">
        <v>428</v>
      </c>
      <c r="K67" t="s">
        <v>231</v>
      </c>
      <c r="M67" s="4"/>
      <c r="AM67" t="s">
        <v>342</v>
      </c>
      <c r="AO67" t="s">
        <v>168</v>
      </c>
    </row>
    <row r="68" spans="1:41" x14ac:dyDescent="0.35">
      <c r="A68" t="s">
        <v>341</v>
      </c>
      <c r="B68" t="s">
        <v>308</v>
      </c>
      <c r="C68" t="s">
        <v>314</v>
      </c>
      <c r="D68" t="s">
        <v>7</v>
      </c>
      <c r="E68" t="s">
        <v>335</v>
      </c>
      <c r="F68" t="s">
        <v>335</v>
      </c>
      <c r="G68" t="s">
        <v>24</v>
      </c>
      <c r="H68" t="s">
        <v>31</v>
      </c>
      <c r="I68" t="s">
        <v>22</v>
      </c>
      <c r="J68" t="s">
        <v>43</v>
      </c>
      <c r="K68" t="s">
        <v>224</v>
      </c>
      <c r="L68" t="s">
        <v>421</v>
      </c>
      <c r="N68" s="5"/>
      <c r="O68">
        <f>COUNTIFS(K:K,P68)</f>
        <v>11</v>
      </c>
      <c r="P68" t="s">
        <v>231</v>
      </c>
      <c r="AM68" t="s">
        <v>342</v>
      </c>
      <c r="AO68" t="s">
        <v>170</v>
      </c>
    </row>
    <row r="69" spans="1:41" x14ac:dyDescent="0.35">
      <c r="A69" t="s">
        <v>341</v>
      </c>
      <c r="B69" t="s">
        <v>308</v>
      </c>
      <c r="C69" t="s">
        <v>313</v>
      </c>
      <c r="D69" t="s">
        <v>3</v>
      </c>
      <c r="E69" t="s">
        <v>3</v>
      </c>
      <c r="F69" t="s">
        <v>3</v>
      </c>
      <c r="G69" t="s">
        <v>25</v>
      </c>
      <c r="H69" t="s">
        <v>31</v>
      </c>
      <c r="I69" t="s">
        <v>26</v>
      </c>
      <c r="J69" t="s">
        <v>43</v>
      </c>
      <c r="K69" t="s">
        <v>224</v>
      </c>
      <c r="L69" t="s">
        <v>421</v>
      </c>
      <c r="N69" s="5"/>
      <c r="O69">
        <f>COUNTIFS(K:K,P69)</f>
        <v>1</v>
      </c>
      <c r="P69" t="s">
        <v>240</v>
      </c>
      <c r="AM69" t="s">
        <v>342</v>
      </c>
      <c r="AO69" t="s">
        <v>172</v>
      </c>
    </row>
    <row r="70" spans="1:41" x14ac:dyDescent="0.35">
      <c r="A70" t="s">
        <v>341</v>
      </c>
      <c r="B70" t="s">
        <v>308</v>
      </c>
      <c r="C70" t="s">
        <v>314</v>
      </c>
      <c r="D70" t="s">
        <v>83</v>
      </c>
      <c r="E70" t="s">
        <v>83</v>
      </c>
      <c r="F70" t="s">
        <v>83</v>
      </c>
      <c r="G70" t="s">
        <v>92</v>
      </c>
      <c r="H70" t="s">
        <v>93</v>
      </c>
      <c r="I70" t="s">
        <v>94</v>
      </c>
      <c r="J70" t="s">
        <v>95</v>
      </c>
      <c r="K70" t="s">
        <v>233</v>
      </c>
      <c r="L70" t="s">
        <v>421</v>
      </c>
      <c r="M70" s="5"/>
      <c r="AM70" t="s">
        <v>342</v>
      </c>
      <c r="AO70" t="s">
        <v>176</v>
      </c>
    </row>
    <row r="71" spans="1:41" x14ac:dyDescent="0.35">
      <c r="A71" t="s">
        <v>341</v>
      </c>
      <c r="B71" t="s">
        <v>308</v>
      </c>
      <c r="C71" t="s">
        <v>313</v>
      </c>
      <c r="D71" t="s">
        <v>10</v>
      </c>
      <c r="E71" t="s">
        <v>10</v>
      </c>
      <c r="F71" t="s">
        <v>10</v>
      </c>
      <c r="G71" t="s">
        <v>307</v>
      </c>
      <c r="H71" t="s">
        <v>63</v>
      </c>
      <c r="I71" t="s">
        <v>104</v>
      </c>
      <c r="J71" t="s">
        <v>43</v>
      </c>
      <c r="K71" t="s">
        <v>234</v>
      </c>
      <c r="L71" t="s">
        <v>421</v>
      </c>
      <c r="N71" s="5"/>
      <c r="O71">
        <f>COUNTIFS(K:K,P71)</f>
        <v>7</v>
      </c>
      <c r="P71" t="s">
        <v>233</v>
      </c>
      <c r="AM71" t="s">
        <v>342</v>
      </c>
      <c r="AO71" t="s">
        <v>174</v>
      </c>
    </row>
    <row r="72" spans="1:41" x14ac:dyDescent="0.35">
      <c r="A72" t="s">
        <v>341</v>
      </c>
      <c r="B72" t="s">
        <v>308</v>
      </c>
      <c r="C72" t="s">
        <v>313</v>
      </c>
      <c r="D72" t="s">
        <v>305</v>
      </c>
      <c r="E72" t="s">
        <v>302</v>
      </c>
      <c r="F72" t="s">
        <v>302</v>
      </c>
      <c r="G72" t="s">
        <v>306</v>
      </c>
      <c r="H72" t="s">
        <v>63</v>
      </c>
      <c r="I72" t="s">
        <v>104</v>
      </c>
      <c r="J72" t="s">
        <v>43</v>
      </c>
      <c r="K72" t="s">
        <v>234</v>
      </c>
      <c r="L72" t="s">
        <v>421</v>
      </c>
      <c r="M72" t="s">
        <v>260</v>
      </c>
      <c r="N72" s="5"/>
      <c r="O72">
        <f>COUNTIFS(K:K,P72)</f>
        <v>3</v>
      </c>
      <c r="P72" t="s">
        <v>232</v>
      </c>
      <c r="AM72" t="s">
        <v>342</v>
      </c>
      <c r="AO72" t="s">
        <v>161</v>
      </c>
    </row>
    <row r="73" spans="1:41" x14ac:dyDescent="0.35">
      <c r="A73" t="s">
        <v>341</v>
      </c>
      <c r="B73" t="s">
        <v>308</v>
      </c>
      <c r="C73" t="s">
        <v>313</v>
      </c>
      <c r="D73" t="s">
        <v>4</v>
      </c>
      <c r="E73" t="s">
        <v>4</v>
      </c>
      <c r="F73" t="s">
        <v>4</v>
      </c>
      <c r="G73" t="s">
        <v>28</v>
      </c>
      <c r="H73" t="s">
        <v>31</v>
      </c>
      <c r="I73" t="s">
        <v>26</v>
      </c>
      <c r="J73" t="s">
        <v>43</v>
      </c>
      <c r="K73" t="s">
        <v>224</v>
      </c>
      <c r="L73" t="s">
        <v>421</v>
      </c>
      <c r="O73">
        <f>COUNTIFS(K:K,P73)</f>
        <v>15</v>
      </c>
      <c r="P73" t="s">
        <v>229</v>
      </c>
      <c r="AM73" t="s">
        <v>342</v>
      </c>
      <c r="AO73" t="s">
        <v>162</v>
      </c>
    </row>
    <row r="74" spans="1:41" x14ac:dyDescent="0.35">
      <c r="A74" t="s">
        <v>341</v>
      </c>
      <c r="B74" t="s">
        <v>308</v>
      </c>
      <c r="C74" t="s">
        <v>313</v>
      </c>
      <c r="D74" t="s">
        <v>5</v>
      </c>
      <c r="E74" t="s">
        <v>5</v>
      </c>
      <c r="F74" t="s">
        <v>5</v>
      </c>
      <c r="G74" t="s">
        <v>27</v>
      </c>
      <c r="H74" t="s">
        <v>31</v>
      </c>
      <c r="I74" t="s">
        <v>104</v>
      </c>
      <c r="J74" t="s">
        <v>43</v>
      </c>
      <c r="K74" t="s">
        <v>224</v>
      </c>
      <c r="L74" t="s">
        <v>421</v>
      </c>
      <c r="N74" s="5"/>
      <c r="O74">
        <f>COUNTIFS(K:K,P74)</f>
        <v>4</v>
      </c>
      <c r="P74" t="s">
        <v>234</v>
      </c>
      <c r="AM74" t="s">
        <v>342</v>
      </c>
      <c r="AO74" t="s">
        <v>138</v>
      </c>
    </row>
    <row r="75" spans="1:41" x14ac:dyDescent="0.35">
      <c r="A75" t="s">
        <v>341</v>
      </c>
      <c r="B75" t="s">
        <v>308</v>
      </c>
      <c r="C75" t="s">
        <v>313</v>
      </c>
      <c r="D75" s="3" t="s">
        <v>87</v>
      </c>
      <c r="E75" t="s">
        <v>87</v>
      </c>
      <c r="F75" t="s">
        <v>87</v>
      </c>
      <c r="G75" s="3" t="s">
        <v>101</v>
      </c>
      <c r="H75" t="s">
        <v>39</v>
      </c>
      <c r="I75" t="s">
        <v>30</v>
      </c>
      <c r="J75" t="s">
        <v>43</v>
      </c>
      <c r="K75" t="s">
        <v>229</v>
      </c>
      <c r="L75" t="s">
        <v>421</v>
      </c>
      <c r="M75" s="5"/>
      <c r="AM75" t="s">
        <v>342</v>
      </c>
      <c r="AO75" t="s">
        <v>139</v>
      </c>
    </row>
    <row r="76" spans="1:41" x14ac:dyDescent="0.35">
      <c r="A76" t="s">
        <v>341</v>
      </c>
      <c r="B76" t="s">
        <v>308</v>
      </c>
      <c r="C76" t="s">
        <v>313</v>
      </c>
      <c r="D76" s="3" t="s">
        <v>88</v>
      </c>
      <c r="E76" t="s">
        <v>88</v>
      </c>
      <c r="F76" t="s">
        <v>88</v>
      </c>
      <c r="G76" s="3" t="s">
        <v>102</v>
      </c>
      <c r="H76" t="s">
        <v>39</v>
      </c>
      <c r="I76" t="s">
        <v>30</v>
      </c>
      <c r="J76" t="s">
        <v>43</v>
      </c>
      <c r="K76" t="s">
        <v>229</v>
      </c>
      <c r="L76" t="s">
        <v>421</v>
      </c>
      <c r="M76" s="5"/>
      <c r="AM76" t="s">
        <v>342</v>
      </c>
      <c r="AO76" t="s">
        <v>141</v>
      </c>
    </row>
    <row r="77" spans="1:41" x14ac:dyDescent="0.35">
      <c r="A77" t="s">
        <v>341</v>
      </c>
      <c r="B77" t="s">
        <v>308</v>
      </c>
      <c r="C77" t="s">
        <v>313</v>
      </c>
      <c r="D77" s="3" t="s">
        <v>89</v>
      </c>
      <c r="E77" t="s">
        <v>89</v>
      </c>
      <c r="F77" t="s">
        <v>89</v>
      </c>
      <c r="G77" s="3" t="s">
        <v>103</v>
      </c>
      <c r="H77" t="s">
        <v>39</v>
      </c>
      <c r="I77" t="s">
        <v>30</v>
      </c>
      <c r="J77" t="s">
        <v>43</v>
      </c>
      <c r="K77" t="s">
        <v>229</v>
      </c>
      <c r="L77" t="s">
        <v>421</v>
      </c>
      <c r="M77" s="5"/>
      <c r="AM77" t="s">
        <v>342</v>
      </c>
      <c r="AO77" t="s">
        <v>143</v>
      </c>
    </row>
    <row r="78" spans="1:41" x14ac:dyDescent="0.35">
      <c r="A78" t="s">
        <v>341</v>
      </c>
      <c r="B78" t="s">
        <v>308</v>
      </c>
      <c r="C78" t="s">
        <v>313</v>
      </c>
      <c r="D78" s="3" t="s">
        <v>86</v>
      </c>
      <c r="E78" t="s">
        <v>86</v>
      </c>
      <c r="F78" t="s">
        <v>86</v>
      </c>
      <c r="G78" s="3" t="s">
        <v>100</v>
      </c>
      <c r="H78" t="s">
        <v>39</v>
      </c>
      <c r="I78" t="s">
        <v>30</v>
      </c>
      <c r="J78" t="s">
        <v>43</v>
      </c>
      <c r="K78" t="s">
        <v>229</v>
      </c>
      <c r="L78" t="s">
        <v>421</v>
      </c>
      <c r="M78" s="5"/>
      <c r="AM78" t="s">
        <v>342</v>
      </c>
      <c r="AO78" t="s">
        <v>144</v>
      </c>
    </row>
    <row r="79" spans="1:41" x14ac:dyDescent="0.35">
      <c r="A79" t="s">
        <v>341</v>
      </c>
      <c r="B79" t="s">
        <v>308</v>
      </c>
      <c r="C79" t="s">
        <v>313</v>
      </c>
      <c r="D79" s="3" t="s">
        <v>85</v>
      </c>
      <c r="E79" t="s">
        <v>85</v>
      </c>
      <c r="F79" t="s">
        <v>85</v>
      </c>
      <c r="G79" s="3" t="s">
        <v>99</v>
      </c>
      <c r="H79" t="s">
        <v>39</v>
      </c>
      <c r="I79" t="s">
        <v>30</v>
      </c>
      <c r="J79" t="s">
        <v>43</v>
      </c>
      <c r="K79" t="s">
        <v>229</v>
      </c>
      <c r="L79" t="s">
        <v>421</v>
      </c>
      <c r="AM79" t="s">
        <v>342</v>
      </c>
      <c r="AO79" t="s">
        <v>136</v>
      </c>
    </row>
    <row r="80" spans="1:41" x14ac:dyDescent="0.35">
      <c r="A80" t="s">
        <v>341</v>
      </c>
      <c r="B80" t="s">
        <v>308</v>
      </c>
      <c r="C80" t="s">
        <v>313</v>
      </c>
      <c r="D80" t="s">
        <v>90</v>
      </c>
      <c r="E80" t="s">
        <v>90</v>
      </c>
      <c r="F80" t="s">
        <v>90</v>
      </c>
      <c r="G80" s="3" t="s">
        <v>97</v>
      </c>
      <c r="H80" t="s">
        <v>39</v>
      </c>
      <c r="I80" t="s">
        <v>30</v>
      </c>
      <c r="J80" t="s">
        <v>43</v>
      </c>
      <c r="K80" t="s">
        <v>229</v>
      </c>
      <c r="L80" t="s">
        <v>421</v>
      </c>
      <c r="M80" s="5"/>
      <c r="AM80" t="s">
        <v>342</v>
      </c>
      <c r="AO80" t="s">
        <v>128</v>
      </c>
    </row>
    <row r="81" spans="1:41" ht="17.5" x14ac:dyDescent="0.35">
      <c r="A81" t="s">
        <v>341</v>
      </c>
      <c r="B81" t="s">
        <v>308</v>
      </c>
      <c r="C81" t="s">
        <v>313</v>
      </c>
      <c r="D81" t="s">
        <v>91</v>
      </c>
      <c r="E81" t="s">
        <v>91</v>
      </c>
      <c r="F81" t="s">
        <v>91</v>
      </c>
      <c r="G81" s="3" t="s">
        <v>98</v>
      </c>
      <c r="H81" t="s">
        <v>39</v>
      </c>
      <c r="I81" t="s">
        <v>30</v>
      </c>
      <c r="J81" t="s">
        <v>43</v>
      </c>
      <c r="K81" t="s">
        <v>229</v>
      </c>
      <c r="L81" t="s">
        <v>421</v>
      </c>
      <c r="M81" s="4"/>
      <c r="AM81" t="s">
        <v>342</v>
      </c>
      <c r="AO81" t="s">
        <v>130</v>
      </c>
    </row>
    <row r="82" spans="1:41" x14ac:dyDescent="0.35">
      <c r="A82" t="s">
        <v>341</v>
      </c>
      <c r="B82" t="s">
        <v>308</v>
      </c>
      <c r="C82" t="s">
        <v>314</v>
      </c>
      <c r="D82" t="s">
        <v>6</v>
      </c>
      <c r="E82" t="s">
        <v>334</v>
      </c>
      <c r="F82" t="s">
        <v>334</v>
      </c>
      <c r="G82" t="s">
        <v>23</v>
      </c>
      <c r="H82" t="s">
        <v>31</v>
      </c>
      <c r="I82" t="s">
        <v>22</v>
      </c>
      <c r="J82" t="s">
        <v>43</v>
      </c>
      <c r="K82" t="s">
        <v>224</v>
      </c>
      <c r="L82" t="s">
        <v>421</v>
      </c>
      <c r="N82" s="5"/>
      <c r="O82">
        <f t="shared" ref="O82:O87" si="0">COUNTIFS(K:K,P82)</f>
        <v>6</v>
      </c>
      <c r="P82" t="s">
        <v>230</v>
      </c>
      <c r="AM82" t="s">
        <v>342</v>
      </c>
      <c r="AO82" t="s">
        <v>132</v>
      </c>
    </row>
    <row r="83" spans="1:41" x14ac:dyDescent="0.35">
      <c r="A83" t="s">
        <v>341</v>
      </c>
      <c r="B83" t="s">
        <v>308</v>
      </c>
      <c r="C83" t="s">
        <v>314</v>
      </c>
      <c r="D83" t="s">
        <v>2</v>
      </c>
      <c r="E83" t="s">
        <v>333</v>
      </c>
      <c r="F83" t="s">
        <v>333</v>
      </c>
      <c r="G83" t="s">
        <v>29</v>
      </c>
      <c r="H83" t="s">
        <v>31</v>
      </c>
      <c r="I83" t="s">
        <v>26</v>
      </c>
      <c r="J83" t="s">
        <v>43</v>
      </c>
      <c r="K83" t="s">
        <v>224</v>
      </c>
      <c r="L83" t="s">
        <v>421</v>
      </c>
      <c r="N83" s="5"/>
      <c r="O83">
        <f t="shared" si="0"/>
        <v>1</v>
      </c>
      <c r="P83" t="s">
        <v>228</v>
      </c>
      <c r="AM83" t="s">
        <v>342</v>
      </c>
      <c r="AO83" t="s">
        <v>134</v>
      </c>
    </row>
    <row r="84" spans="1:41" x14ac:dyDescent="0.35">
      <c r="A84" t="s">
        <v>341</v>
      </c>
      <c r="B84" t="s">
        <v>308</v>
      </c>
      <c r="C84" t="s">
        <v>314</v>
      </c>
      <c r="D84" t="s">
        <v>245</v>
      </c>
      <c r="E84" t="s">
        <v>329</v>
      </c>
      <c r="F84" t="s">
        <v>329</v>
      </c>
      <c r="G84" t="s">
        <v>17</v>
      </c>
      <c r="H84" t="s">
        <v>249</v>
      </c>
      <c r="I84" t="s">
        <v>21</v>
      </c>
      <c r="J84" t="s">
        <v>43</v>
      </c>
      <c r="K84" t="s">
        <v>229</v>
      </c>
      <c r="L84" t="s">
        <v>421</v>
      </c>
      <c r="N84" s="5"/>
      <c r="O84">
        <f t="shared" si="0"/>
        <v>13</v>
      </c>
      <c r="P84" t="s">
        <v>236</v>
      </c>
      <c r="AM84" t="s">
        <v>342</v>
      </c>
      <c r="AO84" t="s">
        <v>150</v>
      </c>
    </row>
    <row r="85" spans="1:41" x14ac:dyDescent="0.35">
      <c r="A85" t="s">
        <v>341</v>
      </c>
      <c r="B85" t="s">
        <v>308</v>
      </c>
      <c r="C85" t="s">
        <v>314</v>
      </c>
      <c r="D85" t="s">
        <v>0</v>
      </c>
      <c r="E85" t="s">
        <v>331</v>
      </c>
      <c r="F85" t="s">
        <v>331</v>
      </c>
      <c r="G85" t="s">
        <v>18</v>
      </c>
      <c r="H85" t="s">
        <v>249</v>
      </c>
      <c r="I85" t="s">
        <v>21</v>
      </c>
      <c r="J85" t="s">
        <v>43</v>
      </c>
      <c r="K85" t="s">
        <v>229</v>
      </c>
      <c r="L85" t="s">
        <v>421</v>
      </c>
      <c r="N85" s="5"/>
      <c r="O85">
        <f t="shared" si="0"/>
        <v>1</v>
      </c>
      <c r="P85" t="s">
        <v>226</v>
      </c>
      <c r="AM85" t="s">
        <v>342</v>
      </c>
      <c r="AO85" t="s">
        <v>148</v>
      </c>
    </row>
    <row r="86" spans="1:41" x14ac:dyDescent="0.35">
      <c r="A86" t="s">
        <v>341</v>
      </c>
      <c r="B86" t="s">
        <v>308</v>
      </c>
      <c r="C86" t="s">
        <v>314</v>
      </c>
      <c r="D86" t="s">
        <v>246</v>
      </c>
      <c r="E86" t="s">
        <v>330</v>
      </c>
      <c r="F86" t="s">
        <v>330</v>
      </c>
      <c r="G86" t="s">
        <v>248</v>
      </c>
      <c r="H86" t="s">
        <v>249</v>
      </c>
      <c r="I86" t="s">
        <v>21</v>
      </c>
      <c r="J86" t="s">
        <v>43</v>
      </c>
      <c r="K86" t="s">
        <v>229</v>
      </c>
      <c r="L86" t="s">
        <v>421</v>
      </c>
      <c r="N86" s="5"/>
      <c r="O86">
        <f t="shared" si="0"/>
        <v>5</v>
      </c>
      <c r="P86" t="s">
        <v>225</v>
      </c>
      <c r="AM86" t="s">
        <v>342</v>
      </c>
      <c r="AO86" t="s">
        <v>152</v>
      </c>
    </row>
    <row r="87" spans="1:41" x14ac:dyDescent="0.35">
      <c r="A87" t="s">
        <v>341</v>
      </c>
      <c r="B87" t="s">
        <v>308</v>
      </c>
      <c r="C87" t="s">
        <v>314</v>
      </c>
      <c r="D87" t="s">
        <v>1</v>
      </c>
      <c r="E87" t="s">
        <v>332</v>
      </c>
      <c r="F87" t="s">
        <v>332</v>
      </c>
      <c r="G87" t="s">
        <v>19</v>
      </c>
      <c r="H87" t="s">
        <v>249</v>
      </c>
      <c r="I87" t="s">
        <v>21</v>
      </c>
      <c r="J87" t="s">
        <v>43</v>
      </c>
      <c r="K87" t="s">
        <v>229</v>
      </c>
      <c r="L87" t="s">
        <v>421</v>
      </c>
      <c r="N87" s="5"/>
      <c r="O87">
        <f t="shared" si="0"/>
        <v>13</v>
      </c>
      <c r="P87" t="s">
        <v>227</v>
      </c>
      <c r="AM87" t="s">
        <v>342</v>
      </c>
      <c r="AO87" t="s">
        <v>304</v>
      </c>
    </row>
    <row r="88" spans="1:41" x14ac:dyDescent="0.35">
      <c r="A88" t="s">
        <v>341</v>
      </c>
      <c r="B88" t="s">
        <v>308</v>
      </c>
      <c r="C88" t="s">
        <v>314</v>
      </c>
      <c r="D88" s="3" t="s">
        <v>124</v>
      </c>
      <c r="E88" t="s">
        <v>124</v>
      </c>
      <c r="F88" t="s">
        <v>124</v>
      </c>
      <c r="G88" t="s">
        <v>126</v>
      </c>
      <c r="H88" t="s">
        <v>31</v>
      </c>
      <c r="I88" t="s">
        <v>125</v>
      </c>
      <c r="J88" t="s">
        <v>43</v>
      </c>
      <c r="K88" t="s">
        <v>238</v>
      </c>
      <c r="L88" t="s">
        <v>423</v>
      </c>
      <c r="N88" s="2"/>
      <c r="O88" s="2"/>
      <c r="P88" s="2"/>
      <c r="AM88" t="s">
        <v>342</v>
      </c>
      <c r="AO88" t="s">
        <v>157</v>
      </c>
    </row>
    <row r="89" spans="1:41" x14ac:dyDescent="0.35">
      <c r="A89" t="s">
        <v>316</v>
      </c>
      <c r="B89" t="s">
        <v>308</v>
      </c>
      <c r="C89" t="s">
        <v>314</v>
      </c>
      <c r="D89" t="s">
        <v>8</v>
      </c>
      <c r="E89" t="s">
        <v>8</v>
      </c>
      <c r="F89" t="s">
        <v>522</v>
      </c>
      <c r="G89" t="s">
        <v>32</v>
      </c>
      <c r="H89" t="s">
        <v>39</v>
      </c>
      <c r="I89" t="s">
        <v>34</v>
      </c>
      <c r="J89" t="s">
        <v>44</v>
      </c>
      <c r="K89" t="s">
        <v>236</v>
      </c>
      <c r="L89" t="s">
        <v>422</v>
      </c>
      <c r="N89" s="5"/>
      <c r="AM89" t="s">
        <v>342</v>
      </c>
      <c r="AO89" t="s">
        <v>159</v>
      </c>
    </row>
    <row r="90" spans="1:41" x14ac:dyDescent="0.35">
      <c r="A90" t="s">
        <v>316</v>
      </c>
      <c r="B90" t="s">
        <v>308</v>
      </c>
      <c r="C90" t="s">
        <v>314</v>
      </c>
      <c r="D90" t="s">
        <v>9</v>
      </c>
      <c r="E90" t="s">
        <v>9</v>
      </c>
      <c r="F90" t="s">
        <v>523</v>
      </c>
      <c r="G90" t="s">
        <v>33</v>
      </c>
      <c r="H90" t="s">
        <v>39</v>
      </c>
      <c r="I90" t="s">
        <v>34</v>
      </c>
      <c r="J90" t="s">
        <v>44</v>
      </c>
      <c r="K90" t="s">
        <v>236</v>
      </c>
      <c r="L90" t="s">
        <v>422</v>
      </c>
      <c r="N90" s="5"/>
    </row>
    <row r="91" spans="1:41" x14ac:dyDescent="0.35">
      <c r="A91" t="s">
        <v>316</v>
      </c>
      <c r="B91" t="s">
        <v>308</v>
      </c>
      <c r="C91" t="s">
        <v>314</v>
      </c>
      <c r="D91" s="6" t="s">
        <v>71</v>
      </c>
      <c r="E91" t="s">
        <v>71</v>
      </c>
      <c r="F91" t="s">
        <v>517</v>
      </c>
      <c r="G91" t="s">
        <v>75</v>
      </c>
      <c r="H91" t="s">
        <v>76</v>
      </c>
      <c r="I91" t="s">
        <v>21</v>
      </c>
      <c r="J91" t="s">
        <v>44</v>
      </c>
      <c r="K91" t="s">
        <v>228</v>
      </c>
      <c r="L91" t="s">
        <v>421</v>
      </c>
    </row>
    <row r="92" spans="1:41" x14ac:dyDescent="0.35">
      <c r="A92" t="s">
        <v>316</v>
      </c>
      <c r="B92" t="s">
        <v>308</v>
      </c>
      <c r="C92" t="s">
        <v>314</v>
      </c>
      <c r="D92" s="6" t="s">
        <v>68</v>
      </c>
      <c r="E92" t="s">
        <v>68</v>
      </c>
      <c r="F92" t="s">
        <v>514</v>
      </c>
      <c r="G92" t="s">
        <v>80</v>
      </c>
      <c r="H92" t="s">
        <v>73</v>
      </c>
      <c r="J92" t="s">
        <v>44</v>
      </c>
      <c r="K92" t="s">
        <v>237</v>
      </c>
      <c r="L92" t="s">
        <v>421</v>
      </c>
      <c r="M92" t="s">
        <v>81</v>
      </c>
    </row>
    <row r="93" spans="1:41" ht="17.5" x14ac:dyDescent="0.35">
      <c r="A93" t="s">
        <v>316</v>
      </c>
      <c r="B93" t="s">
        <v>308</v>
      </c>
      <c r="C93" t="s">
        <v>313</v>
      </c>
      <c r="D93" s="6" t="s">
        <v>70</v>
      </c>
      <c r="E93" t="s">
        <v>70</v>
      </c>
      <c r="F93" t="s">
        <v>516</v>
      </c>
      <c r="G93" t="s">
        <v>498</v>
      </c>
      <c r="H93" t="s">
        <v>39</v>
      </c>
      <c r="I93" t="s">
        <v>104</v>
      </c>
      <c r="J93" t="s">
        <v>44</v>
      </c>
      <c r="K93" t="s">
        <v>229</v>
      </c>
      <c r="L93" t="s">
        <v>421</v>
      </c>
      <c r="M93" s="4"/>
    </row>
    <row r="94" spans="1:41" x14ac:dyDescent="0.35">
      <c r="A94" t="s">
        <v>341</v>
      </c>
      <c r="B94" t="s">
        <v>308</v>
      </c>
      <c r="C94" t="s">
        <v>314</v>
      </c>
      <c r="D94" t="s">
        <v>11</v>
      </c>
      <c r="E94" t="s">
        <v>337</v>
      </c>
      <c r="F94" t="s">
        <v>337</v>
      </c>
      <c r="G94" t="s">
        <v>37</v>
      </c>
      <c r="H94" t="s">
        <v>38</v>
      </c>
      <c r="I94" t="s">
        <v>36</v>
      </c>
      <c r="J94" t="s">
        <v>43</v>
      </c>
      <c r="K94" t="s">
        <v>236</v>
      </c>
      <c r="L94" t="s">
        <v>422</v>
      </c>
      <c r="O94">
        <f>COUNTIFS(K:K,P94)</f>
        <v>10</v>
      </c>
      <c r="P94" t="s">
        <v>235</v>
      </c>
    </row>
    <row r="95" spans="1:41" x14ac:dyDescent="0.35">
      <c r="A95" t="s">
        <v>341</v>
      </c>
      <c r="B95" t="s">
        <v>308</v>
      </c>
      <c r="C95" t="s">
        <v>314</v>
      </c>
      <c r="D95" t="s">
        <v>12</v>
      </c>
      <c r="E95" t="s">
        <v>338</v>
      </c>
      <c r="F95" t="s">
        <v>338</v>
      </c>
      <c r="G95" t="s">
        <v>35</v>
      </c>
      <c r="H95" t="s">
        <v>38</v>
      </c>
      <c r="J95" t="s">
        <v>45</v>
      </c>
      <c r="K95" t="s">
        <v>236</v>
      </c>
      <c r="L95" t="s">
        <v>422</v>
      </c>
      <c r="N95" s="5"/>
    </row>
    <row r="96" spans="1:41" x14ac:dyDescent="0.35">
      <c r="A96" t="s">
        <v>316</v>
      </c>
      <c r="B96" t="s">
        <v>308</v>
      </c>
      <c r="C96" t="s">
        <v>314</v>
      </c>
      <c r="D96" s="6" t="s">
        <v>69</v>
      </c>
      <c r="E96" t="s">
        <v>69</v>
      </c>
      <c r="F96" t="s">
        <v>515</v>
      </c>
      <c r="G96" t="s">
        <v>77</v>
      </c>
      <c r="H96" t="s">
        <v>74</v>
      </c>
      <c r="I96" t="s">
        <v>82</v>
      </c>
      <c r="J96" t="s">
        <v>44</v>
      </c>
      <c r="K96" t="s">
        <v>229</v>
      </c>
      <c r="L96" t="s">
        <v>421</v>
      </c>
      <c r="M96" s="5"/>
    </row>
    <row r="97" spans="1:16" x14ac:dyDescent="0.35">
      <c r="A97" t="s">
        <v>316</v>
      </c>
      <c r="B97" t="s">
        <v>308</v>
      </c>
      <c r="C97" t="s">
        <v>314</v>
      </c>
      <c r="D97" s="6" t="s">
        <v>65</v>
      </c>
      <c r="E97" t="s">
        <v>65</v>
      </c>
      <c r="F97" t="s">
        <v>511</v>
      </c>
      <c r="G97" t="s">
        <v>121</v>
      </c>
      <c r="H97" t="s">
        <v>72</v>
      </c>
      <c r="I97" t="s">
        <v>181</v>
      </c>
      <c r="J97" t="s">
        <v>44</v>
      </c>
      <c r="K97" t="s">
        <v>227</v>
      </c>
      <c r="L97" t="s">
        <v>421</v>
      </c>
    </row>
    <row r="98" spans="1:16" ht="17.5" x14ac:dyDescent="0.35">
      <c r="A98" t="s">
        <v>316</v>
      </c>
      <c r="B98" t="s">
        <v>308</v>
      </c>
      <c r="C98" t="s">
        <v>314</v>
      </c>
      <c r="D98" s="6" t="s">
        <v>64</v>
      </c>
      <c r="E98" t="s">
        <v>64</v>
      </c>
      <c r="F98" t="s">
        <v>510</v>
      </c>
      <c r="G98" t="s">
        <v>79</v>
      </c>
      <c r="H98" t="s">
        <v>72</v>
      </c>
      <c r="J98" t="s">
        <v>44</v>
      </c>
      <c r="K98" t="s">
        <v>227</v>
      </c>
      <c r="L98" t="s">
        <v>421</v>
      </c>
      <c r="M98" s="4"/>
    </row>
    <row r="99" spans="1:16" ht="17.5" x14ac:dyDescent="0.35">
      <c r="A99" t="s">
        <v>316</v>
      </c>
      <c r="B99" t="s">
        <v>308</v>
      </c>
      <c r="C99" t="s">
        <v>314</v>
      </c>
      <c r="D99" s="6" t="s">
        <v>67</v>
      </c>
      <c r="E99" t="s">
        <v>67</v>
      </c>
      <c r="F99" t="s">
        <v>513</v>
      </c>
      <c r="G99" t="s">
        <v>122</v>
      </c>
      <c r="H99" t="s">
        <v>72</v>
      </c>
      <c r="I99" t="s">
        <v>181</v>
      </c>
      <c r="J99" t="s">
        <v>44</v>
      </c>
      <c r="K99" t="s">
        <v>227</v>
      </c>
      <c r="L99" t="s">
        <v>421</v>
      </c>
      <c r="M99" s="4"/>
    </row>
    <row r="100" spans="1:16" x14ac:dyDescent="0.35">
      <c r="A100" t="s">
        <v>316</v>
      </c>
      <c r="B100" t="s">
        <v>308</v>
      </c>
      <c r="C100" t="s">
        <v>314</v>
      </c>
      <c r="D100" s="6" t="s">
        <v>66</v>
      </c>
      <c r="E100" t="s">
        <v>66</v>
      </c>
      <c r="F100" t="s">
        <v>512</v>
      </c>
      <c r="G100" t="s">
        <v>78</v>
      </c>
      <c r="H100" t="s">
        <v>72</v>
      </c>
      <c r="J100" t="s">
        <v>44</v>
      </c>
      <c r="K100" t="s">
        <v>227</v>
      </c>
      <c r="L100" t="s">
        <v>421</v>
      </c>
      <c r="M100" s="5"/>
    </row>
    <row r="101" spans="1:16" x14ac:dyDescent="0.35">
      <c r="A101" t="s">
        <v>316</v>
      </c>
      <c r="B101" t="s">
        <v>308</v>
      </c>
      <c r="C101" t="s">
        <v>314</v>
      </c>
      <c r="D101" t="s">
        <v>13</v>
      </c>
      <c r="E101" t="s">
        <v>339</v>
      </c>
      <c r="F101" t="s">
        <v>509</v>
      </c>
      <c r="G101" t="s">
        <v>47</v>
      </c>
      <c r="H101" t="s">
        <v>38</v>
      </c>
      <c r="I101" t="s">
        <v>40</v>
      </c>
      <c r="J101" t="s">
        <v>46</v>
      </c>
      <c r="K101" t="s">
        <v>236</v>
      </c>
      <c r="L101" t="s">
        <v>422</v>
      </c>
      <c r="N101" s="5"/>
    </row>
    <row r="102" spans="1:16" x14ac:dyDescent="0.35">
      <c r="A102" t="s">
        <v>316</v>
      </c>
      <c r="B102" t="s">
        <v>308</v>
      </c>
      <c r="C102" t="s">
        <v>314</v>
      </c>
      <c r="D102" t="s">
        <v>14</v>
      </c>
      <c r="E102" t="s">
        <v>340</v>
      </c>
      <c r="F102" t="s">
        <v>508</v>
      </c>
      <c r="G102" t="s">
        <v>47</v>
      </c>
      <c r="H102" t="s">
        <v>38</v>
      </c>
      <c r="I102" t="s">
        <v>41</v>
      </c>
      <c r="J102" t="s">
        <v>46</v>
      </c>
      <c r="K102" t="s">
        <v>236</v>
      </c>
      <c r="L102" t="s">
        <v>422</v>
      </c>
      <c r="N102" s="5"/>
      <c r="O102">
        <f>SUM(O86:O99)</f>
        <v>28</v>
      </c>
      <c r="P102" t="s">
        <v>247</v>
      </c>
    </row>
    <row r="103" spans="1:16" x14ac:dyDescent="0.35">
      <c r="E103" t="s">
        <v>357</v>
      </c>
      <c r="L103" t="s">
        <v>423</v>
      </c>
    </row>
    <row r="104" spans="1:16" x14ac:dyDescent="0.35">
      <c r="E104" t="s">
        <v>429</v>
      </c>
      <c r="L104" t="s">
        <v>423</v>
      </c>
    </row>
    <row r="105" spans="1:16" x14ac:dyDescent="0.35">
      <c r="E105" t="s">
        <v>358</v>
      </c>
      <c r="L105" t="s">
        <v>423</v>
      </c>
    </row>
    <row r="106" spans="1:16" x14ac:dyDescent="0.35">
      <c r="E106" t="s">
        <v>359</v>
      </c>
      <c r="L106" t="s">
        <v>423</v>
      </c>
    </row>
    <row r="107" spans="1:16" x14ac:dyDescent="0.35">
      <c r="E107" t="s">
        <v>430</v>
      </c>
      <c r="L107" t="s">
        <v>423</v>
      </c>
    </row>
    <row r="108" spans="1:16" x14ac:dyDescent="0.35">
      <c r="E108" t="s">
        <v>431</v>
      </c>
      <c r="L108" t="s">
        <v>423</v>
      </c>
    </row>
    <row r="109" spans="1:16" x14ac:dyDescent="0.35">
      <c r="E109" t="s">
        <v>432</v>
      </c>
      <c r="L109" t="s">
        <v>423</v>
      </c>
    </row>
    <row r="110" spans="1:16" x14ac:dyDescent="0.35">
      <c r="E110" t="s">
        <v>433</v>
      </c>
      <c r="L110" t="s">
        <v>423</v>
      </c>
    </row>
    <row r="111" spans="1:16" x14ac:dyDescent="0.35">
      <c r="E111" t="s">
        <v>434</v>
      </c>
      <c r="L111" t="s">
        <v>423</v>
      </c>
    </row>
    <row r="112" spans="1:16" x14ac:dyDescent="0.35">
      <c r="E112" t="s">
        <v>360</v>
      </c>
      <c r="L112" t="s">
        <v>423</v>
      </c>
    </row>
    <row r="113" spans="5:12" x14ac:dyDescent="0.35">
      <c r="E113" t="s">
        <v>361</v>
      </c>
      <c r="L113" t="s">
        <v>423</v>
      </c>
    </row>
    <row r="114" spans="5:12" x14ac:dyDescent="0.35">
      <c r="E114" t="s">
        <v>362</v>
      </c>
      <c r="L114" t="s">
        <v>423</v>
      </c>
    </row>
    <row r="115" spans="5:12" x14ac:dyDescent="0.35">
      <c r="E115" t="s">
        <v>363</v>
      </c>
      <c r="L115" t="s">
        <v>423</v>
      </c>
    </row>
    <row r="116" spans="5:12" x14ac:dyDescent="0.35">
      <c r="E116" t="s">
        <v>364</v>
      </c>
      <c r="L116" t="s">
        <v>423</v>
      </c>
    </row>
    <row r="117" spans="5:12" x14ac:dyDescent="0.35">
      <c r="E117" t="s">
        <v>365</v>
      </c>
      <c r="L117" t="s">
        <v>423</v>
      </c>
    </row>
    <row r="118" spans="5:12" x14ac:dyDescent="0.35">
      <c r="E118" t="s">
        <v>435</v>
      </c>
      <c r="L118" t="s">
        <v>423</v>
      </c>
    </row>
    <row r="119" spans="5:12" x14ac:dyDescent="0.35">
      <c r="E119" t="s">
        <v>436</v>
      </c>
      <c r="L119" t="s">
        <v>423</v>
      </c>
    </row>
    <row r="120" spans="5:12" x14ac:dyDescent="0.35">
      <c r="E120" t="s">
        <v>437</v>
      </c>
      <c r="L120" t="s">
        <v>423</v>
      </c>
    </row>
    <row r="121" spans="5:12" x14ac:dyDescent="0.35">
      <c r="E121" t="s">
        <v>438</v>
      </c>
      <c r="L121" t="s">
        <v>423</v>
      </c>
    </row>
    <row r="122" spans="5:12" x14ac:dyDescent="0.35">
      <c r="E122" t="s">
        <v>366</v>
      </c>
      <c r="L122" t="s">
        <v>423</v>
      </c>
    </row>
    <row r="123" spans="5:12" x14ac:dyDescent="0.35">
      <c r="E123" t="s">
        <v>367</v>
      </c>
      <c r="L123" t="s">
        <v>423</v>
      </c>
    </row>
    <row r="124" spans="5:12" x14ac:dyDescent="0.35">
      <c r="E124" t="s">
        <v>368</v>
      </c>
      <c r="L124" t="s">
        <v>423</v>
      </c>
    </row>
    <row r="125" spans="5:12" x14ac:dyDescent="0.35">
      <c r="E125" t="s">
        <v>369</v>
      </c>
      <c r="L125" t="s">
        <v>423</v>
      </c>
    </row>
    <row r="126" spans="5:12" x14ac:dyDescent="0.35">
      <c r="E126" t="s">
        <v>370</v>
      </c>
      <c r="L126" t="s">
        <v>423</v>
      </c>
    </row>
    <row r="127" spans="5:12" x14ac:dyDescent="0.35">
      <c r="E127" t="s">
        <v>371</v>
      </c>
      <c r="L127" t="s">
        <v>423</v>
      </c>
    </row>
    <row r="128" spans="5:12" x14ac:dyDescent="0.35">
      <c r="E128" t="s">
        <v>372</v>
      </c>
      <c r="L128" t="s">
        <v>423</v>
      </c>
    </row>
    <row r="129" spans="5:12" x14ac:dyDescent="0.35">
      <c r="E129" t="s">
        <v>439</v>
      </c>
      <c r="L129" t="s">
        <v>423</v>
      </c>
    </row>
    <row r="130" spans="5:12" x14ac:dyDescent="0.35">
      <c r="E130" t="s">
        <v>440</v>
      </c>
      <c r="L130" t="s">
        <v>423</v>
      </c>
    </row>
    <row r="131" spans="5:12" x14ac:dyDescent="0.35">
      <c r="E131" t="s">
        <v>441</v>
      </c>
      <c r="L131" t="s">
        <v>423</v>
      </c>
    </row>
    <row r="132" spans="5:12" x14ac:dyDescent="0.35">
      <c r="E132" t="s">
        <v>442</v>
      </c>
      <c r="L132" t="s">
        <v>423</v>
      </c>
    </row>
    <row r="133" spans="5:12" x14ac:dyDescent="0.35">
      <c r="E133" t="s">
        <v>373</v>
      </c>
      <c r="L133" t="s">
        <v>423</v>
      </c>
    </row>
    <row r="134" spans="5:12" x14ac:dyDescent="0.35">
      <c r="E134" t="s">
        <v>374</v>
      </c>
      <c r="L134" t="s">
        <v>423</v>
      </c>
    </row>
    <row r="135" spans="5:12" x14ac:dyDescent="0.35">
      <c r="E135" t="s">
        <v>375</v>
      </c>
      <c r="L135" t="s">
        <v>423</v>
      </c>
    </row>
    <row r="136" spans="5:12" x14ac:dyDescent="0.35">
      <c r="E136" t="s">
        <v>376</v>
      </c>
      <c r="L136" t="s">
        <v>423</v>
      </c>
    </row>
    <row r="137" spans="5:12" x14ac:dyDescent="0.35">
      <c r="E137" t="s">
        <v>443</v>
      </c>
      <c r="L137" t="s">
        <v>423</v>
      </c>
    </row>
    <row r="138" spans="5:12" x14ac:dyDescent="0.35">
      <c r="E138" t="s">
        <v>377</v>
      </c>
      <c r="L138" t="s">
        <v>423</v>
      </c>
    </row>
    <row r="139" spans="5:12" x14ac:dyDescent="0.35">
      <c r="E139" t="s">
        <v>378</v>
      </c>
      <c r="L139" t="s">
        <v>423</v>
      </c>
    </row>
    <row r="140" spans="5:12" x14ac:dyDescent="0.35">
      <c r="E140" t="s">
        <v>444</v>
      </c>
      <c r="L140" t="s">
        <v>423</v>
      </c>
    </row>
    <row r="141" spans="5:12" x14ac:dyDescent="0.35">
      <c r="E141" t="s">
        <v>445</v>
      </c>
      <c r="L141" t="s">
        <v>423</v>
      </c>
    </row>
    <row r="142" spans="5:12" x14ac:dyDescent="0.35">
      <c r="E142" t="s">
        <v>446</v>
      </c>
      <c r="L142" t="s">
        <v>423</v>
      </c>
    </row>
    <row r="143" spans="5:12" x14ac:dyDescent="0.35">
      <c r="E143" t="s">
        <v>447</v>
      </c>
      <c r="L143" t="s">
        <v>423</v>
      </c>
    </row>
    <row r="144" spans="5:12" x14ac:dyDescent="0.35">
      <c r="E144" t="s">
        <v>448</v>
      </c>
      <c r="L144" t="s">
        <v>423</v>
      </c>
    </row>
    <row r="145" spans="5:12" x14ac:dyDescent="0.35">
      <c r="E145" t="s">
        <v>379</v>
      </c>
      <c r="L145" t="s">
        <v>423</v>
      </c>
    </row>
    <row r="146" spans="5:12" x14ac:dyDescent="0.35">
      <c r="E146" t="s">
        <v>380</v>
      </c>
      <c r="L146" t="s">
        <v>423</v>
      </c>
    </row>
    <row r="147" spans="5:12" x14ac:dyDescent="0.35">
      <c r="E147" t="s">
        <v>381</v>
      </c>
      <c r="L147" t="s">
        <v>423</v>
      </c>
    </row>
    <row r="148" spans="5:12" x14ac:dyDescent="0.35">
      <c r="E148" t="s">
        <v>382</v>
      </c>
      <c r="L148" t="s">
        <v>423</v>
      </c>
    </row>
    <row r="149" spans="5:12" x14ac:dyDescent="0.35">
      <c r="E149" t="s">
        <v>383</v>
      </c>
      <c r="L149" t="s">
        <v>423</v>
      </c>
    </row>
    <row r="150" spans="5:12" x14ac:dyDescent="0.35">
      <c r="E150" t="s">
        <v>384</v>
      </c>
      <c r="L150" t="s">
        <v>423</v>
      </c>
    </row>
    <row r="151" spans="5:12" x14ac:dyDescent="0.35">
      <c r="E151" t="s">
        <v>449</v>
      </c>
      <c r="L151" t="s">
        <v>423</v>
      </c>
    </row>
    <row r="152" spans="5:12" x14ac:dyDescent="0.35">
      <c r="E152" t="s">
        <v>450</v>
      </c>
      <c r="L152" t="s">
        <v>423</v>
      </c>
    </row>
    <row r="153" spans="5:12" x14ac:dyDescent="0.35">
      <c r="E153" t="s">
        <v>451</v>
      </c>
      <c r="L153" t="s">
        <v>423</v>
      </c>
    </row>
    <row r="154" spans="5:12" x14ac:dyDescent="0.35">
      <c r="E154" t="s">
        <v>452</v>
      </c>
      <c r="L154" t="s">
        <v>423</v>
      </c>
    </row>
    <row r="155" spans="5:12" x14ac:dyDescent="0.35">
      <c r="E155" t="s">
        <v>385</v>
      </c>
      <c r="L155" t="s">
        <v>423</v>
      </c>
    </row>
    <row r="156" spans="5:12" x14ac:dyDescent="0.35">
      <c r="E156" t="s">
        <v>386</v>
      </c>
      <c r="L156" t="s">
        <v>423</v>
      </c>
    </row>
    <row r="157" spans="5:12" x14ac:dyDescent="0.35">
      <c r="E157" t="s">
        <v>387</v>
      </c>
      <c r="L157" t="s">
        <v>423</v>
      </c>
    </row>
    <row r="158" spans="5:12" x14ac:dyDescent="0.35">
      <c r="E158" t="s">
        <v>388</v>
      </c>
      <c r="L158" t="s">
        <v>423</v>
      </c>
    </row>
    <row r="159" spans="5:12" x14ac:dyDescent="0.35">
      <c r="E159" t="s">
        <v>453</v>
      </c>
      <c r="L159" t="s">
        <v>423</v>
      </c>
    </row>
    <row r="160" spans="5:12" x14ac:dyDescent="0.35">
      <c r="E160" t="s">
        <v>389</v>
      </c>
      <c r="L160" t="s">
        <v>423</v>
      </c>
    </row>
    <row r="161" spans="5:12" x14ac:dyDescent="0.35">
      <c r="E161" t="s">
        <v>390</v>
      </c>
      <c r="L161" t="s">
        <v>423</v>
      </c>
    </row>
    <row r="162" spans="5:12" x14ac:dyDescent="0.35">
      <c r="E162" t="s">
        <v>454</v>
      </c>
      <c r="L162" t="s">
        <v>423</v>
      </c>
    </row>
    <row r="163" spans="5:12" x14ac:dyDescent="0.35">
      <c r="E163" t="s">
        <v>455</v>
      </c>
      <c r="L163" t="s">
        <v>423</v>
      </c>
    </row>
    <row r="164" spans="5:12" x14ac:dyDescent="0.35">
      <c r="E164" t="s">
        <v>456</v>
      </c>
      <c r="L164" t="s">
        <v>423</v>
      </c>
    </row>
    <row r="165" spans="5:12" x14ac:dyDescent="0.35">
      <c r="E165" t="s">
        <v>457</v>
      </c>
      <c r="L165" t="s">
        <v>423</v>
      </c>
    </row>
    <row r="166" spans="5:12" x14ac:dyDescent="0.35">
      <c r="E166" t="s">
        <v>458</v>
      </c>
      <c r="L166" t="s">
        <v>423</v>
      </c>
    </row>
    <row r="167" spans="5:12" x14ac:dyDescent="0.35">
      <c r="E167" t="s">
        <v>391</v>
      </c>
      <c r="L167" t="s">
        <v>423</v>
      </c>
    </row>
    <row r="168" spans="5:12" x14ac:dyDescent="0.35">
      <c r="E168" t="s">
        <v>459</v>
      </c>
      <c r="L168" t="s">
        <v>423</v>
      </c>
    </row>
    <row r="169" spans="5:12" x14ac:dyDescent="0.35">
      <c r="E169" t="s">
        <v>392</v>
      </c>
      <c r="L169" t="s">
        <v>423</v>
      </c>
    </row>
    <row r="170" spans="5:12" x14ac:dyDescent="0.35">
      <c r="E170" t="s">
        <v>460</v>
      </c>
      <c r="L170" t="s">
        <v>423</v>
      </c>
    </row>
    <row r="171" spans="5:12" x14ac:dyDescent="0.35">
      <c r="E171" t="s">
        <v>393</v>
      </c>
      <c r="L171" t="s">
        <v>423</v>
      </c>
    </row>
    <row r="172" spans="5:12" x14ac:dyDescent="0.35">
      <c r="E172" t="s">
        <v>394</v>
      </c>
      <c r="L172" t="s">
        <v>423</v>
      </c>
    </row>
    <row r="173" spans="5:12" x14ac:dyDescent="0.35">
      <c r="E173" t="s">
        <v>461</v>
      </c>
      <c r="L173" t="s">
        <v>423</v>
      </c>
    </row>
    <row r="174" spans="5:12" x14ac:dyDescent="0.35">
      <c r="E174" t="s">
        <v>462</v>
      </c>
      <c r="L174" t="s">
        <v>423</v>
      </c>
    </row>
    <row r="175" spans="5:12" x14ac:dyDescent="0.35">
      <c r="E175" t="s">
        <v>463</v>
      </c>
      <c r="L175" t="s">
        <v>423</v>
      </c>
    </row>
    <row r="176" spans="5:12" x14ac:dyDescent="0.35">
      <c r="E176" t="s">
        <v>464</v>
      </c>
      <c r="L176" t="s">
        <v>423</v>
      </c>
    </row>
    <row r="177" spans="5:12" x14ac:dyDescent="0.35">
      <c r="E177" t="s">
        <v>465</v>
      </c>
      <c r="L177" t="s">
        <v>423</v>
      </c>
    </row>
    <row r="178" spans="5:12" x14ac:dyDescent="0.35">
      <c r="E178" t="s">
        <v>395</v>
      </c>
      <c r="L178" t="s">
        <v>423</v>
      </c>
    </row>
    <row r="179" spans="5:12" x14ac:dyDescent="0.35">
      <c r="E179" t="s">
        <v>466</v>
      </c>
      <c r="L179" t="s">
        <v>423</v>
      </c>
    </row>
    <row r="180" spans="5:12" x14ac:dyDescent="0.35">
      <c r="E180" t="s">
        <v>396</v>
      </c>
      <c r="L180" t="s">
        <v>423</v>
      </c>
    </row>
    <row r="181" spans="5:12" x14ac:dyDescent="0.35">
      <c r="E181" t="s">
        <v>467</v>
      </c>
      <c r="L181" t="s">
        <v>423</v>
      </c>
    </row>
    <row r="182" spans="5:12" x14ac:dyDescent="0.35">
      <c r="E182" t="s">
        <v>397</v>
      </c>
      <c r="L182" t="s">
        <v>423</v>
      </c>
    </row>
    <row r="183" spans="5:12" x14ac:dyDescent="0.35">
      <c r="E183" t="s">
        <v>398</v>
      </c>
      <c r="L183" t="s">
        <v>423</v>
      </c>
    </row>
    <row r="184" spans="5:12" x14ac:dyDescent="0.35">
      <c r="E184" t="s">
        <v>468</v>
      </c>
      <c r="L184" t="s">
        <v>423</v>
      </c>
    </row>
    <row r="185" spans="5:12" x14ac:dyDescent="0.35">
      <c r="E185" t="s">
        <v>469</v>
      </c>
      <c r="L185" t="s">
        <v>423</v>
      </c>
    </row>
    <row r="186" spans="5:12" x14ac:dyDescent="0.35">
      <c r="E186" t="s">
        <v>470</v>
      </c>
      <c r="L186" t="s">
        <v>423</v>
      </c>
    </row>
    <row r="187" spans="5:12" x14ac:dyDescent="0.35">
      <c r="E187" t="s">
        <v>471</v>
      </c>
      <c r="L187" t="s">
        <v>423</v>
      </c>
    </row>
    <row r="188" spans="5:12" x14ac:dyDescent="0.35">
      <c r="E188" t="s">
        <v>472</v>
      </c>
      <c r="L188" t="s">
        <v>423</v>
      </c>
    </row>
    <row r="189" spans="5:12" x14ac:dyDescent="0.35">
      <c r="E189" t="s">
        <v>399</v>
      </c>
      <c r="L189" t="s">
        <v>423</v>
      </c>
    </row>
    <row r="190" spans="5:12" x14ac:dyDescent="0.35">
      <c r="E190" t="s">
        <v>473</v>
      </c>
      <c r="L190" t="s">
        <v>423</v>
      </c>
    </row>
    <row r="191" spans="5:12" x14ac:dyDescent="0.35">
      <c r="E191" t="s">
        <v>400</v>
      </c>
      <c r="L191" t="s">
        <v>423</v>
      </c>
    </row>
    <row r="192" spans="5:12" x14ac:dyDescent="0.35">
      <c r="E192" t="s">
        <v>474</v>
      </c>
      <c r="L192" t="s">
        <v>423</v>
      </c>
    </row>
    <row r="193" spans="5:12" x14ac:dyDescent="0.35">
      <c r="E193" t="s">
        <v>401</v>
      </c>
      <c r="L193" t="s">
        <v>423</v>
      </c>
    </row>
    <row r="194" spans="5:12" x14ac:dyDescent="0.35">
      <c r="E194" t="s">
        <v>402</v>
      </c>
      <c r="L194" t="s">
        <v>423</v>
      </c>
    </row>
    <row r="195" spans="5:12" x14ac:dyDescent="0.35">
      <c r="E195" t="s">
        <v>475</v>
      </c>
      <c r="L195" t="s">
        <v>423</v>
      </c>
    </row>
    <row r="196" spans="5:12" x14ac:dyDescent="0.35">
      <c r="E196" t="s">
        <v>476</v>
      </c>
      <c r="L196" t="s">
        <v>423</v>
      </c>
    </row>
    <row r="197" spans="5:12" x14ac:dyDescent="0.35">
      <c r="E197" t="s">
        <v>477</v>
      </c>
      <c r="L197" t="s">
        <v>423</v>
      </c>
    </row>
    <row r="198" spans="5:12" x14ac:dyDescent="0.35">
      <c r="E198" t="s">
        <v>478</v>
      </c>
      <c r="L198" t="s">
        <v>423</v>
      </c>
    </row>
    <row r="199" spans="5:12" x14ac:dyDescent="0.35">
      <c r="E199" t="s">
        <v>479</v>
      </c>
      <c r="L199" t="s">
        <v>423</v>
      </c>
    </row>
    <row r="200" spans="5:12" x14ac:dyDescent="0.35">
      <c r="E200" t="s">
        <v>403</v>
      </c>
      <c r="L200" t="s">
        <v>423</v>
      </c>
    </row>
    <row r="201" spans="5:12" x14ac:dyDescent="0.35">
      <c r="E201" t="s">
        <v>480</v>
      </c>
      <c r="L201" t="s">
        <v>423</v>
      </c>
    </row>
    <row r="202" spans="5:12" x14ac:dyDescent="0.35">
      <c r="E202" t="s">
        <v>404</v>
      </c>
      <c r="L202" t="s">
        <v>423</v>
      </c>
    </row>
    <row r="203" spans="5:12" x14ac:dyDescent="0.35">
      <c r="E203" t="s">
        <v>481</v>
      </c>
      <c r="L203" t="s">
        <v>423</v>
      </c>
    </row>
    <row r="204" spans="5:12" x14ac:dyDescent="0.35">
      <c r="E204" t="s">
        <v>405</v>
      </c>
      <c r="L204" t="s">
        <v>423</v>
      </c>
    </row>
    <row r="205" spans="5:12" x14ac:dyDescent="0.35">
      <c r="E205" t="s">
        <v>406</v>
      </c>
      <c r="L205" t="s">
        <v>423</v>
      </c>
    </row>
    <row r="206" spans="5:12" x14ac:dyDescent="0.35">
      <c r="E206" t="s">
        <v>482</v>
      </c>
      <c r="L206" t="s">
        <v>423</v>
      </c>
    </row>
    <row r="207" spans="5:12" x14ac:dyDescent="0.35">
      <c r="E207" t="s">
        <v>483</v>
      </c>
      <c r="L207" t="s">
        <v>423</v>
      </c>
    </row>
    <row r="208" spans="5:12" x14ac:dyDescent="0.35">
      <c r="E208" t="s">
        <v>484</v>
      </c>
      <c r="L208" t="s">
        <v>423</v>
      </c>
    </row>
    <row r="209" spans="5:12" x14ac:dyDescent="0.35">
      <c r="E209" t="s">
        <v>485</v>
      </c>
      <c r="L209" t="s">
        <v>423</v>
      </c>
    </row>
    <row r="210" spans="5:12" x14ac:dyDescent="0.35">
      <c r="E210" t="s">
        <v>407</v>
      </c>
      <c r="L210" t="s">
        <v>423</v>
      </c>
    </row>
    <row r="211" spans="5:12" x14ac:dyDescent="0.35">
      <c r="E211" t="s">
        <v>408</v>
      </c>
      <c r="L211" t="s">
        <v>423</v>
      </c>
    </row>
    <row r="212" spans="5:12" x14ac:dyDescent="0.35">
      <c r="E212" t="s">
        <v>486</v>
      </c>
      <c r="L212" t="s">
        <v>423</v>
      </c>
    </row>
    <row r="213" spans="5:12" x14ac:dyDescent="0.35">
      <c r="E213" t="s">
        <v>409</v>
      </c>
      <c r="L213" t="s">
        <v>423</v>
      </c>
    </row>
    <row r="214" spans="5:12" x14ac:dyDescent="0.35">
      <c r="E214" t="s">
        <v>410</v>
      </c>
      <c r="L214" t="s">
        <v>423</v>
      </c>
    </row>
    <row r="215" spans="5:12" x14ac:dyDescent="0.35">
      <c r="E215" t="s">
        <v>411</v>
      </c>
      <c r="L215" t="s">
        <v>423</v>
      </c>
    </row>
    <row r="216" spans="5:12" x14ac:dyDescent="0.35">
      <c r="E216" t="s">
        <v>412</v>
      </c>
      <c r="L216" t="s">
        <v>423</v>
      </c>
    </row>
    <row r="217" spans="5:12" x14ac:dyDescent="0.35">
      <c r="E217" t="s">
        <v>487</v>
      </c>
      <c r="L217" t="s">
        <v>423</v>
      </c>
    </row>
    <row r="218" spans="5:12" x14ac:dyDescent="0.35">
      <c r="E218" t="s">
        <v>488</v>
      </c>
      <c r="L218" t="s">
        <v>423</v>
      </c>
    </row>
    <row r="219" spans="5:12" x14ac:dyDescent="0.35">
      <c r="E219" t="s">
        <v>489</v>
      </c>
      <c r="L219" t="s">
        <v>423</v>
      </c>
    </row>
    <row r="220" spans="5:12" x14ac:dyDescent="0.35">
      <c r="E220" t="s">
        <v>490</v>
      </c>
      <c r="L220" t="s">
        <v>423</v>
      </c>
    </row>
    <row r="221" spans="5:12" x14ac:dyDescent="0.35">
      <c r="E221" t="s">
        <v>413</v>
      </c>
      <c r="L221" t="s">
        <v>423</v>
      </c>
    </row>
    <row r="222" spans="5:12" x14ac:dyDescent="0.35">
      <c r="E222" t="s">
        <v>414</v>
      </c>
      <c r="L222" t="s">
        <v>423</v>
      </c>
    </row>
    <row r="223" spans="5:12" x14ac:dyDescent="0.35">
      <c r="E223" t="s">
        <v>491</v>
      </c>
      <c r="L223" t="s">
        <v>423</v>
      </c>
    </row>
    <row r="224" spans="5:12" x14ac:dyDescent="0.35">
      <c r="E224" t="s">
        <v>415</v>
      </c>
      <c r="L224" t="s">
        <v>423</v>
      </c>
    </row>
    <row r="225" spans="5:12" x14ac:dyDescent="0.35">
      <c r="E225" t="s">
        <v>492</v>
      </c>
      <c r="L225" t="s">
        <v>423</v>
      </c>
    </row>
    <row r="226" spans="5:12" x14ac:dyDescent="0.35">
      <c r="E226" t="s">
        <v>416</v>
      </c>
      <c r="L226" t="s">
        <v>423</v>
      </c>
    </row>
    <row r="227" spans="5:12" x14ac:dyDescent="0.35">
      <c r="E227" t="s">
        <v>417</v>
      </c>
      <c r="L227" t="s">
        <v>423</v>
      </c>
    </row>
    <row r="228" spans="5:12" x14ac:dyDescent="0.35">
      <c r="E228" t="s">
        <v>493</v>
      </c>
      <c r="L228" t="s">
        <v>423</v>
      </c>
    </row>
    <row r="229" spans="5:12" x14ac:dyDescent="0.35">
      <c r="E229" t="s">
        <v>494</v>
      </c>
      <c r="L229" t="s">
        <v>423</v>
      </c>
    </row>
    <row r="230" spans="5:12" x14ac:dyDescent="0.35">
      <c r="E230" t="s">
        <v>495</v>
      </c>
      <c r="L230" t="s">
        <v>423</v>
      </c>
    </row>
    <row r="231" spans="5:12" x14ac:dyDescent="0.35">
      <c r="E231" t="s">
        <v>496</v>
      </c>
      <c r="L231" t="s">
        <v>423</v>
      </c>
    </row>
    <row r="232" spans="5:12" x14ac:dyDescent="0.35">
      <c r="E232" t="s">
        <v>418</v>
      </c>
      <c r="L232" t="s">
        <v>423</v>
      </c>
    </row>
    <row r="233" spans="5:12" x14ac:dyDescent="0.35">
      <c r="E233" t="s">
        <v>419</v>
      </c>
      <c r="L233" t="s">
        <v>423</v>
      </c>
    </row>
    <row r="234" spans="5:12" x14ac:dyDescent="0.35">
      <c r="E234" t="s">
        <v>420</v>
      </c>
      <c r="L234" t="s">
        <v>423</v>
      </c>
    </row>
  </sheetData>
  <sortState xmlns:xlrd2="http://schemas.microsoft.com/office/spreadsheetml/2017/richdata2" ref="A1:P234">
    <sortCondition ref="A1:A234"/>
    <sortCondition ref="F1:F2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9" t="s">
        <v>315</v>
      </c>
      <c r="B1" s="9" t="s">
        <v>311</v>
      </c>
      <c r="C1" s="9" t="s">
        <v>312</v>
      </c>
      <c r="D1" s="9" t="s">
        <v>15</v>
      </c>
      <c r="E1" s="9" t="s">
        <v>427</v>
      </c>
      <c r="F1" s="9" t="s">
        <v>20</v>
      </c>
      <c r="G1" s="9" t="s">
        <v>535</v>
      </c>
      <c r="H1" s="9" t="s">
        <v>16</v>
      </c>
      <c r="I1" s="9" t="s">
        <v>21</v>
      </c>
      <c r="J1" s="9" t="s">
        <v>42</v>
      </c>
      <c r="K1" s="9" t="s">
        <v>239</v>
      </c>
    </row>
    <row r="2" spans="1:22" ht="17.5" x14ac:dyDescent="0.35">
      <c r="A2" t="s">
        <v>342</v>
      </c>
      <c r="B2" t="s">
        <v>308</v>
      </c>
      <c r="C2" t="s">
        <v>314</v>
      </c>
      <c r="D2" t="s">
        <v>155</v>
      </c>
      <c r="E2" t="s">
        <v>155</v>
      </c>
      <c r="F2" t="s">
        <v>156</v>
      </c>
      <c r="G2" t="s">
        <v>155</v>
      </c>
      <c r="H2" t="s">
        <v>187</v>
      </c>
      <c r="I2" t="s">
        <v>21</v>
      </c>
      <c r="J2" t="s">
        <v>43</v>
      </c>
      <c r="K2" t="s">
        <v>229</v>
      </c>
      <c r="L2" t="s">
        <v>423</v>
      </c>
      <c r="M2" s="4"/>
      <c r="N2" s="5"/>
      <c r="O2">
        <f t="shared" ref="O2:O15" si="0">COUNTIFS(K:K,P2)</f>
        <v>6</v>
      </c>
      <c r="P2" t="s">
        <v>224</v>
      </c>
      <c r="U2" t="s">
        <v>64</v>
      </c>
      <c r="V2" t="s">
        <v>316</v>
      </c>
    </row>
    <row r="3" spans="1:22" x14ac:dyDescent="0.35">
      <c r="A3" t="s">
        <v>342</v>
      </c>
      <c r="B3" t="s">
        <v>308</v>
      </c>
      <c r="C3" t="s">
        <v>314</v>
      </c>
      <c r="D3" t="s">
        <v>146</v>
      </c>
      <c r="E3" t="s">
        <v>146</v>
      </c>
      <c r="F3" t="s">
        <v>147</v>
      </c>
      <c r="G3" t="s">
        <v>532</v>
      </c>
      <c r="H3" t="s">
        <v>184</v>
      </c>
      <c r="I3" t="s">
        <v>104</v>
      </c>
      <c r="J3" t="s">
        <v>43</v>
      </c>
      <c r="K3" t="s">
        <v>225</v>
      </c>
      <c r="L3" t="s">
        <v>421</v>
      </c>
      <c r="M3" s="5"/>
      <c r="N3" s="5"/>
      <c r="O3">
        <f t="shared" si="0"/>
        <v>13</v>
      </c>
      <c r="P3" t="s">
        <v>236</v>
      </c>
      <c r="U3" t="s">
        <v>65</v>
      </c>
      <c r="V3" t="s">
        <v>316</v>
      </c>
    </row>
    <row r="4" spans="1:22" x14ac:dyDescent="0.35">
      <c r="A4" t="s">
        <v>342</v>
      </c>
      <c r="B4" t="s">
        <v>308</v>
      </c>
      <c r="C4" t="s">
        <v>314</v>
      </c>
      <c r="D4" t="s">
        <v>164</v>
      </c>
      <c r="E4" t="s">
        <v>164</v>
      </c>
      <c r="F4" t="s">
        <v>165</v>
      </c>
      <c r="G4" t="s">
        <v>164</v>
      </c>
      <c r="H4" t="s">
        <v>184</v>
      </c>
      <c r="I4" t="s">
        <v>125</v>
      </c>
      <c r="J4" t="s">
        <v>43</v>
      </c>
      <c r="K4" t="s">
        <v>238</v>
      </c>
      <c r="L4" t="s">
        <v>423</v>
      </c>
      <c r="N4" s="5"/>
      <c r="O4">
        <f t="shared" si="0"/>
        <v>5</v>
      </c>
      <c r="P4" t="s">
        <v>225</v>
      </c>
      <c r="U4" t="s">
        <v>66</v>
      </c>
      <c r="V4" t="s">
        <v>316</v>
      </c>
    </row>
    <row r="5" spans="1:22" x14ac:dyDescent="0.35">
      <c r="A5" t="s">
        <v>342</v>
      </c>
      <c r="B5" t="s">
        <v>308</v>
      </c>
      <c r="C5" t="s">
        <v>314</v>
      </c>
      <c r="D5" t="s">
        <v>166</v>
      </c>
      <c r="E5" t="s">
        <v>166</v>
      </c>
      <c r="F5" t="s">
        <v>167</v>
      </c>
      <c r="G5" t="s">
        <v>166</v>
      </c>
      <c r="H5" t="s">
        <v>184</v>
      </c>
      <c r="I5" t="s">
        <v>125</v>
      </c>
      <c r="J5" t="s">
        <v>43</v>
      </c>
      <c r="K5" t="s">
        <v>238</v>
      </c>
      <c r="L5" t="s">
        <v>423</v>
      </c>
      <c r="M5" s="5"/>
      <c r="N5" s="5"/>
      <c r="O5">
        <f t="shared" si="0"/>
        <v>1</v>
      </c>
      <c r="P5" t="s">
        <v>226</v>
      </c>
      <c r="U5" t="s">
        <v>67</v>
      </c>
      <c r="V5" t="s">
        <v>316</v>
      </c>
    </row>
    <row r="6" spans="1:22" x14ac:dyDescent="0.35">
      <c r="A6" t="s">
        <v>342</v>
      </c>
      <c r="B6" t="s">
        <v>308</v>
      </c>
      <c r="C6" t="s">
        <v>314</v>
      </c>
      <c r="D6" t="s">
        <v>168</v>
      </c>
      <c r="E6" t="s">
        <v>168</v>
      </c>
      <c r="F6" t="s">
        <v>169</v>
      </c>
      <c r="G6" t="s">
        <v>168</v>
      </c>
      <c r="H6" t="s">
        <v>184</v>
      </c>
      <c r="I6" t="s">
        <v>125</v>
      </c>
      <c r="J6" t="s">
        <v>43</v>
      </c>
      <c r="K6" t="s">
        <v>238</v>
      </c>
      <c r="L6" t="s">
        <v>423</v>
      </c>
      <c r="M6" s="5"/>
      <c r="N6" s="5"/>
      <c r="O6">
        <f t="shared" si="0"/>
        <v>13</v>
      </c>
      <c r="P6" t="s">
        <v>227</v>
      </c>
      <c r="U6" t="s">
        <v>68</v>
      </c>
      <c r="V6" t="s">
        <v>316</v>
      </c>
    </row>
    <row r="7" spans="1:22" x14ac:dyDescent="0.35">
      <c r="A7" t="s">
        <v>342</v>
      </c>
      <c r="B7" t="s">
        <v>308</v>
      </c>
      <c r="C7" t="s">
        <v>314</v>
      </c>
      <c r="D7" t="s">
        <v>170</v>
      </c>
      <c r="E7" t="s">
        <v>170</v>
      </c>
      <c r="F7" t="s">
        <v>171</v>
      </c>
      <c r="G7" t="s">
        <v>170</v>
      </c>
      <c r="H7" t="s">
        <v>184</v>
      </c>
      <c r="I7" t="s">
        <v>125</v>
      </c>
      <c r="J7" t="s">
        <v>43</v>
      </c>
      <c r="K7" t="s">
        <v>225</v>
      </c>
      <c r="L7" t="s">
        <v>423</v>
      </c>
      <c r="M7" s="5"/>
      <c r="N7" s="5"/>
      <c r="O7">
        <f t="shared" si="0"/>
        <v>1</v>
      </c>
      <c r="P7" t="s">
        <v>228</v>
      </c>
      <c r="U7" t="s">
        <v>69</v>
      </c>
      <c r="V7" t="s">
        <v>316</v>
      </c>
    </row>
    <row r="8" spans="1:22" x14ac:dyDescent="0.35">
      <c r="A8" t="s">
        <v>342</v>
      </c>
      <c r="B8" t="s">
        <v>308</v>
      </c>
      <c r="C8" t="s">
        <v>314</v>
      </c>
      <c r="D8" t="s">
        <v>138</v>
      </c>
      <c r="E8" t="s">
        <v>138</v>
      </c>
      <c r="F8" t="s">
        <v>251</v>
      </c>
      <c r="G8" t="s">
        <v>138</v>
      </c>
      <c r="H8" t="s">
        <v>183</v>
      </c>
      <c r="J8" t="s">
        <v>43</v>
      </c>
      <c r="K8" t="s">
        <v>230</v>
      </c>
      <c r="L8" t="s">
        <v>421</v>
      </c>
      <c r="M8" s="5"/>
      <c r="N8" s="5"/>
      <c r="O8">
        <f t="shared" si="0"/>
        <v>1</v>
      </c>
      <c r="P8" t="s">
        <v>240</v>
      </c>
      <c r="U8" t="s">
        <v>70</v>
      </c>
      <c r="V8" t="s">
        <v>316</v>
      </c>
    </row>
    <row r="9" spans="1:22" ht="17.5" x14ac:dyDescent="0.35">
      <c r="A9" t="s">
        <v>342</v>
      </c>
      <c r="B9" t="s">
        <v>308</v>
      </c>
      <c r="C9" t="s">
        <v>314</v>
      </c>
      <c r="D9" t="s">
        <v>139</v>
      </c>
      <c r="E9" t="s">
        <v>139</v>
      </c>
      <c r="F9" t="s">
        <v>140</v>
      </c>
      <c r="G9" t="s">
        <v>139</v>
      </c>
      <c r="H9" t="s">
        <v>183</v>
      </c>
      <c r="J9" t="s">
        <v>43</v>
      </c>
      <c r="K9" t="s">
        <v>230</v>
      </c>
      <c r="L9" t="s">
        <v>421</v>
      </c>
      <c r="M9" s="4"/>
      <c r="O9">
        <f t="shared" si="0"/>
        <v>15</v>
      </c>
      <c r="P9" t="s">
        <v>229</v>
      </c>
      <c r="U9" t="s">
        <v>71</v>
      </c>
      <c r="V9" t="s">
        <v>316</v>
      </c>
    </row>
    <row r="10" spans="1:22" x14ac:dyDescent="0.35">
      <c r="A10" t="s">
        <v>342</v>
      </c>
      <c r="B10" t="s">
        <v>308</v>
      </c>
      <c r="C10" t="s">
        <v>314</v>
      </c>
      <c r="D10" t="s">
        <v>141</v>
      </c>
      <c r="E10" t="s">
        <v>141</v>
      </c>
      <c r="F10" t="s">
        <v>142</v>
      </c>
      <c r="G10" t="s">
        <v>141</v>
      </c>
      <c r="H10" t="s">
        <v>183</v>
      </c>
      <c r="J10" t="s">
        <v>43</v>
      </c>
      <c r="K10" t="s">
        <v>230</v>
      </c>
      <c r="L10" t="s">
        <v>421</v>
      </c>
      <c r="N10" s="5"/>
      <c r="O10">
        <f t="shared" si="0"/>
        <v>4</v>
      </c>
      <c r="P10" t="s">
        <v>234</v>
      </c>
      <c r="U10" t="s">
        <v>8</v>
      </c>
      <c r="V10" t="s">
        <v>316</v>
      </c>
    </row>
    <row r="11" spans="1:22" x14ac:dyDescent="0.35">
      <c r="A11" t="s">
        <v>342</v>
      </c>
      <c r="B11" t="s">
        <v>308</v>
      </c>
      <c r="C11" t="s">
        <v>314</v>
      </c>
      <c r="D11" t="s">
        <v>143</v>
      </c>
      <c r="E11" t="s">
        <v>143</v>
      </c>
      <c r="F11" t="s">
        <v>142</v>
      </c>
      <c r="G11" t="s">
        <v>143</v>
      </c>
      <c r="H11" t="s">
        <v>183</v>
      </c>
      <c r="J11" t="s">
        <v>43</v>
      </c>
      <c r="K11" t="s">
        <v>230</v>
      </c>
      <c r="L11" t="s">
        <v>421</v>
      </c>
      <c r="M11" s="5"/>
      <c r="N11" s="5"/>
      <c r="O11">
        <f t="shared" si="0"/>
        <v>6</v>
      </c>
      <c r="P11" t="s">
        <v>230</v>
      </c>
      <c r="U11" t="s">
        <v>9</v>
      </c>
      <c r="V11" t="s">
        <v>316</v>
      </c>
    </row>
    <row r="12" spans="1:22" x14ac:dyDescent="0.35">
      <c r="A12" t="s">
        <v>342</v>
      </c>
      <c r="B12" t="s">
        <v>308</v>
      </c>
      <c r="C12" t="s">
        <v>314</v>
      </c>
      <c r="D12" t="s">
        <v>144</v>
      </c>
      <c r="E12" t="s">
        <v>144</v>
      </c>
      <c r="F12" t="s">
        <v>145</v>
      </c>
      <c r="G12" t="s">
        <v>144</v>
      </c>
      <c r="H12" t="s">
        <v>183</v>
      </c>
      <c r="J12" t="s">
        <v>43</v>
      </c>
      <c r="K12" t="s">
        <v>230</v>
      </c>
      <c r="L12" t="s">
        <v>421</v>
      </c>
      <c r="M12" s="5"/>
      <c r="N12" s="5"/>
      <c r="O12">
        <f t="shared" si="0"/>
        <v>11</v>
      </c>
      <c r="P12" t="s">
        <v>231</v>
      </c>
      <c r="U12" t="s">
        <v>317</v>
      </c>
      <c r="V12" t="s">
        <v>328</v>
      </c>
    </row>
    <row r="13" spans="1:22" x14ac:dyDescent="0.35">
      <c r="A13" t="s">
        <v>342</v>
      </c>
      <c r="B13" t="s">
        <v>308</v>
      </c>
      <c r="C13" t="s">
        <v>314</v>
      </c>
      <c r="D13" t="s">
        <v>161</v>
      </c>
      <c r="E13" t="s">
        <v>161</v>
      </c>
      <c r="F13" t="s">
        <v>223</v>
      </c>
      <c r="G13" t="s">
        <v>161</v>
      </c>
      <c r="H13" t="s">
        <v>189</v>
      </c>
      <c r="I13" t="s">
        <v>179</v>
      </c>
      <c r="J13" t="s">
        <v>43</v>
      </c>
      <c r="K13" t="s">
        <v>226</v>
      </c>
      <c r="L13" t="s">
        <v>423</v>
      </c>
      <c r="M13" s="5"/>
      <c r="N13" s="5"/>
      <c r="O13">
        <f t="shared" si="0"/>
        <v>3</v>
      </c>
      <c r="P13" t="s">
        <v>232</v>
      </c>
      <c r="U13" t="s">
        <v>318</v>
      </c>
      <c r="V13" t="s">
        <v>328</v>
      </c>
    </row>
    <row r="14" spans="1:22" ht="17.5" x14ac:dyDescent="0.35">
      <c r="A14" t="s">
        <v>342</v>
      </c>
      <c r="B14" t="s">
        <v>308</v>
      </c>
      <c r="C14" t="s">
        <v>314</v>
      </c>
      <c r="D14" t="s">
        <v>162</v>
      </c>
      <c r="E14" t="s">
        <v>162</v>
      </c>
      <c r="F14" t="s">
        <v>163</v>
      </c>
      <c r="G14" t="s">
        <v>162</v>
      </c>
      <c r="H14" t="s">
        <v>190</v>
      </c>
      <c r="I14" t="s">
        <v>125</v>
      </c>
      <c r="J14" t="s">
        <v>43</v>
      </c>
      <c r="K14" t="s">
        <v>238</v>
      </c>
      <c r="L14" t="s">
        <v>423</v>
      </c>
      <c r="M14" s="4"/>
      <c r="N14" s="5"/>
      <c r="O14">
        <f t="shared" si="0"/>
        <v>7</v>
      </c>
      <c r="P14" t="s">
        <v>233</v>
      </c>
      <c r="U14" t="s">
        <v>319</v>
      </c>
      <c r="V14" t="s">
        <v>328</v>
      </c>
    </row>
    <row r="15" spans="1:22" x14ac:dyDescent="0.35">
      <c r="A15" t="s">
        <v>342</v>
      </c>
      <c r="B15" t="s">
        <v>308</v>
      </c>
      <c r="C15" t="s">
        <v>314</v>
      </c>
      <c r="D15" t="s">
        <v>172</v>
      </c>
      <c r="E15" t="s">
        <v>172</v>
      </c>
      <c r="F15" t="s">
        <v>173</v>
      </c>
      <c r="G15" t="s">
        <v>172</v>
      </c>
      <c r="H15" t="s">
        <v>191</v>
      </c>
      <c r="I15" t="s">
        <v>125</v>
      </c>
      <c r="J15" t="s">
        <v>43</v>
      </c>
      <c r="K15" t="s">
        <v>225</v>
      </c>
      <c r="L15" t="s">
        <v>423</v>
      </c>
      <c r="M15" s="5"/>
      <c r="O15">
        <f t="shared" si="0"/>
        <v>10</v>
      </c>
      <c r="P15" t="s">
        <v>235</v>
      </c>
      <c r="U15" t="s">
        <v>320</v>
      </c>
      <c r="V15" t="s">
        <v>328</v>
      </c>
    </row>
    <row r="16" spans="1:22" x14ac:dyDescent="0.35">
      <c r="A16" t="s">
        <v>342</v>
      </c>
      <c r="B16" t="s">
        <v>308</v>
      </c>
      <c r="C16" t="s">
        <v>314</v>
      </c>
      <c r="D16" t="s">
        <v>176</v>
      </c>
      <c r="E16" t="s">
        <v>176</v>
      </c>
      <c r="F16" t="s">
        <v>177</v>
      </c>
      <c r="G16" t="s">
        <v>176</v>
      </c>
      <c r="H16" t="s">
        <v>191</v>
      </c>
      <c r="I16" t="s">
        <v>125</v>
      </c>
      <c r="J16" t="s">
        <v>43</v>
      </c>
      <c r="K16" t="s">
        <v>225</v>
      </c>
      <c r="L16" t="s">
        <v>423</v>
      </c>
      <c r="M16" s="5"/>
      <c r="N16" s="5"/>
      <c r="U16" t="s">
        <v>321</v>
      </c>
      <c r="V16" t="s">
        <v>328</v>
      </c>
    </row>
    <row r="17" spans="1:22" x14ac:dyDescent="0.35">
      <c r="A17" t="s">
        <v>342</v>
      </c>
      <c r="B17" t="s">
        <v>308</v>
      </c>
      <c r="C17" t="s">
        <v>314</v>
      </c>
      <c r="D17" t="s">
        <v>174</v>
      </c>
      <c r="E17" t="s">
        <v>174</v>
      </c>
      <c r="F17" t="s">
        <v>175</v>
      </c>
      <c r="G17" t="s">
        <v>174</v>
      </c>
      <c r="H17" t="s">
        <v>191</v>
      </c>
      <c r="I17" t="s">
        <v>125</v>
      </c>
      <c r="J17" t="s">
        <v>43</v>
      </c>
      <c r="K17" t="s">
        <v>225</v>
      </c>
      <c r="L17" t="s">
        <v>423</v>
      </c>
      <c r="M17" s="5"/>
      <c r="N17" s="5"/>
      <c r="U17" t="s">
        <v>322</v>
      </c>
      <c r="V17" t="s">
        <v>328</v>
      </c>
    </row>
    <row r="18" spans="1:22" x14ac:dyDescent="0.35">
      <c r="A18" t="s">
        <v>342</v>
      </c>
      <c r="B18" t="s">
        <v>310</v>
      </c>
      <c r="C18" t="s">
        <v>314</v>
      </c>
      <c r="D18" t="s">
        <v>157</v>
      </c>
      <c r="E18" t="s">
        <v>157</v>
      </c>
      <c r="F18" t="s">
        <v>158</v>
      </c>
      <c r="G18" t="s">
        <v>157</v>
      </c>
      <c r="H18" t="s">
        <v>188</v>
      </c>
      <c r="I18" t="s">
        <v>178</v>
      </c>
      <c r="J18" t="s">
        <v>95</v>
      </c>
      <c r="K18" t="s">
        <v>233</v>
      </c>
      <c r="L18" t="s">
        <v>422</v>
      </c>
      <c r="M18" t="s">
        <v>261</v>
      </c>
      <c r="N18" s="5"/>
      <c r="O18">
        <f>SUM(O2:O15)</f>
        <v>96</v>
      </c>
      <c r="P18" t="s">
        <v>247</v>
      </c>
      <c r="U18" t="s">
        <v>323</v>
      </c>
      <c r="V18" t="s">
        <v>328</v>
      </c>
    </row>
    <row r="19" spans="1:22" x14ac:dyDescent="0.35">
      <c r="A19" t="s">
        <v>342</v>
      </c>
      <c r="B19" t="s">
        <v>310</v>
      </c>
      <c r="C19" t="s">
        <v>314</v>
      </c>
      <c r="D19" t="s">
        <v>159</v>
      </c>
      <c r="E19" t="s">
        <v>159</v>
      </c>
      <c r="F19" t="s">
        <v>160</v>
      </c>
      <c r="G19" t="s">
        <v>159</v>
      </c>
      <c r="H19" t="s">
        <v>188</v>
      </c>
      <c r="I19" t="s">
        <v>178</v>
      </c>
      <c r="J19" t="s">
        <v>95</v>
      </c>
      <c r="K19" t="s">
        <v>233</v>
      </c>
      <c r="L19" t="s">
        <v>422</v>
      </c>
      <c r="M19" t="s">
        <v>261</v>
      </c>
      <c r="N19" s="5"/>
      <c r="U19" t="s">
        <v>324</v>
      </c>
      <c r="V19" t="s">
        <v>328</v>
      </c>
    </row>
    <row r="20" spans="1:22" x14ac:dyDescent="0.35">
      <c r="A20" t="s">
        <v>342</v>
      </c>
      <c r="B20" t="s">
        <v>308</v>
      </c>
      <c r="C20" t="s">
        <v>314</v>
      </c>
      <c r="D20" t="s">
        <v>150</v>
      </c>
      <c r="E20" t="s">
        <v>150</v>
      </c>
      <c r="F20" t="s">
        <v>151</v>
      </c>
      <c r="G20" t="s">
        <v>150</v>
      </c>
      <c r="H20" t="s">
        <v>185</v>
      </c>
      <c r="I20" t="s">
        <v>104</v>
      </c>
      <c r="J20" t="s">
        <v>43</v>
      </c>
      <c r="K20" t="s">
        <v>232</v>
      </c>
      <c r="L20" t="s">
        <v>423</v>
      </c>
      <c r="M20" s="5"/>
      <c r="N20" s="5"/>
      <c r="U20" t="s">
        <v>325</v>
      </c>
      <c r="V20" t="s">
        <v>328</v>
      </c>
    </row>
    <row r="21" spans="1:22" x14ac:dyDescent="0.35">
      <c r="A21" t="s">
        <v>342</v>
      </c>
      <c r="B21" t="s">
        <v>308</v>
      </c>
      <c r="C21" t="s">
        <v>314</v>
      </c>
      <c r="D21" t="s">
        <v>148</v>
      </c>
      <c r="E21" t="s">
        <v>148</v>
      </c>
      <c r="F21" t="s">
        <v>149</v>
      </c>
      <c r="G21" t="s">
        <v>148</v>
      </c>
      <c r="H21" t="s">
        <v>185</v>
      </c>
      <c r="I21" t="s">
        <v>104</v>
      </c>
      <c r="J21" t="s">
        <v>43</v>
      </c>
      <c r="K21" t="s">
        <v>232</v>
      </c>
      <c r="L21" t="s">
        <v>423</v>
      </c>
      <c r="M21" s="5"/>
      <c r="U21" t="s">
        <v>326</v>
      </c>
      <c r="V21" t="s">
        <v>328</v>
      </c>
    </row>
    <row r="22" spans="1:22" x14ac:dyDescent="0.35">
      <c r="A22" t="s">
        <v>342</v>
      </c>
      <c r="B22" t="s">
        <v>308</v>
      </c>
      <c r="C22" t="s">
        <v>314</v>
      </c>
      <c r="D22" t="s">
        <v>152</v>
      </c>
      <c r="E22" t="s">
        <v>152</v>
      </c>
      <c r="F22" t="s">
        <v>153</v>
      </c>
      <c r="G22" t="s">
        <v>152</v>
      </c>
      <c r="H22" t="s">
        <v>185</v>
      </c>
      <c r="I22" t="s">
        <v>104</v>
      </c>
      <c r="J22" t="s">
        <v>43</v>
      </c>
      <c r="K22" t="s">
        <v>232</v>
      </c>
      <c r="L22" t="s">
        <v>423</v>
      </c>
      <c r="M22" s="5"/>
      <c r="U22" t="s">
        <v>59</v>
      </c>
      <c r="V22" t="s">
        <v>328</v>
      </c>
    </row>
    <row r="23" spans="1:22" x14ac:dyDescent="0.35">
      <c r="A23" t="s">
        <v>342</v>
      </c>
      <c r="B23" t="s">
        <v>308</v>
      </c>
      <c r="C23" t="s">
        <v>314</v>
      </c>
      <c r="D23" t="s">
        <v>154</v>
      </c>
      <c r="E23" t="s">
        <v>154</v>
      </c>
      <c r="F23" t="s">
        <v>180</v>
      </c>
      <c r="G23" t="s">
        <v>304</v>
      </c>
      <c r="H23" t="s">
        <v>186</v>
      </c>
      <c r="I23" t="s">
        <v>123</v>
      </c>
      <c r="J23" t="s">
        <v>43</v>
      </c>
      <c r="K23" t="s">
        <v>229</v>
      </c>
      <c r="L23" t="s">
        <v>423</v>
      </c>
      <c r="M23" s="5"/>
      <c r="U23" t="s">
        <v>60</v>
      </c>
      <c r="V23" t="s">
        <v>328</v>
      </c>
    </row>
    <row r="24" spans="1:22" x14ac:dyDescent="0.35">
      <c r="A24" t="s">
        <v>342</v>
      </c>
      <c r="B24" t="s">
        <v>308</v>
      </c>
      <c r="C24" t="s">
        <v>314</v>
      </c>
      <c r="D24" t="s">
        <v>128</v>
      </c>
      <c r="E24" t="s">
        <v>128</v>
      </c>
      <c r="F24" t="s">
        <v>129</v>
      </c>
      <c r="G24" t="s">
        <v>128</v>
      </c>
      <c r="H24" t="s">
        <v>182</v>
      </c>
      <c r="I24" t="s">
        <v>178</v>
      </c>
      <c r="J24" t="s">
        <v>43</v>
      </c>
      <c r="K24" t="s">
        <v>233</v>
      </c>
      <c r="L24" t="s">
        <v>422</v>
      </c>
      <c r="M24" s="5"/>
      <c r="U24" t="s">
        <v>61</v>
      </c>
      <c r="V24" t="s">
        <v>328</v>
      </c>
    </row>
    <row r="25" spans="1:22" x14ac:dyDescent="0.35">
      <c r="A25" t="s">
        <v>342</v>
      </c>
      <c r="B25" t="s">
        <v>308</v>
      </c>
      <c r="C25" t="s">
        <v>314</v>
      </c>
      <c r="D25" t="s">
        <v>130</v>
      </c>
      <c r="E25" t="s">
        <v>130</v>
      </c>
      <c r="F25" t="s">
        <v>131</v>
      </c>
      <c r="G25" t="s">
        <v>130</v>
      </c>
      <c r="H25" t="s">
        <v>182</v>
      </c>
      <c r="I25" t="s">
        <v>178</v>
      </c>
      <c r="J25" t="s">
        <v>43</v>
      </c>
      <c r="K25" t="s">
        <v>233</v>
      </c>
      <c r="L25" t="s">
        <v>422</v>
      </c>
      <c r="M25" s="5"/>
      <c r="U25" t="s">
        <v>62</v>
      </c>
      <c r="V25" t="s">
        <v>328</v>
      </c>
    </row>
    <row r="26" spans="1:22" x14ac:dyDescent="0.35">
      <c r="A26" t="s">
        <v>342</v>
      </c>
      <c r="B26" t="s">
        <v>308</v>
      </c>
      <c r="C26" t="s">
        <v>314</v>
      </c>
      <c r="D26" t="s">
        <v>132</v>
      </c>
      <c r="E26" t="s">
        <v>132</v>
      </c>
      <c r="F26" t="s">
        <v>133</v>
      </c>
      <c r="G26" t="s">
        <v>132</v>
      </c>
      <c r="H26" t="s">
        <v>182</v>
      </c>
      <c r="I26" t="s">
        <v>178</v>
      </c>
      <c r="J26" t="s">
        <v>43</v>
      </c>
      <c r="K26" t="s">
        <v>233</v>
      </c>
      <c r="L26" t="s">
        <v>422</v>
      </c>
      <c r="M26" s="5"/>
      <c r="N26" s="5"/>
      <c r="U26" t="s">
        <v>256</v>
      </c>
      <c r="V26" t="s">
        <v>328</v>
      </c>
    </row>
    <row r="27" spans="1:22" x14ac:dyDescent="0.35">
      <c r="A27" t="s">
        <v>342</v>
      </c>
      <c r="B27" t="s">
        <v>308</v>
      </c>
      <c r="C27" t="s">
        <v>314</v>
      </c>
      <c r="D27" t="s">
        <v>134</v>
      </c>
      <c r="E27" t="s">
        <v>134</v>
      </c>
      <c r="F27" t="s">
        <v>135</v>
      </c>
      <c r="G27" t="s">
        <v>134</v>
      </c>
      <c r="H27" t="s">
        <v>182</v>
      </c>
      <c r="I27" t="s">
        <v>178</v>
      </c>
      <c r="J27" t="s">
        <v>43</v>
      </c>
      <c r="K27" t="s">
        <v>233</v>
      </c>
      <c r="L27" t="s">
        <v>422</v>
      </c>
      <c r="M27" s="5"/>
      <c r="U27" t="s">
        <v>257</v>
      </c>
      <c r="V27" t="s">
        <v>328</v>
      </c>
    </row>
    <row r="28" spans="1:22" x14ac:dyDescent="0.35">
      <c r="A28" t="s">
        <v>342</v>
      </c>
      <c r="B28" t="s">
        <v>308</v>
      </c>
      <c r="C28" t="s">
        <v>314</v>
      </c>
      <c r="D28" t="s">
        <v>136</v>
      </c>
      <c r="E28" t="s">
        <v>136</v>
      </c>
      <c r="F28" t="s">
        <v>137</v>
      </c>
      <c r="G28" t="s">
        <v>136</v>
      </c>
      <c r="H28" t="s">
        <v>183</v>
      </c>
      <c r="J28" t="s">
        <v>43</v>
      </c>
      <c r="K28" t="s">
        <v>230</v>
      </c>
      <c r="L28" t="s">
        <v>421</v>
      </c>
      <c r="M28" s="5"/>
      <c r="U28" t="s">
        <v>258</v>
      </c>
      <c r="V28" t="s">
        <v>328</v>
      </c>
    </row>
    <row r="29" spans="1:22" ht="17.5" x14ac:dyDescent="0.35">
      <c r="A29" t="s">
        <v>328</v>
      </c>
      <c r="B29" t="s">
        <v>309</v>
      </c>
      <c r="C29" t="s">
        <v>314</v>
      </c>
      <c r="D29" t="s">
        <v>51</v>
      </c>
      <c r="E29" t="s">
        <v>319</v>
      </c>
      <c r="F29" t="s">
        <v>113</v>
      </c>
      <c r="G29" t="s">
        <v>319</v>
      </c>
      <c r="H29" t="s">
        <v>127</v>
      </c>
      <c r="I29" t="s">
        <v>111</v>
      </c>
      <c r="J29" t="s">
        <v>44</v>
      </c>
      <c r="K29" t="s">
        <v>235</v>
      </c>
      <c r="L29" t="s">
        <v>421</v>
      </c>
      <c r="M29" s="4"/>
      <c r="U29" t="s">
        <v>259</v>
      </c>
      <c r="V29" t="s">
        <v>328</v>
      </c>
    </row>
    <row r="30" spans="1:22" x14ac:dyDescent="0.35">
      <c r="A30" t="s">
        <v>328</v>
      </c>
      <c r="B30" t="s">
        <v>309</v>
      </c>
      <c r="C30" t="s">
        <v>314</v>
      </c>
      <c r="D30" t="s">
        <v>52</v>
      </c>
      <c r="E30" t="s">
        <v>320</v>
      </c>
      <c r="F30" t="s">
        <v>114</v>
      </c>
      <c r="G30" t="s">
        <v>320</v>
      </c>
      <c r="H30" t="s">
        <v>127</v>
      </c>
      <c r="I30" t="s">
        <v>181</v>
      </c>
      <c r="J30" t="s">
        <v>44</v>
      </c>
      <c r="K30" t="s">
        <v>235</v>
      </c>
      <c r="L30" t="s">
        <v>421</v>
      </c>
      <c r="U30" t="s">
        <v>327</v>
      </c>
      <c r="V30" t="s">
        <v>328</v>
      </c>
    </row>
    <row r="31" spans="1:22" x14ac:dyDescent="0.35">
      <c r="A31" t="s">
        <v>328</v>
      </c>
      <c r="B31" t="s">
        <v>309</v>
      </c>
      <c r="C31" t="s">
        <v>314</v>
      </c>
      <c r="D31" t="s">
        <v>49</v>
      </c>
      <c r="E31" t="s">
        <v>317</v>
      </c>
      <c r="F31" t="s">
        <v>110</v>
      </c>
      <c r="G31" t="s">
        <v>317</v>
      </c>
      <c r="H31" t="s">
        <v>127</v>
      </c>
      <c r="I31" t="s">
        <v>111</v>
      </c>
      <c r="J31" t="s">
        <v>44</v>
      </c>
      <c r="K31" t="s">
        <v>235</v>
      </c>
      <c r="L31" t="s">
        <v>421</v>
      </c>
      <c r="U31" t="s">
        <v>329</v>
      </c>
      <c r="V31" t="s">
        <v>341</v>
      </c>
    </row>
    <row r="32" spans="1:22" x14ac:dyDescent="0.35">
      <c r="A32" t="s">
        <v>328</v>
      </c>
      <c r="B32" t="s">
        <v>309</v>
      </c>
      <c r="C32" t="s">
        <v>314</v>
      </c>
      <c r="D32" t="s">
        <v>50</v>
      </c>
      <c r="E32" t="s">
        <v>318</v>
      </c>
      <c r="F32" t="s">
        <v>112</v>
      </c>
      <c r="G32" t="s">
        <v>318</v>
      </c>
      <c r="H32" t="s">
        <v>127</v>
      </c>
      <c r="I32" t="s">
        <v>181</v>
      </c>
      <c r="J32" t="s">
        <v>44</v>
      </c>
      <c r="K32" t="s">
        <v>235</v>
      </c>
      <c r="L32" t="s">
        <v>421</v>
      </c>
      <c r="U32" t="s">
        <v>330</v>
      </c>
      <c r="V32" t="s">
        <v>341</v>
      </c>
    </row>
    <row r="33" spans="1:22" x14ac:dyDescent="0.35">
      <c r="A33" t="s">
        <v>328</v>
      </c>
      <c r="B33" t="s">
        <v>309</v>
      </c>
      <c r="C33" t="s">
        <v>314</v>
      </c>
      <c r="D33" t="s">
        <v>348</v>
      </c>
      <c r="E33" t="s">
        <v>348</v>
      </c>
      <c r="F33" t="s">
        <v>355</v>
      </c>
      <c r="G33" t="s">
        <v>348</v>
      </c>
      <c r="H33" t="s">
        <v>63</v>
      </c>
      <c r="I33" t="s">
        <v>104</v>
      </c>
      <c r="J33" t="s">
        <v>43</v>
      </c>
      <c r="K33" t="s">
        <v>236</v>
      </c>
      <c r="L33" t="s">
        <v>422</v>
      </c>
      <c r="U33" t="s">
        <v>331</v>
      </c>
      <c r="V33" t="s">
        <v>341</v>
      </c>
    </row>
    <row r="34" spans="1:22" x14ac:dyDescent="0.35">
      <c r="A34" t="s">
        <v>328</v>
      </c>
      <c r="B34" t="s">
        <v>309</v>
      </c>
      <c r="C34" t="s">
        <v>314</v>
      </c>
      <c r="D34" t="s">
        <v>347</v>
      </c>
      <c r="E34" t="s">
        <v>347</v>
      </c>
      <c r="F34" t="s">
        <v>354</v>
      </c>
      <c r="G34" t="s">
        <v>347</v>
      </c>
      <c r="H34" t="s">
        <v>63</v>
      </c>
      <c r="I34" t="s">
        <v>104</v>
      </c>
      <c r="J34" t="s">
        <v>43</v>
      </c>
      <c r="K34" t="s">
        <v>236</v>
      </c>
      <c r="L34" t="s">
        <v>422</v>
      </c>
      <c r="U34" t="s">
        <v>332</v>
      </c>
      <c r="V34" t="s">
        <v>341</v>
      </c>
    </row>
    <row r="35" spans="1:22" x14ac:dyDescent="0.35">
      <c r="A35" t="s">
        <v>328</v>
      </c>
      <c r="B35" t="s">
        <v>309</v>
      </c>
      <c r="C35" t="s">
        <v>314</v>
      </c>
      <c r="D35" t="s">
        <v>345</v>
      </c>
      <c r="E35" t="s">
        <v>345</v>
      </c>
      <c r="F35" t="s">
        <v>351</v>
      </c>
      <c r="G35" t="s">
        <v>520</v>
      </c>
      <c r="H35" t="s">
        <v>63</v>
      </c>
      <c r="I35" t="s">
        <v>104</v>
      </c>
      <c r="J35" t="s">
        <v>43</v>
      </c>
      <c r="K35" t="s">
        <v>236</v>
      </c>
      <c r="L35" t="s">
        <v>422</v>
      </c>
      <c r="U35" t="s">
        <v>333</v>
      </c>
      <c r="V35" t="s">
        <v>341</v>
      </c>
    </row>
    <row r="36" spans="1:22" x14ac:dyDescent="0.35">
      <c r="A36" t="s">
        <v>328</v>
      </c>
      <c r="B36" t="s">
        <v>309</v>
      </c>
      <c r="C36" t="s">
        <v>314</v>
      </c>
      <c r="D36" t="s">
        <v>346</v>
      </c>
      <c r="E36" t="s">
        <v>346</v>
      </c>
      <c r="F36" t="s">
        <v>352</v>
      </c>
      <c r="G36" t="s">
        <v>521</v>
      </c>
      <c r="H36" t="s">
        <v>63</v>
      </c>
      <c r="I36" t="s">
        <v>104</v>
      </c>
      <c r="J36" t="s">
        <v>43</v>
      </c>
      <c r="K36" t="s">
        <v>236</v>
      </c>
      <c r="L36" t="s">
        <v>422</v>
      </c>
      <c r="U36" t="s">
        <v>3</v>
      </c>
      <c r="V36" t="s">
        <v>341</v>
      </c>
    </row>
    <row r="37" spans="1:22" x14ac:dyDescent="0.35">
      <c r="A37" t="s">
        <v>328</v>
      </c>
      <c r="B37" t="s">
        <v>309</v>
      </c>
      <c r="C37" t="s">
        <v>314</v>
      </c>
      <c r="D37" t="s">
        <v>344</v>
      </c>
      <c r="E37" t="s">
        <v>344</v>
      </c>
      <c r="F37" t="s">
        <v>353</v>
      </c>
      <c r="G37" t="s">
        <v>519</v>
      </c>
      <c r="H37" t="s">
        <v>63</v>
      </c>
      <c r="I37" t="s">
        <v>104</v>
      </c>
      <c r="J37" t="s">
        <v>43</v>
      </c>
      <c r="K37" t="s">
        <v>236</v>
      </c>
      <c r="L37" t="s">
        <v>422</v>
      </c>
      <c r="M37" s="5"/>
      <c r="U37" t="s">
        <v>4</v>
      </c>
      <c r="V37" t="s">
        <v>341</v>
      </c>
    </row>
    <row r="38" spans="1:22" x14ac:dyDescent="0.35">
      <c r="A38" t="s">
        <v>328</v>
      </c>
      <c r="B38" t="s">
        <v>309</v>
      </c>
      <c r="C38" t="s">
        <v>314</v>
      </c>
      <c r="D38" t="s">
        <v>349</v>
      </c>
      <c r="E38" t="s">
        <v>349</v>
      </c>
      <c r="F38" t="s">
        <v>356</v>
      </c>
      <c r="G38" t="s">
        <v>349</v>
      </c>
      <c r="H38" t="s">
        <v>39</v>
      </c>
      <c r="I38" t="s">
        <v>104</v>
      </c>
      <c r="J38" t="s">
        <v>43</v>
      </c>
      <c r="K38" t="s">
        <v>236</v>
      </c>
      <c r="L38" t="s">
        <v>422</v>
      </c>
      <c r="U38" t="s">
        <v>5</v>
      </c>
      <c r="V38" t="s">
        <v>341</v>
      </c>
    </row>
    <row r="39" spans="1:22" x14ac:dyDescent="0.35">
      <c r="A39" t="s">
        <v>328</v>
      </c>
      <c r="B39" t="s">
        <v>309</v>
      </c>
      <c r="C39" t="s">
        <v>313</v>
      </c>
      <c r="D39" t="s">
        <v>84</v>
      </c>
      <c r="E39" t="s">
        <v>327</v>
      </c>
      <c r="F39" t="s">
        <v>350</v>
      </c>
      <c r="G39" t="s">
        <v>518</v>
      </c>
      <c r="H39" t="s">
        <v>39</v>
      </c>
      <c r="I39" t="s">
        <v>96</v>
      </c>
      <c r="J39" t="s">
        <v>43</v>
      </c>
      <c r="K39" t="s">
        <v>236</v>
      </c>
      <c r="L39" t="s">
        <v>422</v>
      </c>
      <c r="M39" s="5"/>
      <c r="U39" t="s">
        <v>334</v>
      </c>
      <c r="V39" t="s">
        <v>341</v>
      </c>
    </row>
    <row r="40" spans="1:22" x14ac:dyDescent="0.35">
      <c r="A40" t="s">
        <v>328</v>
      </c>
      <c r="B40" t="s">
        <v>309</v>
      </c>
      <c r="C40" t="s">
        <v>313</v>
      </c>
      <c r="D40" t="s">
        <v>60</v>
      </c>
      <c r="E40" t="s">
        <v>60</v>
      </c>
      <c r="F40" t="s">
        <v>106</v>
      </c>
      <c r="G40" t="s">
        <v>526</v>
      </c>
      <c r="H40" t="s">
        <v>63</v>
      </c>
      <c r="I40" t="s">
        <v>104</v>
      </c>
      <c r="J40" t="s">
        <v>43</v>
      </c>
      <c r="K40" t="s">
        <v>227</v>
      </c>
      <c r="L40" t="s">
        <v>421</v>
      </c>
      <c r="M40" s="5"/>
      <c r="U40" t="s">
        <v>335</v>
      </c>
      <c r="V40" t="s">
        <v>341</v>
      </c>
    </row>
    <row r="41" spans="1:22" x14ac:dyDescent="0.35">
      <c r="A41" t="s">
        <v>328</v>
      </c>
      <c r="B41" t="s">
        <v>309</v>
      </c>
      <c r="C41" t="s">
        <v>313</v>
      </c>
      <c r="D41" t="s">
        <v>61</v>
      </c>
      <c r="E41" t="s">
        <v>61</v>
      </c>
      <c r="F41" t="s">
        <v>108</v>
      </c>
      <c r="G41" t="s">
        <v>527</v>
      </c>
      <c r="H41" t="s">
        <v>63</v>
      </c>
      <c r="I41" t="s">
        <v>104</v>
      </c>
      <c r="J41" t="s">
        <v>43</v>
      </c>
      <c r="K41" t="s">
        <v>227</v>
      </c>
      <c r="L41" t="s">
        <v>421</v>
      </c>
      <c r="M41" s="5"/>
      <c r="U41" t="s">
        <v>336</v>
      </c>
      <c r="V41" t="s">
        <v>341</v>
      </c>
    </row>
    <row r="42" spans="1:22" x14ac:dyDescent="0.35">
      <c r="A42" t="s">
        <v>328</v>
      </c>
      <c r="B42" t="s">
        <v>309</v>
      </c>
      <c r="C42" t="s">
        <v>313</v>
      </c>
      <c r="D42" t="s">
        <v>59</v>
      </c>
      <c r="E42" t="s">
        <v>59</v>
      </c>
      <c r="F42" t="s">
        <v>107</v>
      </c>
      <c r="G42" t="s">
        <v>525</v>
      </c>
      <c r="H42" t="s">
        <v>63</v>
      </c>
      <c r="I42" t="s">
        <v>104</v>
      </c>
      <c r="J42" t="s">
        <v>43</v>
      </c>
      <c r="K42" t="s">
        <v>227</v>
      </c>
      <c r="L42" t="s">
        <v>421</v>
      </c>
      <c r="M42" s="5"/>
      <c r="U42" t="s">
        <v>302</v>
      </c>
      <c r="V42" t="s">
        <v>341</v>
      </c>
    </row>
    <row r="43" spans="1:22" x14ac:dyDescent="0.35">
      <c r="A43" t="s">
        <v>328</v>
      </c>
      <c r="B43" t="s">
        <v>309</v>
      </c>
      <c r="C43" t="s">
        <v>313</v>
      </c>
      <c r="D43" t="s">
        <v>62</v>
      </c>
      <c r="E43" t="s">
        <v>62</v>
      </c>
      <c r="F43" t="s">
        <v>109</v>
      </c>
      <c r="G43" t="s">
        <v>524</v>
      </c>
      <c r="H43" t="s">
        <v>63</v>
      </c>
      <c r="I43" t="s">
        <v>104</v>
      </c>
      <c r="J43" t="s">
        <v>43</v>
      </c>
      <c r="K43" t="s">
        <v>227</v>
      </c>
      <c r="L43" t="s">
        <v>421</v>
      </c>
      <c r="M43" s="5"/>
      <c r="U43" t="s">
        <v>10</v>
      </c>
      <c r="V43" t="s">
        <v>341</v>
      </c>
    </row>
    <row r="44" spans="1:22" x14ac:dyDescent="0.35">
      <c r="A44" t="s">
        <v>328</v>
      </c>
      <c r="B44" t="s">
        <v>309</v>
      </c>
      <c r="C44" t="s">
        <v>314</v>
      </c>
      <c r="D44" t="s">
        <v>55</v>
      </c>
      <c r="E44" t="s">
        <v>323</v>
      </c>
      <c r="F44" t="s">
        <v>117</v>
      </c>
      <c r="G44" t="s">
        <v>323</v>
      </c>
      <c r="H44" t="s">
        <v>127</v>
      </c>
      <c r="I44" t="s">
        <v>111</v>
      </c>
      <c r="J44" t="s">
        <v>44</v>
      </c>
      <c r="K44" t="s">
        <v>235</v>
      </c>
      <c r="L44" t="s">
        <v>421</v>
      </c>
      <c r="U44" t="s">
        <v>337</v>
      </c>
      <c r="V44" t="s">
        <v>341</v>
      </c>
    </row>
    <row r="45" spans="1:22" x14ac:dyDescent="0.35">
      <c r="A45" t="s">
        <v>328</v>
      </c>
      <c r="B45" t="s">
        <v>309</v>
      </c>
      <c r="C45" t="s">
        <v>314</v>
      </c>
      <c r="D45" t="s">
        <v>56</v>
      </c>
      <c r="E45" t="s">
        <v>324</v>
      </c>
      <c r="F45" t="s">
        <v>118</v>
      </c>
      <c r="G45" t="s">
        <v>324</v>
      </c>
      <c r="H45" t="s">
        <v>127</v>
      </c>
      <c r="I45" t="s">
        <v>181</v>
      </c>
      <c r="J45" t="s">
        <v>44</v>
      </c>
      <c r="K45" t="s">
        <v>235</v>
      </c>
      <c r="L45" t="s">
        <v>421</v>
      </c>
      <c r="M45" s="5"/>
      <c r="U45" t="s">
        <v>338</v>
      </c>
      <c r="V45" t="s">
        <v>341</v>
      </c>
    </row>
    <row r="46" spans="1:22" x14ac:dyDescent="0.35">
      <c r="A46" t="s">
        <v>328</v>
      </c>
      <c r="B46" t="s">
        <v>309</v>
      </c>
      <c r="C46" t="s">
        <v>313</v>
      </c>
      <c r="D46" t="s">
        <v>256</v>
      </c>
      <c r="E46" t="s">
        <v>256</v>
      </c>
      <c r="F46" t="s">
        <v>252</v>
      </c>
      <c r="G46" t="s">
        <v>256</v>
      </c>
      <c r="H46" s="3" t="s">
        <v>39</v>
      </c>
      <c r="I46" t="s">
        <v>104</v>
      </c>
      <c r="J46" s="3" t="s">
        <v>43</v>
      </c>
      <c r="K46" t="s">
        <v>227</v>
      </c>
      <c r="L46" t="s">
        <v>421</v>
      </c>
      <c r="M46" s="5"/>
    </row>
    <row r="47" spans="1:22" x14ac:dyDescent="0.35">
      <c r="A47" t="s">
        <v>328</v>
      </c>
      <c r="B47" t="s">
        <v>309</v>
      </c>
      <c r="C47" t="s">
        <v>313</v>
      </c>
      <c r="D47" t="s">
        <v>257</v>
      </c>
      <c r="E47" t="s">
        <v>257</v>
      </c>
      <c r="F47" t="s">
        <v>253</v>
      </c>
      <c r="G47" t="s">
        <v>257</v>
      </c>
      <c r="H47" s="3" t="s">
        <v>39</v>
      </c>
      <c r="I47" t="s">
        <v>104</v>
      </c>
      <c r="J47" s="3" t="s">
        <v>43</v>
      </c>
      <c r="K47" t="s">
        <v>227</v>
      </c>
      <c r="L47" t="s">
        <v>421</v>
      </c>
      <c r="M47" s="5"/>
    </row>
    <row r="48" spans="1:22" x14ac:dyDescent="0.35">
      <c r="A48" t="s">
        <v>328</v>
      </c>
      <c r="B48" t="s">
        <v>309</v>
      </c>
      <c r="C48" t="s">
        <v>313</v>
      </c>
      <c r="D48" t="s">
        <v>258</v>
      </c>
      <c r="E48" t="s">
        <v>258</v>
      </c>
      <c r="F48" t="s">
        <v>254</v>
      </c>
      <c r="G48" t="s">
        <v>258</v>
      </c>
      <c r="H48" s="3" t="s">
        <v>39</v>
      </c>
      <c r="I48" t="s">
        <v>104</v>
      </c>
      <c r="J48" s="3" t="s">
        <v>43</v>
      </c>
      <c r="K48" t="s">
        <v>227</v>
      </c>
      <c r="L48" t="s">
        <v>421</v>
      </c>
      <c r="M48" s="5"/>
    </row>
    <row r="49" spans="1:108" x14ac:dyDescent="0.35">
      <c r="A49" t="s">
        <v>328</v>
      </c>
      <c r="B49" t="s">
        <v>309</v>
      </c>
      <c r="C49" t="s">
        <v>313</v>
      </c>
      <c r="D49" t="s">
        <v>259</v>
      </c>
      <c r="E49" t="s">
        <v>259</v>
      </c>
      <c r="F49" t="s">
        <v>255</v>
      </c>
      <c r="G49" t="s">
        <v>259</v>
      </c>
      <c r="H49" s="3" t="s">
        <v>39</v>
      </c>
      <c r="I49" t="s">
        <v>104</v>
      </c>
      <c r="J49" s="3" t="s">
        <v>43</v>
      </c>
      <c r="K49" t="s">
        <v>227</v>
      </c>
      <c r="L49" t="s">
        <v>421</v>
      </c>
    </row>
    <row r="50" spans="1:108" x14ac:dyDescent="0.35">
      <c r="A50" t="s">
        <v>328</v>
      </c>
      <c r="B50" t="s">
        <v>309</v>
      </c>
      <c r="C50" t="s">
        <v>313</v>
      </c>
      <c r="D50" s="1" t="s">
        <v>48</v>
      </c>
      <c r="E50" t="s">
        <v>497</v>
      </c>
      <c r="F50" t="s">
        <v>105</v>
      </c>
      <c r="G50" t="s">
        <v>303</v>
      </c>
      <c r="H50" t="s">
        <v>262</v>
      </c>
      <c r="I50" t="s">
        <v>104</v>
      </c>
      <c r="J50" t="s">
        <v>44</v>
      </c>
      <c r="K50" t="s">
        <v>227</v>
      </c>
      <c r="L50" t="s">
        <v>421</v>
      </c>
    </row>
    <row r="51" spans="1:108" x14ac:dyDescent="0.35">
      <c r="A51" t="s">
        <v>328</v>
      </c>
      <c r="B51" t="s">
        <v>309</v>
      </c>
      <c r="C51" t="s">
        <v>314</v>
      </c>
      <c r="D51" t="s">
        <v>57</v>
      </c>
      <c r="E51" t="s">
        <v>325</v>
      </c>
      <c r="F51" t="s">
        <v>119</v>
      </c>
      <c r="G51" t="s">
        <v>325</v>
      </c>
      <c r="H51" t="s">
        <v>127</v>
      </c>
      <c r="I51" t="s">
        <v>111</v>
      </c>
      <c r="J51" t="s">
        <v>44</v>
      </c>
      <c r="K51" t="s">
        <v>235</v>
      </c>
      <c r="L51" t="s">
        <v>421</v>
      </c>
      <c r="M51" s="5"/>
    </row>
    <row r="52" spans="1:108" x14ac:dyDescent="0.35">
      <c r="A52" t="s">
        <v>328</v>
      </c>
      <c r="B52" t="s">
        <v>309</v>
      </c>
      <c r="C52" t="s">
        <v>314</v>
      </c>
      <c r="D52" t="s">
        <v>58</v>
      </c>
      <c r="E52" t="s">
        <v>326</v>
      </c>
      <c r="F52" t="s">
        <v>120</v>
      </c>
      <c r="G52" t="s">
        <v>326</v>
      </c>
      <c r="H52" t="s">
        <v>127</v>
      </c>
      <c r="I52" t="s">
        <v>181</v>
      </c>
      <c r="J52" t="s">
        <v>44</v>
      </c>
      <c r="K52" t="s">
        <v>235</v>
      </c>
      <c r="L52" t="s">
        <v>421</v>
      </c>
      <c r="M52" s="5"/>
      <c r="U52" t="s">
        <v>339</v>
      </c>
      <c r="V52" t="s">
        <v>341</v>
      </c>
    </row>
    <row r="53" spans="1:108" x14ac:dyDescent="0.35">
      <c r="A53" t="s">
        <v>328</v>
      </c>
      <c r="B53" t="s">
        <v>309</v>
      </c>
      <c r="C53" t="s">
        <v>314</v>
      </c>
      <c r="D53" t="s">
        <v>53</v>
      </c>
      <c r="E53" t="s">
        <v>321</v>
      </c>
      <c r="F53" t="s">
        <v>115</v>
      </c>
      <c r="G53" t="s">
        <v>321</v>
      </c>
      <c r="H53" t="s">
        <v>127</v>
      </c>
      <c r="I53" t="s">
        <v>111</v>
      </c>
      <c r="J53" t="s">
        <v>44</v>
      </c>
      <c r="K53" t="s">
        <v>235</v>
      </c>
      <c r="L53" t="s">
        <v>421</v>
      </c>
      <c r="U53" t="s">
        <v>340</v>
      </c>
      <c r="V53" t="s">
        <v>341</v>
      </c>
    </row>
    <row r="54" spans="1:108" ht="17.5" x14ac:dyDescent="0.35">
      <c r="A54" t="s">
        <v>328</v>
      </c>
      <c r="B54" t="s">
        <v>309</v>
      </c>
      <c r="C54" t="s">
        <v>314</v>
      </c>
      <c r="D54" t="s">
        <v>54</v>
      </c>
      <c r="E54" t="s">
        <v>322</v>
      </c>
      <c r="F54" t="s">
        <v>116</v>
      </c>
      <c r="G54" t="s">
        <v>322</v>
      </c>
      <c r="H54" t="s">
        <v>127</v>
      </c>
      <c r="I54" t="s">
        <v>181</v>
      </c>
      <c r="J54" t="s">
        <v>44</v>
      </c>
      <c r="K54" t="s">
        <v>235</v>
      </c>
      <c r="L54" t="s">
        <v>421</v>
      </c>
      <c r="M54" s="4"/>
      <c r="U54" t="s">
        <v>85</v>
      </c>
      <c r="V54" t="s">
        <v>341</v>
      </c>
    </row>
    <row r="55" spans="1:108" x14ac:dyDescent="0.35">
      <c r="A55" t="s">
        <v>343</v>
      </c>
      <c r="B55" t="s">
        <v>308</v>
      </c>
      <c r="C55" t="s">
        <v>313</v>
      </c>
      <c r="D55" t="s">
        <v>243</v>
      </c>
      <c r="E55" t="s">
        <v>243</v>
      </c>
      <c r="F55" s="3" t="s">
        <v>242</v>
      </c>
      <c r="G55" t="s">
        <v>243</v>
      </c>
      <c r="H55" s="3" t="s">
        <v>39</v>
      </c>
      <c r="I55" s="3" t="s">
        <v>241</v>
      </c>
      <c r="J55" s="3" t="s">
        <v>43</v>
      </c>
      <c r="K55" s="3" t="s">
        <v>234</v>
      </c>
      <c r="L55" t="s">
        <v>421</v>
      </c>
      <c r="U55" t="s">
        <v>87</v>
      </c>
      <c r="V55" t="s">
        <v>341</v>
      </c>
    </row>
    <row r="56" spans="1:108" x14ac:dyDescent="0.35">
      <c r="A56" t="s">
        <v>343</v>
      </c>
      <c r="B56" t="s">
        <v>308</v>
      </c>
      <c r="C56" t="s">
        <v>313</v>
      </c>
      <c r="D56" t="s">
        <v>244</v>
      </c>
      <c r="E56" t="s">
        <v>244</v>
      </c>
      <c r="F56" s="3" t="s">
        <v>242</v>
      </c>
      <c r="G56" t="s">
        <v>244</v>
      </c>
      <c r="H56" s="3" t="s">
        <v>39</v>
      </c>
      <c r="I56" s="3" t="s">
        <v>241</v>
      </c>
      <c r="J56" s="3" t="s">
        <v>44</v>
      </c>
      <c r="K56" s="3" t="s">
        <v>234</v>
      </c>
      <c r="L56" t="s">
        <v>421</v>
      </c>
      <c r="M56" s="5"/>
      <c r="U56" t="s">
        <v>88</v>
      </c>
      <c r="V56" t="s">
        <v>341</v>
      </c>
    </row>
    <row r="57" spans="1:108" x14ac:dyDescent="0.35">
      <c r="A57" t="s">
        <v>343</v>
      </c>
      <c r="B57" t="s">
        <v>308</v>
      </c>
      <c r="C57" t="s">
        <v>314</v>
      </c>
      <c r="D57" t="s">
        <v>198</v>
      </c>
      <c r="F57" t="s">
        <v>212</v>
      </c>
      <c r="G57" t="s">
        <v>198</v>
      </c>
      <c r="H57" t="s">
        <v>203</v>
      </c>
      <c r="I57" t="s">
        <v>204</v>
      </c>
      <c r="J57" t="s">
        <v>428</v>
      </c>
      <c r="K57" t="s">
        <v>231</v>
      </c>
      <c r="M57" s="5"/>
      <c r="U57" t="s">
        <v>89</v>
      </c>
      <c r="V57" t="s">
        <v>341</v>
      </c>
    </row>
    <row r="58" spans="1:108" x14ac:dyDescent="0.35">
      <c r="A58" t="s">
        <v>343</v>
      </c>
      <c r="B58" t="s">
        <v>308</v>
      </c>
      <c r="C58" t="s">
        <v>314</v>
      </c>
      <c r="D58" t="s">
        <v>192</v>
      </c>
      <c r="F58" t="s">
        <v>213</v>
      </c>
      <c r="G58" t="s">
        <v>192</v>
      </c>
      <c r="H58" t="s">
        <v>203</v>
      </c>
      <c r="I58" t="s">
        <v>205</v>
      </c>
      <c r="J58" t="s">
        <v>428</v>
      </c>
      <c r="K58" t="s">
        <v>231</v>
      </c>
      <c r="M58" s="5"/>
      <c r="N58" s="2"/>
      <c r="O58" s="2"/>
      <c r="P58" s="2"/>
      <c r="Q58" s="2"/>
      <c r="R58" s="2"/>
      <c r="S58" s="2"/>
      <c r="T58" s="2"/>
      <c r="U58" t="s">
        <v>90</v>
      </c>
      <c r="V58" t="s">
        <v>341</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F59" t="s">
        <v>214</v>
      </c>
      <c r="G59" t="s">
        <v>193</v>
      </c>
      <c r="H59" t="s">
        <v>203</v>
      </c>
      <c r="I59" t="s">
        <v>206</v>
      </c>
      <c r="J59" t="s">
        <v>428</v>
      </c>
      <c r="K59" t="s">
        <v>231</v>
      </c>
      <c r="M59" s="5"/>
      <c r="U59" t="s">
        <v>91</v>
      </c>
      <c r="V59" t="s">
        <v>341</v>
      </c>
    </row>
    <row r="60" spans="1:108" x14ac:dyDescent="0.35">
      <c r="A60" t="s">
        <v>343</v>
      </c>
      <c r="B60" t="s">
        <v>308</v>
      </c>
      <c r="C60" t="s">
        <v>314</v>
      </c>
      <c r="D60" t="s">
        <v>194</v>
      </c>
      <c r="F60" t="s">
        <v>215</v>
      </c>
      <c r="G60" t="s">
        <v>194</v>
      </c>
      <c r="H60" t="s">
        <v>203</v>
      </c>
      <c r="I60" t="s">
        <v>207</v>
      </c>
      <c r="J60" t="s">
        <v>428</v>
      </c>
      <c r="K60" t="s">
        <v>231</v>
      </c>
      <c r="M60" s="5"/>
      <c r="U60" t="s">
        <v>124</v>
      </c>
      <c r="V60" t="s">
        <v>341</v>
      </c>
    </row>
    <row r="61" spans="1:108" x14ac:dyDescent="0.35">
      <c r="A61" t="s">
        <v>343</v>
      </c>
      <c r="B61" t="s">
        <v>308</v>
      </c>
      <c r="C61" t="s">
        <v>314</v>
      </c>
      <c r="D61" t="s">
        <v>199</v>
      </c>
      <c r="F61" t="s">
        <v>216</v>
      </c>
      <c r="G61" t="s">
        <v>199</v>
      </c>
      <c r="H61" t="s">
        <v>203</v>
      </c>
      <c r="I61" t="s">
        <v>208</v>
      </c>
      <c r="J61" t="s">
        <v>428</v>
      </c>
      <c r="K61" t="s">
        <v>231</v>
      </c>
      <c r="M61" s="5"/>
      <c r="U61" t="s">
        <v>243</v>
      </c>
      <c r="V61" t="s">
        <v>341</v>
      </c>
    </row>
    <row r="62" spans="1:108" ht="17.5" x14ac:dyDescent="0.35">
      <c r="A62" t="s">
        <v>343</v>
      </c>
      <c r="B62" t="s">
        <v>308</v>
      </c>
      <c r="C62" t="s">
        <v>314</v>
      </c>
      <c r="D62" t="s">
        <v>195</v>
      </c>
      <c r="F62" t="s">
        <v>217</v>
      </c>
      <c r="G62" t="s">
        <v>195</v>
      </c>
      <c r="H62" t="s">
        <v>203</v>
      </c>
      <c r="I62" t="s">
        <v>209</v>
      </c>
      <c r="J62" t="s">
        <v>428</v>
      </c>
      <c r="K62" t="s">
        <v>231</v>
      </c>
      <c r="M62" s="4"/>
      <c r="U62" t="s">
        <v>244</v>
      </c>
      <c r="V62" t="s">
        <v>341</v>
      </c>
    </row>
    <row r="63" spans="1:108" x14ac:dyDescent="0.35">
      <c r="A63" t="s">
        <v>343</v>
      </c>
      <c r="B63" t="s">
        <v>308</v>
      </c>
      <c r="C63" t="s">
        <v>314</v>
      </c>
      <c r="D63" t="s">
        <v>196</v>
      </c>
      <c r="F63" t="s">
        <v>218</v>
      </c>
      <c r="G63" t="s">
        <v>196</v>
      </c>
      <c r="H63" t="s">
        <v>203</v>
      </c>
      <c r="I63" t="s">
        <v>209</v>
      </c>
      <c r="J63" t="s">
        <v>428</v>
      </c>
      <c r="K63" t="s">
        <v>231</v>
      </c>
      <c r="U63" t="s">
        <v>83</v>
      </c>
      <c r="V63" t="s">
        <v>341</v>
      </c>
    </row>
    <row r="64" spans="1:108" x14ac:dyDescent="0.35">
      <c r="A64" t="s">
        <v>343</v>
      </c>
      <c r="B64" t="s">
        <v>308</v>
      </c>
      <c r="C64" t="s">
        <v>314</v>
      </c>
      <c r="D64" t="s">
        <v>200</v>
      </c>
      <c r="F64" t="s">
        <v>219</v>
      </c>
      <c r="G64" t="s">
        <v>200</v>
      </c>
      <c r="H64" t="s">
        <v>203</v>
      </c>
      <c r="I64" t="s">
        <v>209</v>
      </c>
      <c r="J64" t="s">
        <v>428</v>
      </c>
      <c r="K64" t="s">
        <v>231</v>
      </c>
      <c r="M64" s="5"/>
    </row>
    <row r="65" spans="1:15" x14ac:dyDescent="0.35">
      <c r="A65" t="s">
        <v>343</v>
      </c>
      <c r="B65" t="s">
        <v>308</v>
      </c>
      <c r="C65" t="s">
        <v>314</v>
      </c>
      <c r="D65" t="s">
        <v>197</v>
      </c>
      <c r="F65" t="s">
        <v>220</v>
      </c>
      <c r="G65" t="s">
        <v>197</v>
      </c>
      <c r="H65" t="s">
        <v>203</v>
      </c>
      <c r="I65" t="s">
        <v>210</v>
      </c>
      <c r="J65" t="s">
        <v>428</v>
      </c>
      <c r="K65" t="s">
        <v>231</v>
      </c>
      <c r="M65" s="5"/>
    </row>
    <row r="66" spans="1:15" x14ac:dyDescent="0.35">
      <c r="A66" t="s">
        <v>343</v>
      </c>
      <c r="B66" t="s">
        <v>308</v>
      </c>
      <c r="C66" t="s">
        <v>314</v>
      </c>
      <c r="D66" t="s">
        <v>201</v>
      </c>
      <c r="F66" t="s">
        <v>221</v>
      </c>
      <c r="G66" t="s">
        <v>201</v>
      </c>
      <c r="H66" t="s">
        <v>203</v>
      </c>
      <c r="I66" t="s">
        <v>211</v>
      </c>
      <c r="J66" t="s">
        <v>428</v>
      </c>
      <c r="K66" t="s">
        <v>231</v>
      </c>
      <c r="M66" s="5"/>
    </row>
    <row r="67" spans="1:15" ht="17.5" x14ac:dyDescent="0.35">
      <c r="A67" t="s">
        <v>343</v>
      </c>
      <c r="B67" t="s">
        <v>308</v>
      </c>
      <c r="C67" t="s">
        <v>314</v>
      </c>
      <c r="D67" t="s">
        <v>202</v>
      </c>
      <c r="F67" t="s">
        <v>222</v>
      </c>
      <c r="G67" t="s">
        <v>202</v>
      </c>
      <c r="H67" t="s">
        <v>203</v>
      </c>
      <c r="I67" t="s">
        <v>211</v>
      </c>
      <c r="J67" t="s">
        <v>428</v>
      </c>
      <c r="K67" t="s">
        <v>231</v>
      </c>
      <c r="M67" s="4"/>
    </row>
    <row r="68" spans="1:15" x14ac:dyDescent="0.35">
      <c r="A68" t="s">
        <v>341</v>
      </c>
      <c r="B68" t="s">
        <v>308</v>
      </c>
      <c r="C68" t="s">
        <v>314</v>
      </c>
      <c r="D68" t="s">
        <v>7</v>
      </c>
      <c r="E68" t="s">
        <v>335</v>
      </c>
      <c r="F68" t="s">
        <v>24</v>
      </c>
      <c r="G68" t="s">
        <v>335</v>
      </c>
      <c r="H68" t="s">
        <v>31</v>
      </c>
      <c r="I68" t="s">
        <v>22</v>
      </c>
      <c r="J68" t="s">
        <v>43</v>
      </c>
      <c r="K68" t="s">
        <v>224</v>
      </c>
      <c r="L68" t="s">
        <v>421</v>
      </c>
    </row>
    <row r="69" spans="1:15" x14ac:dyDescent="0.35">
      <c r="A69" t="s">
        <v>341</v>
      </c>
      <c r="B69" t="s">
        <v>308</v>
      </c>
      <c r="C69" t="s">
        <v>313</v>
      </c>
      <c r="D69" t="s">
        <v>3</v>
      </c>
      <c r="E69" t="s">
        <v>3</v>
      </c>
      <c r="F69" t="s">
        <v>25</v>
      </c>
      <c r="G69" t="s">
        <v>3</v>
      </c>
      <c r="H69" t="s">
        <v>31</v>
      </c>
      <c r="I69" t="s">
        <v>26</v>
      </c>
      <c r="J69" t="s">
        <v>43</v>
      </c>
      <c r="K69" t="s">
        <v>224</v>
      </c>
      <c r="L69" t="s">
        <v>421</v>
      </c>
    </row>
    <row r="70" spans="1:15" x14ac:dyDescent="0.35">
      <c r="A70" t="s">
        <v>341</v>
      </c>
      <c r="B70" t="s">
        <v>308</v>
      </c>
      <c r="C70" t="s">
        <v>314</v>
      </c>
      <c r="D70" t="s">
        <v>83</v>
      </c>
      <c r="E70" t="s">
        <v>83</v>
      </c>
      <c r="F70" t="s">
        <v>92</v>
      </c>
      <c r="G70" t="s">
        <v>83</v>
      </c>
      <c r="H70" t="s">
        <v>93</v>
      </c>
      <c r="I70" t="s">
        <v>94</v>
      </c>
      <c r="J70" t="s">
        <v>95</v>
      </c>
      <c r="K70" t="s">
        <v>233</v>
      </c>
      <c r="L70" t="s">
        <v>421</v>
      </c>
      <c r="M70" s="5"/>
      <c r="O70" s="8"/>
    </row>
    <row r="71" spans="1:15" x14ac:dyDescent="0.35">
      <c r="A71" t="s">
        <v>341</v>
      </c>
      <c r="B71" t="s">
        <v>308</v>
      </c>
      <c r="C71" t="s">
        <v>313</v>
      </c>
      <c r="D71" t="s">
        <v>10</v>
      </c>
      <c r="E71" t="s">
        <v>10</v>
      </c>
      <c r="F71" t="s">
        <v>307</v>
      </c>
      <c r="G71" t="s">
        <v>10</v>
      </c>
      <c r="H71" t="s">
        <v>63</v>
      </c>
      <c r="I71" t="s">
        <v>104</v>
      </c>
      <c r="J71" t="s">
        <v>43</v>
      </c>
      <c r="K71" t="s">
        <v>234</v>
      </c>
      <c r="L71" t="s">
        <v>421</v>
      </c>
    </row>
    <row r="72" spans="1:15" x14ac:dyDescent="0.35">
      <c r="A72" t="s">
        <v>341</v>
      </c>
      <c r="B72" t="s">
        <v>308</v>
      </c>
      <c r="C72" t="s">
        <v>313</v>
      </c>
      <c r="D72" t="s">
        <v>305</v>
      </c>
      <c r="E72" t="s">
        <v>302</v>
      </c>
      <c r="F72" t="s">
        <v>306</v>
      </c>
      <c r="G72" t="s">
        <v>302</v>
      </c>
      <c r="H72" t="s">
        <v>63</v>
      </c>
      <c r="I72" t="s">
        <v>104</v>
      </c>
      <c r="J72" t="s">
        <v>43</v>
      </c>
      <c r="K72" t="s">
        <v>234</v>
      </c>
      <c r="L72" t="s">
        <v>421</v>
      </c>
      <c r="M72" t="s">
        <v>260</v>
      </c>
      <c r="O72" s="8"/>
    </row>
    <row r="73" spans="1:15" x14ac:dyDescent="0.35">
      <c r="A73" t="s">
        <v>341</v>
      </c>
      <c r="B73" t="s">
        <v>308</v>
      </c>
      <c r="C73" t="s">
        <v>313</v>
      </c>
      <c r="D73" t="s">
        <v>4</v>
      </c>
      <c r="E73" t="s">
        <v>4</v>
      </c>
      <c r="F73" t="s">
        <v>28</v>
      </c>
      <c r="G73" t="s">
        <v>4</v>
      </c>
      <c r="H73" t="s">
        <v>31</v>
      </c>
      <c r="I73" t="s">
        <v>26</v>
      </c>
      <c r="J73" t="s">
        <v>43</v>
      </c>
      <c r="K73" t="s">
        <v>224</v>
      </c>
      <c r="L73" t="s">
        <v>421</v>
      </c>
    </row>
    <row r="74" spans="1:15" x14ac:dyDescent="0.35">
      <c r="A74" t="s">
        <v>341</v>
      </c>
      <c r="B74" t="s">
        <v>308</v>
      </c>
      <c r="C74" t="s">
        <v>313</v>
      </c>
      <c r="D74" t="s">
        <v>5</v>
      </c>
      <c r="E74" t="s">
        <v>5</v>
      </c>
      <c r="F74" t="s">
        <v>27</v>
      </c>
      <c r="G74" t="s">
        <v>5</v>
      </c>
      <c r="H74" t="s">
        <v>31</v>
      </c>
      <c r="I74" t="s">
        <v>104</v>
      </c>
      <c r="J74" t="s">
        <v>43</v>
      </c>
      <c r="K74" t="s">
        <v>224</v>
      </c>
      <c r="L74" t="s">
        <v>421</v>
      </c>
      <c r="O74" s="8"/>
    </row>
    <row r="75" spans="1:15" x14ac:dyDescent="0.35">
      <c r="A75" t="s">
        <v>341</v>
      </c>
      <c r="B75" t="s">
        <v>308</v>
      </c>
      <c r="C75" t="s">
        <v>313</v>
      </c>
      <c r="D75" s="3" t="s">
        <v>87</v>
      </c>
      <c r="E75" t="s">
        <v>87</v>
      </c>
      <c r="F75" s="3" t="s">
        <v>101</v>
      </c>
      <c r="G75" t="s">
        <v>87</v>
      </c>
      <c r="H75" t="s">
        <v>39</v>
      </c>
      <c r="I75" t="s">
        <v>30</v>
      </c>
      <c r="J75" t="s">
        <v>43</v>
      </c>
      <c r="K75" t="s">
        <v>229</v>
      </c>
      <c r="L75" t="s">
        <v>421</v>
      </c>
      <c r="M75" s="5"/>
    </row>
    <row r="76" spans="1:15" x14ac:dyDescent="0.35">
      <c r="A76" t="s">
        <v>341</v>
      </c>
      <c r="B76" t="s">
        <v>308</v>
      </c>
      <c r="C76" t="s">
        <v>313</v>
      </c>
      <c r="D76" s="3" t="s">
        <v>88</v>
      </c>
      <c r="E76" t="s">
        <v>88</v>
      </c>
      <c r="F76" s="3" t="s">
        <v>102</v>
      </c>
      <c r="G76" t="s">
        <v>88</v>
      </c>
      <c r="H76" t="s">
        <v>39</v>
      </c>
      <c r="I76" t="s">
        <v>30</v>
      </c>
      <c r="J76" t="s">
        <v>43</v>
      </c>
      <c r="K76" t="s">
        <v>229</v>
      </c>
      <c r="L76" t="s">
        <v>421</v>
      </c>
      <c r="M76" s="5"/>
    </row>
    <row r="77" spans="1:15" x14ac:dyDescent="0.35">
      <c r="A77" t="s">
        <v>341</v>
      </c>
      <c r="B77" t="s">
        <v>308</v>
      </c>
      <c r="C77" t="s">
        <v>313</v>
      </c>
      <c r="D77" s="3" t="s">
        <v>89</v>
      </c>
      <c r="E77" t="s">
        <v>89</v>
      </c>
      <c r="F77" s="3" t="s">
        <v>103</v>
      </c>
      <c r="G77" t="s">
        <v>89</v>
      </c>
      <c r="H77" t="s">
        <v>39</v>
      </c>
      <c r="I77" t="s">
        <v>30</v>
      </c>
      <c r="J77" t="s">
        <v>43</v>
      </c>
      <c r="K77" t="s">
        <v>229</v>
      </c>
      <c r="L77" t="s">
        <v>421</v>
      </c>
      <c r="M77" s="5"/>
    </row>
    <row r="78" spans="1:15" x14ac:dyDescent="0.35">
      <c r="A78" t="s">
        <v>532</v>
      </c>
      <c r="B78" t="s">
        <v>308</v>
      </c>
      <c r="C78" t="s">
        <v>313</v>
      </c>
      <c r="D78" s="3" t="s">
        <v>86</v>
      </c>
      <c r="E78" t="s">
        <v>86</v>
      </c>
      <c r="F78" s="3" t="s">
        <v>100</v>
      </c>
      <c r="G78" t="s">
        <v>86</v>
      </c>
      <c r="H78" t="s">
        <v>39</v>
      </c>
      <c r="I78" t="s">
        <v>30</v>
      </c>
      <c r="J78" t="s">
        <v>43</v>
      </c>
      <c r="K78" t="s">
        <v>229</v>
      </c>
      <c r="L78" t="s">
        <v>421</v>
      </c>
      <c r="M78" s="5"/>
    </row>
    <row r="79" spans="1:15" x14ac:dyDescent="0.35">
      <c r="A79" t="s">
        <v>341</v>
      </c>
      <c r="B79" t="s">
        <v>308</v>
      </c>
      <c r="C79" t="s">
        <v>313</v>
      </c>
      <c r="D79" s="3" t="s">
        <v>85</v>
      </c>
      <c r="E79" t="s">
        <v>85</v>
      </c>
      <c r="F79" s="3" t="s">
        <v>99</v>
      </c>
      <c r="G79" t="s">
        <v>85</v>
      </c>
      <c r="H79" t="s">
        <v>39</v>
      </c>
      <c r="I79" t="s">
        <v>30</v>
      </c>
      <c r="J79" t="s">
        <v>43</v>
      </c>
      <c r="K79" t="s">
        <v>229</v>
      </c>
      <c r="L79" t="s">
        <v>421</v>
      </c>
    </row>
    <row r="80" spans="1:15" x14ac:dyDescent="0.35">
      <c r="A80" t="s">
        <v>341</v>
      </c>
      <c r="B80" t="s">
        <v>308</v>
      </c>
      <c r="C80" t="s">
        <v>313</v>
      </c>
      <c r="D80" t="s">
        <v>90</v>
      </c>
      <c r="E80" t="s">
        <v>90</v>
      </c>
      <c r="F80" s="3" t="s">
        <v>97</v>
      </c>
      <c r="G80" t="s">
        <v>90</v>
      </c>
      <c r="H80" t="s">
        <v>39</v>
      </c>
      <c r="I80" t="s">
        <v>30</v>
      </c>
      <c r="J80" t="s">
        <v>43</v>
      </c>
      <c r="K80" t="s">
        <v>229</v>
      </c>
      <c r="L80" t="s">
        <v>421</v>
      </c>
      <c r="M80" s="5"/>
    </row>
    <row r="81" spans="1:13" ht="17.5" x14ac:dyDescent="0.35">
      <c r="A81" t="s">
        <v>341</v>
      </c>
      <c r="B81" t="s">
        <v>308</v>
      </c>
      <c r="C81" t="s">
        <v>313</v>
      </c>
      <c r="D81" t="s">
        <v>91</v>
      </c>
      <c r="E81" t="s">
        <v>91</v>
      </c>
      <c r="F81" s="3" t="s">
        <v>98</v>
      </c>
      <c r="G81" t="s">
        <v>91</v>
      </c>
      <c r="H81" t="s">
        <v>39</v>
      </c>
      <c r="I81" t="s">
        <v>30</v>
      </c>
      <c r="J81" t="s">
        <v>43</v>
      </c>
      <c r="K81" t="s">
        <v>229</v>
      </c>
      <c r="L81" t="s">
        <v>421</v>
      </c>
      <c r="M81" s="4"/>
    </row>
    <row r="82" spans="1:13" x14ac:dyDescent="0.35">
      <c r="A82" t="s">
        <v>341</v>
      </c>
      <c r="B82" t="s">
        <v>308</v>
      </c>
      <c r="C82" t="s">
        <v>314</v>
      </c>
      <c r="D82" t="s">
        <v>6</v>
      </c>
      <c r="E82" t="s">
        <v>334</v>
      </c>
      <c r="F82" t="s">
        <v>23</v>
      </c>
      <c r="G82" t="s">
        <v>334</v>
      </c>
      <c r="H82" t="s">
        <v>31</v>
      </c>
      <c r="I82" t="s">
        <v>22</v>
      </c>
      <c r="J82" t="s">
        <v>43</v>
      </c>
      <c r="K82" t="s">
        <v>224</v>
      </c>
      <c r="L82" t="s">
        <v>421</v>
      </c>
    </row>
    <row r="83" spans="1:13" x14ac:dyDescent="0.35">
      <c r="A83" t="s">
        <v>341</v>
      </c>
      <c r="B83" t="s">
        <v>308</v>
      </c>
      <c r="C83" t="s">
        <v>314</v>
      </c>
      <c r="D83" t="s">
        <v>2</v>
      </c>
      <c r="E83" t="s">
        <v>333</v>
      </c>
      <c r="F83" t="s">
        <v>29</v>
      </c>
      <c r="G83" t="s">
        <v>333</v>
      </c>
      <c r="H83" t="s">
        <v>31</v>
      </c>
      <c r="I83" t="s">
        <v>26</v>
      </c>
      <c r="J83" t="s">
        <v>43</v>
      </c>
      <c r="K83" t="s">
        <v>224</v>
      </c>
      <c r="L83" t="s">
        <v>421</v>
      </c>
    </row>
    <row r="84" spans="1:13" x14ac:dyDescent="0.35">
      <c r="A84" t="s">
        <v>341</v>
      </c>
      <c r="B84" t="s">
        <v>308</v>
      </c>
      <c r="C84" t="s">
        <v>314</v>
      </c>
      <c r="D84" t="s">
        <v>245</v>
      </c>
      <c r="E84" t="s">
        <v>329</v>
      </c>
      <c r="F84" t="s">
        <v>17</v>
      </c>
      <c r="G84" t="s">
        <v>329</v>
      </c>
      <c r="H84" t="s">
        <v>249</v>
      </c>
      <c r="I84" t="s">
        <v>21</v>
      </c>
      <c r="J84" t="s">
        <v>43</v>
      </c>
      <c r="K84" t="s">
        <v>229</v>
      </c>
      <c r="L84" t="s">
        <v>421</v>
      </c>
    </row>
    <row r="85" spans="1:13" x14ac:dyDescent="0.35">
      <c r="A85" t="s">
        <v>341</v>
      </c>
      <c r="B85" t="s">
        <v>308</v>
      </c>
      <c r="C85" t="s">
        <v>314</v>
      </c>
      <c r="D85" t="s">
        <v>0</v>
      </c>
      <c r="E85" t="s">
        <v>331</v>
      </c>
      <c r="F85" t="s">
        <v>18</v>
      </c>
      <c r="G85" t="s">
        <v>331</v>
      </c>
      <c r="H85" t="s">
        <v>249</v>
      </c>
      <c r="I85" t="s">
        <v>21</v>
      </c>
      <c r="J85" t="s">
        <v>43</v>
      </c>
      <c r="K85" t="s">
        <v>229</v>
      </c>
      <c r="L85" t="s">
        <v>421</v>
      </c>
    </row>
    <row r="86" spans="1:13" x14ac:dyDescent="0.35">
      <c r="A86" t="s">
        <v>341</v>
      </c>
      <c r="B86" t="s">
        <v>308</v>
      </c>
      <c r="C86" t="s">
        <v>314</v>
      </c>
      <c r="D86" t="s">
        <v>246</v>
      </c>
      <c r="E86" t="s">
        <v>330</v>
      </c>
      <c r="F86" t="s">
        <v>248</v>
      </c>
      <c r="G86" t="s">
        <v>330</v>
      </c>
      <c r="H86" t="s">
        <v>249</v>
      </c>
      <c r="I86" t="s">
        <v>21</v>
      </c>
      <c r="J86" t="s">
        <v>43</v>
      </c>
      <c r="K86" t="s">
        <v>229</v>
      </c>
      <c r="L86" t="s">
        <v>421</v>
      </c>
    </row>
    <row r="87" spans="1:13" x14ac:dyDescent="0.35">
      <c r="A87" t="s">
        <v>341</v>
      </c>
      <c r="B87" t="s">
        <v>308</v>
      </c>
      <c r="C87" t="s">
        <v>314</v>
      </c>
      <c r="D87" t="s">
        <v>1</v>
      </c>
      <c r="E87" t="s">
        <v>332</v>
      </c>
      <c r="F87" t="s">
        <v>19</v>
      </c>
      <c r="G87" t="s">
        <v>332</v>
      </c>
      <c r="H87" t="s">
        <v>249</v>
      </c>
      <c r="I87" t="s">
        <v>21</v>
      </c>
      <c r="J87" t="s">
        <v>43</v>
      </c>
      <c r="K87" t="s">
        <v>229</v>
      </c>
      <c r="L87" t="s">
        <v>421</v>
      </c>
    </row>
    <row r="88" spans="1:13" x14ac:dyDescent="0.35">
      <c r="A88" t="s">
        <v>341</v>
      </c>
      <c r="B88" t="s">
        <v>308</v>
      </c>
      <c r="C88" t="s">
        <v>314</v>
      </c>
      <c r="D88" s="3" t="s">
        <v>124</v>
      </c>
      <c r="E88" t="s">
        <v>124</v>
      </c>
      <c r="F88" t="s">
        <v>126</v>
      </c>
      <c r="G88" t="s">
        <v>124</v>
      </c>
      <c r="H88" t="s">
        <v>31</v>
      </c>
      <c r="I88" t="s">
        <v>125</v>
      </c>
      <c r="J88" t="s">
        <v>43</v>
      </c>
      <c r="K88" t="s">
        <v>238</v>
      </c>
      <c r="L88" t="s">
        <v>423</v>
      </c>
    </row>
    <row r="89" spans="1:13" x14ac:dyDescent="0.35">
      <c r="A89" t="s">
        <v>316</v>
      </c>
      <c r="B89" t="s">
        <v>308</v>
      </c>
      <c r="C89" t="s">
        <v>314</v>
      </c>
      <c r="D89" t="s">
        <v>11</v>
      </c>
      <c r="E89" t="s">
        <v>337</v>
      </c>
      <c r="F89" t="s">
        <v>37</v>
      </c>
      <c r="G89" t="s">
        <v>337</v>
      </c>
      <c r="H89" t="s">
        <v>38</v>
      </c>
      <c r="I89" t="s">
        <v>36</v>
      </c>
      <c r="J89" t="s">
        <v>43</v>
      </c>
      <c r="K89" t="s">
        <v>236</v>
      </c>
      <c r="L89" t="s">
        <v>422</v>
      </c>
    </row>
    <row r="90" spans="1:13" x14ac:dyDescent="0.35">
      <c r="A90" t="s">
        <v>316</v>
      </c>
      <c r="B90" t="s">
        <v>308</v>
      </c>
      <c r="C90" t="s">
        <v>314</v>
      </c>
      <c r="D90" t="s">
        <v>12</v>
      </c>
      <c r="E90" t="s">
        <v>338</v>
      </c>
      <c r="F90" t="s">
        <v>35</v>
      </c>
      <c r="G90" t="s">
        <v>338</v>
      </c>
      <c r="H90" t="s">
        <v>38</v>
      </c>
      <c r="J90" t="s">
        <v>45</v>
      </c>
      <c r="K90" t="s">
        <v>236</v>
      </c>
      <c r="L90" t="s">
        <v>422</v>
      </c>
    </row>
    <row r="91" spans="1:13" x14ac:dyDescent="0.35">
      <c r="A91" t="s">
        <v>316</v>
      </c>
      <c r="B91" t="s">
        <v>308</v>
      </c>
      <c r="C91" t="s">
        <v>314</v>
      </c>
      <c r="D91" t="s">
        <v>8</v>
      </c>
      <c r="E91" t="s">
        <v>8</v>
      </c>
      <c r="F91" t="s">
        <v>32</v>
      </c>
      <c r="G91" t="s">
        <v>522</v>
      </c>
      <c r="H91" t="s">
        <v>39</v>
      </c>
      <c r="I91" t="s">
        <v>34</v>
      </c>
      <c r="J91" t="s">
        <v>44</v>
      </c>
      <c r="K91" t="s">
        <v>236</v>
      </c>
      <c r="L91" t="s">
        <v>422</v>
      </c>
    </row>
    <row r="92" spans="1:13" x14ac:dyDescent="0.35">
      <c r="A92" t="s">
        <v>316</v>
      </c>
      <c r="B92" t="s">
        <v>308</v>
      </c>
      <c r="C92" t="s">
        <v>314</v>
      </c>
      <c r="D92" t="s">
        <v>9</v>
      </c>
      <c r="E92" t="s">
        <v>9</v>
      </c>
      <c r="F92" t="s">
        <v>33</v>
      </c>
      <c r="G92" t="s">
        <v>523</v>
      </c>
      <c r="H92" t="s">
        <v>39</v>
      </c>
      <c r="I92" t="s">
        <v>34</v>
      </c>
      <c r="J92" t="s">
        <v>44</v>
      </c>
      <c r="K92" t="s">
        <v>236</v>
      </c>
      <c r="L92" t="s">
        <v>422</v>
      </c>
    </row>
    <row r="93" spans="1:13" x14ac:dyDescent="0.35">
      <c r="A93" t="s">
        <v>316</v>
      </c>
      <c r="B93" t="s">
        <v>308</v>
      </c>
      <c r="C93" t="s">
        <v>314</v>
      </c>
      <c r="D93" s="6" t="s">
        <v>71</v>
      </c>
      <c r="E93" t="s">
        <v>71</v>
      </c>
      <c r="F93" t="s">
        <v>75</v>
      </c>
      <c r="G93" t="s">
        <v>517</v>
      </c>
      <c r="H93" t="s">
        <v>76</v>
      </c>
      <c r="I93" t="s">
        <v>21</v>
      </c>
      <c r="J93" t="s">
        <v>44</v>
      </c>
      <c r="K93" t="s">
        <v>228</v>
      </c>
      <c r="L93" t="s">
        <v>421</v>
      </c>
    </row>
    <row r="94" spans="1:13" x14ac:dyDescent="0.35">
      <c r="A94" t="s">
        <v>316</v>
      </c>
      <c r="B94" t="s">
        <v>308</v>
      </c>
      <c r="C94" t="s">
        <v>314</v>
      </c>
      <c r="D94" s="6" t="s">
        <v>68</v>
      </c>
      <c r="E94" t="s">
        <v>68</v>
      </c>
      <c r="F94" t="s">
        <v>80</v>
      </c>
      <c r="G94" t="s">
        <v>514</v>
      </c>
      <c r="H94" t="s">
        <v>73</v>
      </c>
      <c r="J94" t="s">
        <v>44</v>
      </c>
      <c r="K94" t="s">
        <v>237</v>
      </c>
      <c r="L94" t="s">
        <v>421</v>
      </c>
      <c r="M94" t="s">
        <v>81</v>
      </c>
    </row>
    <row r="95" spans="1:13" x14ac:dyDescent="0.35">
      <c r="A95" t="s">
        <v>316</v>
      </c>
      <c r="B95" t="s">
        <v>308</v>
      </c>
      <c r="C95" t="s">
        <v>314</v>
      </c>
      <c r="D95" s="6" t="s">
        <v>69</v>
      </c>
      <c r="E95" t="s">
        <v>69</v>
      </c>
      <c r="F95" t="s">
        <v>77</v>
      </c>
      <c r="G95" t="s">
        <v>515</v>
      </c>
      <c r="H95" t="s">
        <v>74</v>
      </c>
      <c r="I95" t="s">
        <v>82</v>
      </c>
      <c r="J95" t="s">
        <v>44</v>
      </c>
      <c r="K95" t="s">
        <v>229</v>
      </c>
      <c r="L95" t="s">
        <v>421</v>
      </c>
      <c r="M95" s="5"/>
    </row>
    <row r="96" spans="1:13" x14ac:dyDescent="0.35">
      <c r="A96" t="s">
        <v>316</v>
      </c>
      <c r="B96" t="s">
        <v>308</v>
      </c>
      <c r="C96" t="s">
        <v>314</v>
      </c>
      <c r="D96" s="6" t="s">
        <v>65</v>
      </c>
      <c r="E96" t="s">
        <v>65</v>
      </c>
      <c r="F96" t="s">
        <v>121</v>
      </c>
      <c r="G96" t="s">
        <v>511</v>
      </c>
      <c r="H96" t="s">
        <v>72</v>
      </c>
      <c r="I96" t="s">
        <v>181</v>
      </c>
      <c r="J96" t="s">
        <v>44</v>
      </c>
      <c r="K96" t="s">
        <v>227</v>
      </c>
      <c r="L96" t="s">
        <v>421</v>
      </c>
    </row>
    <row r="97" spans="1:13" ht="17.5" x14ac:dyDescent="0.35">
      <c r="A97" t="s">
        <v>316</v>
      </c>
      <c r="B97" t="s">
        <v>308</v>
      </c>
      <c r="C97" t="s">
        <v>314</v>
      </c>
      <c r="D97" s="6" t="s">
        <v>64</v>
      </c>
      <c r="E97" t="s">
        <v>64</v>
      </c>
      <c r="F97" t="s">
        <v>79</v>
      </c>
      <c r="G97" t="s">
        <v>510</v>
      </c>
      <c r="H97" t="s">
        <v>72</v>
      </c>
      <c r="J97" t="s">
        <v>44</v>
      </c>
      <c r="K97" t="s">
        <v>227</v>
      </c>
      <c r="L97" t="s">
        <v>421</v>
      </c>
      <c r="M97" s="4"/>
    </row>
    <row r="98" spans="1:13" ht="17.5" x14ac:dyDescent="0.35">
      <c r="A98" t="s">
        <v>316</v>
      </c>
      <c r="B98" t="s">
        <v>308</v>
      </c>
      <c r="C98" t="s">
        <v>314</v>
      </c>
      <c r="D98" s="6" t="s">
        <v>67</v>
      </c>
      <c r="E98" t="s">
        <v>67</v>
      </c>
      <c r="F98" t="s">
        <v>122</v>
      </c>
      <c r="G98" t="s">
        <v>513</v>
      </c>
      <c r="H98" t="s">
        <v>72</v>
      </c>
      <c r="I98" t="s">
        <v>181</v>
      </c>
      <c r="J98" t="s">
        <v>44</v>
      </c>
      <c r="K98" t="s">
        <v>227</v>
      </c>
      <c r="L98" t="s">
        <v>421</v>
      </c>
      <c r="M98" s="4"/>
    </row>
    <row r="99" spans="1:13" x14ac:dyDescent="0.35">
      <c r="A99" t="s">
        <v>316</v>
      </c>
      <c r="B99" t="s">
        <v>308</v>
      </c>
      <c r="C99" t="s">
        <v>314</v>
      </c>
      <c r="D99" s="6" t="s">
        <v>66</v>
      </c>
      <c r="E99" t="s">
        <v>66</v>
      </c>
      <c r="F99" t="s">
        <v>78</v>
      </c>
      <c r="G99" t="s">
        <v>512</v>
      </c>
      <c r="H99" t="s">
        <v>72</v>
      </c>
      <c r="J99" t="s">
        <v>44</v>
      </c>
      <c r="K99" t="s">
        <v>227</v>
      </c>
      <c r="L99" t="s">
        <v>421</v>
      </c>
      <c r="M99" s="5"/>
    </row>
    <row r="100" spans="1:13" ht="17.5" x14ac:dyDescent="0.35">
      <c r="A100" t="s">
        <v>316</v>
      </c>
      <c r="B100" t="s">
        <v>308</v>
      </c>
      <c r="C100" t="s">
        <v>313</v>
      </c>
      <c r="D100" s="6" t="s">
        <v>70</v>
      </c>
      <c r="E100" t="s">
        <v>70</v>
      </c>
      <c r="F100" t="s">
        <v>498</v>
      </c>
      <c r="G100" t="s">
        <v>516</v>
      </c>
      <c r="H100" t="s">
        <v>39</v>
      </c>
      <c r="I100" t="s">
        <v>104</v>
      </c>
      <c r="J100" t="s">
        <v>44</v>
      </c>
      <c r="K100" t="s">
        <v>229</v>
      </c>
      <c r="L100" t="s">
        <v>421</v>
      </c>
      <c r="M100" s="4"/>
    </row>
    <row r="101" spans="1:13" x14ac:dyDescent="0.35">
      <c r="A101" t="s">
        <v>316</v>
      </c>
      <c r="B101" t="s">
        <v>308</v>
      </c>
      <c r="C101" t="s">
        <v>314</v>
      </c>
      <c r="D101" t="s">
        <v>13</v>
      </c>
      <c r="E101" t="s">
        <v>339</v>
      </c>
      <c r="F101" t="s">
        <v>47</v>
      </c>
      <c r="G101" t="s">
        <v>509</v>
      </c>
      <c r="H101" t="s">
        <v>38</v>
      </c>
      <c r="I101" t="s">
        <v>40</v>
      </c>
      <c r="J101" t="s">
        <v>46</v>
      </c>
      <c r="K101" t="s">
        <v>236</v>
      </c>
      <c r="L101" t="s">
        <v>422</v>
      </c>
    </row>
    <row r="102" spans="1:13" x14ac:dyDescent="0.35">
      <c r="A102" t="s">
        <v>316</v>
      </c>
      <c r="B102" t="s">
        <v>308</v>
      </c>
      <c r="C102" t="s">
        <v>314</v>
      </c>
      <c r="D102" t="s">
        <v>14</v>
      </c>
      <c r="E102" t="s">
        <v>340</v>
      </c>
      <c r="F102" t="s">
        <v>47</v>
      </c>
      <c r="G102" t="s">
        <v>508</v>
      </c>
      <c r="H102" t="s">
        <v>38</v>
      </c>
      <c r="I102" t="s">
        <v>41</v>
      </c>
      <c r="J102" t="s">
        <v>46</v>
      </c>
      <c r="K102" t="s">
        <v>236</v>
      </c>
      <c r="L102" t="s">
        <v>422</v>
      </c>
    </row>
  </sheetData>
  <sortState xmlns:xlrd2="http://schemas.microsoft.com/office/spreadsheetml/2017/richdata2" ref="A2:M235">
    <sortCondition ref="A2:A235"/>
    <sortCondition ref="E2:E2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B65C-DB34-4596-B31F-FC859CCB543C}">
  <dimension ref="B2:R40"/>
  <sheetViews>
    <sheetView showGridLines="0" tabSelected="1" topLeftCell="A17" zoomScale="105" zoomScaleNormal="130" workbookViewId="0">
      <selection activeCell="L29" sqref="L29"/>
    </sheetView>
  </sheetViews>
  <sheetFormatPr defaultRowHeight="14.5" x14ac:dyDescent="0.35"/>
  <cols>
    <col min="2" max="2" width="13.7265625" customWidth="1"/>
    <col min="4" max="4" width="8.7265625" customWidth="1"/>
    <col min="5" max="5" width="0.453125" customWidth="1"/>
    <col min="8" max="8" width="8.7265625" customWidth="1"/>
    <col min="11" max="11" width="8.81640625" bestFit="1" customWidth="1"/>
    <col min="12" max="12" width="9.54296875" bestFit="1" customWidth="1"/>
    <col min="13" max="15" width="8.81640625" bestFit="1" customWidth="1"/>
    <col min="16" max="16" width="10.08984375" bestFit="1" customWidth="1"/>
    <col min="17" max="18" width="16.7265625" bestFit="1" customWidth="1"/>
    <col min="24" max="24" width="13" customWidth="1"/>
  </cols>
  <sheetData>
    <row r="2" spans="2:18" x14ac:dyDescent="0.35">
      <c r="D2" t="s">
        <v>654</v>
      </c>
      <c r="E2" t="s">
        <v>654</v>
      </c>
      <c r="F2" t="s">
        <v>654</v>
      </c>
      <c r="G2" t="s">
        <v>656</v>
      </c>
      <c r="H2" t="s">
        <v>656</v>
      </c>
      <c r="I2" t="s">
        <v>656</v>
      </c>
      <c r="P2" t="s">
        <v>652</v>
      </c>
    </row>
    <row r="3" spans="2:18" x14ac:dyDescent="0.35">
      <c r="D3" t="s">
        <v>578</v>
      </c>
      <c r="E3" t="s">
        <v>579</v>
      </c>
      <c r="F3" t="s">
        <v>580</v>
      </c>
      <c r="G3" t="s">
        <v>578</v>
      </c>
      <c r="H3" t="s">
        <v>579</v>
      </c>
      <c r="I3" t="s">
        <v>580</v>
      </c>
    </row>
    <row r="4" spans="2:18" x14ac:dyDescent="0.35">
      <c r="B4" s="10" t="s">
        <v>648</v>
      </c>
      <c r="C4" s="10"/>
      <c r="D4" s="14">
        <v>10.138339999999999</v>
      </c>
      <c r="E4" s="14">
        <v>7.387079</v>
      </c>
      <c r="F4" s="14">
        <v>5.4638929999999997</v>
      </c>
      <c r="G4" s="14">
        <v>11.06123</v>
      </c>
      <c r="H4" s="14">
        <v>7.043361</v>
      </c>
      <c r="I4" s="14">
        <v>5.0934699999999999</v>
      </c>
      <c r="J4" t="s">
        <v>595</v>
      </c>
      <c r="P4" s="38" t="s">
        <v>653</v>
      </c>
      <c r="Q4">
        <v>1</v>
      </c>
      <c r="R4">
        <v>12</v>
      </c>
    </row>
    <row r="5" spans="2:18" x14ac:dyDescent="0.35">
      <c r="B5" t="s">
        <v>649</v>
      </c>
      <c r="D5" s="32">
        <v>5.3612840000000004</v>
      </c>
      <c r="E5" s="32">
        <v>4.273517</v>
      </c>
      <c r="F5" s="32">
        <v>3.1899090000000001</v>
      </c>
      <c r="G5" s="31">
        <v>7.6462380000000003</v>
      </c>
      <c r="H5" s="31">
        <v>5.8681039999999998</v>
      </c>
      <c r="I5" s="31">
        <v>4.3203310000000004</v>
      </c>
      <c r="P5" s="28" t="s">
        <v>622</v>
      </c>
      <c r="Q5" t="s">
        <v>636</v>
      </c>
      <c r="R5" t="s">
        <v>637</v>
      </c>
    </row>
    <row r="6" spans="2:18" x14ac:dyDescent="0.35">
      <c r="B6" t="s">
        <v>650</v>
      </c>
      <c r="D6" s="31">
        <v>5.9704059999999997</v>
      </c>
      <c r="E6" s="31">
        <v>4.5451629999999996</v>
      </c>
      <c r="F6" s="31">
        <v>3.3889990000000001</v>
      </c>
      <c r="G6" s="31">
        <v>7.6325320000000003</v>
      </c>
      <c r="H6" s="31">
        <v>5.8982469999999996</v>
      </c>
      <c r="I6" s="31">
        <v>4.3434660000000003</v>
      </c>
      <c r="P6" s="28" t="s">
        <v>623</v>
      </c>
      <c r="Q6" t="s">
        <v>638</v>
      </c>
      <c r="R6" t="s">
        <v>639</v>
      </c>
    </row>
    <row r="7" spans="2:18" x14ac:dyDescent="0.35">
      <c r="B7" t="s">
        <v>651</v>
      </c>
      <c r="D7" s="11">
        <v>7.4797289999999998</v>
      </c>
      <c r="E7" s="11">
        <v>4.6017210000000004</v>
      </c>
      <c r="F7" s="11">
        <v>3.3251400000000002</v>
      </c>
      <c r="G7" s="32">
        <v>7.5066800000000002</v>
      </c>
      <c r="H7" s="32">
        <v>5.5938590000000001</v>
      </c>
      <c r="I7" s="32">
        <v>4.095269</v>
      </c>
      <c r="P7" s="29" t="s">
        <v>624</v>
      </c>
      <c r="Q7" t="s">
        <v>640</v>
      </c>
      <c r="R7" t="s">
        <v>641</v>
      </c>
    </row>
    <row r="9" spans="2:18" x14ac:dyDescent="0.35">
      <c r="D9" t="s">
        <v>578</v>
      </c>
      <c r="E9" t="s">
        <v>579</v>
      </c>
      <c r="F9" t="s">
        <v>580</v>
      </c>
      <c r="G9" t="s">
        <v>578</v>
      </c>
      <c r="H9" t="s">
        <v>579</v>
      </c>
      <c r="I9" t="s">
        <v>580</v>
      </c>
      <c r="P9" s="38" t="s">
        <v>529</v>
      </c>
      <c r="Q9">
        <v>1</v>
      </c>
      <c r="R9">
        <v>4</v>
      </c>
    </row>
    <row r="10" spans="2:18" x14ac:dyDescent="0.35">
      <c r="D10" t="s">
        <v>654</v>
      </c>
      <c r="E10" t="s">
        <v>654</v>
      </c>
      <c r="F10" t="s">
        <v>654</v>
      </c>
      <c r="G10" t="s">
        <v>655</v>
      </c>
      <c r="H10" t="s">
        <v>655</v>
      </c>
      <c r="I10" t="s">
        <v>655</v>
      </c>
      <c r="P10" s="28" t="s">
        <v>622</v>
      </c>
      <c r="Q10" t="s">
        <v>642</v>
      </c>
      <c r="R10" t="s">
        <v>643</v>
      </c>
    </row>
    <row r="11" spans="2:18" x14ac:dyDescent="0.35">
      <c r="B11" t="s">
        <v>615</v>
      </c>
      <c r="D11" s="33">
        <v>6.7389569999999996E-2</v>
      </c>
      <c r="E11" s="33">
        <v>5.007342E-2</v>
      </c>
      <c r="F11" s="33">
        <v>1.0766389999999999</v>
      </c>
      <c r="G11" s="33">
        <v>9.6357360000000003E-2</v>
      </c>
      <c r="H11" s="33">
        <v>6.8928249999999996E-2</v>
      </c>
      <c r="I11" s="33">
        <v>1.4784839999999999</v>
      </c>
      <c r="J11" t="s">
        <v>598</v>
      </c>
      <c r="P11" s="28" t="s">
        <v>623</v>
      </c>
      <c r="Q11" t="s">
        <v>644</v>
      </c>
      <c r="R11" t="s">
        <v>645</v>
      </c>
    </row>
    <row r="12" spans="2:18" x14ac:dyDescent="0.35">
      <c r="B12" t="s">
        <v>616</v>
      </c>
      <c r="D12" s="36">
        <v>3.5456799999999997E-2</v>
      </c>
      <c r="E12" s="36">
        <v>2.732362E-2</v>
      </c>
      <c r="F12" s="36">
        <v>0.59215430000000002</v>
      </c>
      <c r="G12" s="34">
        <v>5.7688940000000001E-2</v>
      </c>
      <c r="H12" s="34">
        <v>4.1704409999999997E-2</v>
      </c>
      <c r="I12" s="34">
        <v>0.90730739999999999</v>
      </c>
      <c r="P12" s="29" t="s">
        <v>624</v>
      </c>
      <c r="Q12" t="s">
        <v>646</v>
      </c>
      <c r="R12" t="s">
        <v>647</v>
      </c>
    </row>
    <row r="13" spans="2:18" x14ac:dyDescent="0.35">
      <c r="B13" t="s">
        <v>617</v>
      </c>
      <c r="D13" s="34">
        <v>4.9312519999999999E-2</v>
      </c>
      <c r="E13" s="34">
        <v>3.7580210000000003E-2</v>
      </c>
      <c r="F13" s="34">
        <v>0.81035729999999995</v>
      </c>
      <c r="G13" s="34">
        <v>6.2136660000000003E-2</v>
      </c>
      <c r="H13" s="34">
        <v>4.9575040000000001E-2</v>
      </c>
      <c r="I13" s="34">
        <v>1.0750708</v>
      </c>
    </row>
    <row r="14" spans="2:18" x14ac:dyDescent="0.35">
      <c r="B14" t="s">
        <v>618</v>
      </c>
      <c r="D14" s="35">
        <v>4.8549160000000001E-2</v>
      </c>
      <c r="E14" s="35">
        <v>3.3600360000000003E-2</v>
      </c>
      <c r="F14" s="35">
        <v>0.72549490000000005</v>
      </c>
      <c r="G14" s="37">
        <v>5.3747389999999999E-2</v>
      </c>
      <c r="H14" s="37">
        <v>3.9196839999999997E-2</v>
      </c>
      <c r="I14" s="37">
        <v>0.84613229999999995</v>
      </c>
    </row>
    <row r="17" spans="2:13" x14ac:dyDescent="0.35">
      <c r="B17" t="s">
        <v>633</v>
      </c>
    </row>
    <row r="19" spans="2:13" x14ac:dyDescent="0.35">
      <c r="B19" s="45" t="s">
        <v>658</v>
      </c>
      <c r="C19" s="48" t="s">
        <v>627</v>
      </c>
      <c r="D19" s="48"/>
      <c r="F19" s="48" t="s">
        <v>626</v>
      </c>
      <c r="G19" s="48"/>
      <c r="I19" t="s">
        <v>625</v>
      </c>
      <c r="J19" t="s">
        <v>627</v>
      </c>
      <c r="L19" t="s">
        <v>626</v>
      </c>
    </row>
    <row r="20" spans="2:13" x14ac:dyDescent="0.35">
      <c r="B20" t="s">
        <v>657</v>
      </c>
      <c r="C20">
        <v>1</v>
      </c>
      <c r="D20" s="45">
        <v>12</v>
      </c>
      <c r="E20" s="45"/>
      <c r="F20" s="45">
        <v>1</v>
      </c>
      <c r="G20" s="45">
        <v>4</v>
      </c>
      <c r="J20" t="s">
        <v>628</v>
      </c>
      <c r="K20" t="s">
        <v>630</v>
      </c>
      <c r="L20" t="s">
        <v>628</v>
      </c>
      <c r="M20" t="s">
        <v>629</v>
      </c>
    </row>
    <row r="21" spans="2:13" x14ac:dyDescent="0.35">
      <c r="B21" s="10" t="s">
        <v>631</v>
      </c>
      <c r="C21" s="41">
        <f>ROUND(F11,2)</f>
        <v>1.08</v>
      </c>
      <c r="D21" s="44" t="str">
        <f>ROUND(I11,2)&amp;"%"</f>
        <v>1,48%</v>
      </c>
      <c r="F21" s="44" t="str">
        <f>ROUND(F4,2)&amp;"%"</f>
        <v>5,46%</v>
      </c>
      <c r="G21" s="44" t="str">
        <f>ROUND(I4,2)&amp;"%"</f>
        <v>5,09%</v>
      </c>
      <c r="I21" t="s">
        <v>631</v>
      </c>
      <c r="J21" s="25">
        <v>1</v>
      </c>
      <c r="K21" s="25">
        <v>1</v>
      </c>
      <c r="L21" s="25">
        <v>1</v>
      </c>
      <c r="M21" s="25">
        <v>1</v>
      </c>
    </row>
    <row r="22" spans="2:13" x14ac:dyDescent="0.35">
      <c r="B22" s="42" t="s">
        <v>622</v>
      </c>
      <c r="C22" s="43">
        <f>ROUND(F12,2)</f>
        <v>0.59</v>
      </c>
      <c r="D22" s="44" t="str">
        <f>ROUND(I12,2)&amp;"%"</f>
        <v>0,91%</v>
      </c>
      <c r="F22" s="43" t="str">
        <f>ROUND(F5,2)&amp;"%"</f>
        <v>3,19%</v>
      </c>
      <c r="G22" s="44" t="str">
        <f>ROUND(I5,2)&amp;"%"</f>
        <v>4,32%</v>
      </c>
      <c r="I22" t="s">
        <v>622</v>
      </c>
      <c r="J22" s="40">
        <f>D12/$D$11</f>
        <v>0.5261467019302839</v>
      </c>
      <c r="K22" s="25">
        <f>G12/$G$11</f>
        <v>0.59869780575142362</v>
      </c>
      <c r="L22" s="40">
        <f>D5/$D$4</f>
        <v>0.52881280367397432</v>
      </c>
      <c r="M22" s="25">
        <f>G5/$G$4</f>
        <v>0.69126471468362927</v>
      </c>
    </row>
    <row r="23" spans="2:13" x14ac:dyDescent="0.35">
      <c r="B23" s="42" t="s">
        <v>623</v>
      </c>
      <c r="C23" s="44">
        <f>ROUND(F13,2)</f>
        <v>0.81</v>
      </c>
      <c r="D23" s="44" t="str">
        <f>ROUND(I13,2)&amp;"%"</f>
        <v>1,08%</v>
      </c>
      <c r="F23" s="44" t="str">
        <f>ROUND(F6,2)&amp;"%"</f>
        <v>3,39%</v>
      </c>
      <c r="G23" s="44" t="str">
        <f>ROUND(I6,2)&amp;"%"</f>
        <v>4,34%</v>
      </c>
      <c r="I23" t="s">
        <v>623</v>
      </c>
      <c r="J23" s="25">
        <f>D13/$D$11</f>
        <v>0.7317529997594584</v>
      </c>
      <c r="K23" s="25">
        <f>G13/$G$11</f>
        <v>0.64485639706193698</v>
      </c>
      <c r="L23" s="25">
        <f>D6/$D$4</f>
        <v>0.58889384258172439</v>
      </c>
      <c r="M23" s="25">
        <f>G6/$G$4</f>
        <v>0.69002561197986123</v>
      </c>
    </row>
    <row r="24" spans="2:13" x14ac:dyDescent="0.35">
      <c r="B24" s="45" t="s">
        <v>624</v>
      </c>
      <c r="C24" s="46" t="str">
        <f>ROUND(F14,2)&amp;"%"</f>
        <v>0,73%</v>
      </c>
      <c r="D24" s="47" t="str">
        <f>ROUND(I14,2)&amp;"%"</f>
        <v>0,85%</v>
      </c>
      <c r="E24" s="45"/>
      <c r="F24" s="46" t="str">
        <f>ROUND(F7,2)&amp;"%"</f>
        <v>3,33%</v>
      </c>
      <c r="G24" s="47" t="str">
        <f>ROUND(I7,2)&amp;"%"</f>
        <v>4,1%</v>
      </c>
      <c r="I24" t="s">
        <v>624</v>
      </c>
      <c r="J24" s="25">
        <f>D14/$D$11</f>
        <v>0.72042543081963584</v>
      </c>
      <c r="K24" s="40">
        <f>G14/$G$11</f>
        <v>0.55779226413010896</v>
      </c>
      <c r="L24" s="25">
        <f>D7/$D$4</f>
        <v>0.73776663635269679</v>
      </c>
      <c r="M24" s="40">
        <f>G7/$G$4</f>
        <v>0.67864785381010972</v>
      </c>
    </row>
    <row r="26" spans="2:13" x14ac:dyDescent="0.35">
      <c r="C26" s="30" t="s">
        <v>627</v>
      </c>
      <c r="D26" s="30"/>
      <c r="F26" s="30" t="s">
        <v>626</v>
      </c>
      <c r="G26" s="30"/>
    </row>
    <row r="27" spans="2:13" x14ac:dyDescent="0.35">
      <c r="C27" t="s">
        <v>628</v>
      </c>
      <c r="D27" t="s">
        <v>630</v>
      </c>
      <c r="F27" t="s">
        <v>628</v>
      </c>
      <c r="G27" t="s">
        <v>629</v>
      </c>
    </row>
    <row r="28" spans="2:13" x14ac:dyDescent="0.35">
      <c r="B28" t="s">
        <v>631</v>
      </c>
      <c r="C28" s="27">
        <f>D11</f>
        <v>6.7389569999999996E-2</v>
      </c>
      <c r="D28" s="27">
        <f>G11</f>
        <v>9.6357360000000003E-2</v>
      </c>
      <c r="F28" s="27">
        <f>D4</f>
        <v>10.138339999999999</v>
      </c>
      <c r="G28" s="27">
        <f>G4</f>
        <v>11.06123</v>
      </c>
    </row>
    <row r="29" spans="2:13" x14ac:dyDescent="0.35">
      <c r="B29" t="s">
        <v>622</v>
      </c>
      <c r="C29" s="39">
        <f>D12</f>
        <v>3.5456799999999997E-2</v>
      </c>
      <c r="D29" s="27">
        <f>G12</f>
        <v>5.7688940000000001E-2</v>
      </c>
      <c r="F29" s="39">
        <f>D5</f>
        <v>5.3612840000000004</v>
      </c>
      <c r="G29" s="27">
        <f>G5</f>
        <v>7.6462380000000003</v>
      </c>
    </row>
    <row r="30" spans="2:13" x14ac:dyDescent="0.35">
      <c r="B30" t="s">
        <v>623</v>
      </c>
      <c r="C30" s="27">
        <f>D13</f>
        <v>4.9312519999999999E-2</v>
      </c>
      <c r="D30" s="27">
        <f>G13</f>
        <v>6.2136660000000003E-2</v>
      </c>
      <c r="F30" s="27">
        <f>D6</f>
        <v>5.9704059999999997</v>
      </c>
      <c r="G30" s="27">
        <f>G6</f>
        <v>7.6325320000000003</v>
      </c>
    </row>
    <row r="31" spans="2:13" x14ac:dyDescent="0.35">
      <c r="B31" t="s">
        <v>624</v>
      </c>
      <c r="C31" s="27">
        <f>D14</f>
        <v>4.8549160000000001E-2</v>
      </c>
      <c r="D31" s="39">
        <f>G14</f>
        <v>5.3747389999999999E-2</v>
      </c>
      <c r="F31" s="27">
        <f>D7</f>
        <v>7.4797289999999998</v>
      </c>
      <c r="G31" s="39">
        <f>G7</f>
        <v>7.5066800000000002</v>
      </c>
    </row>
    <row r="33" spans="2:10" x14ac:dyDescent="0.35">
      <c r="B33" t="s">
        <v>634</v>
      </c>
    </row>
    <row r="34" spans="2:10" x14ac:dyDescent="0.35">
      <c r="C34" s="30" t="s">
        <v>626</v>
      </c>
      <c r="D34" s="30"/>
      <c r="E34" s="30"/>
      <c r="F34" s="30"/>
      <c r="G34" s="30" t="s">
        <v>627</v>
      </c>
      <c r="H34" s="30"/>
      <c r="I34" s="30"/>
      <c r="J34" s="30"/>
    </row>
    <row r="35" spans="2:10" x14ac:dyDescent="0.35">
      <c r="C35" s="30" t="s">
        <v>628</v>
      </c>
      <c r="D35" s="30"/>
      <c r="E35" s="30" t="s">
        <v>629</v>
      </c>
      <c r="F35" s="30"/>
      <c r="G35" s="30" t="s">
        <v>628</v>
      </c>
      <c r="H35" s="30"/>
      <c r="I35" s="30" t="s">
        <v>630</v>
      </c>
      <c r="J35" s="30"/>
    </row>
    <row r="36" spans="2:10" x14ac:dyDescent="0.35">
      <c r="C36" t="s">
        <v>625</v>
      </c>
      <c r="D36" t="s">
        <v>580</v>
      </c>
      <c r="E36" t="s">
        <v>625</v>
      </c>
      <c r="F36" t="s">
        <v>580</v>
      </c>
      <c r="G36" t="s">
        <v>625</v>
      </c>
      <c r="H36" t="s">
        <v>580</v>
      </c>
      <c r="I36" t="s">
        <v>625</v>
      </c>
      <c r="J36" t="s">
        <v>580</v>
      </c>
    </row>
    <row r="37" spans="2:10" x14ac:dyDescent="0.35">
      <c r="B37" t="s">
        <v>631</v>
      </c>
      <c r="C37" s="25">
        <v>1</v>
      </c>
      <c r="D37" s="26" t="str">
        <f>ROUND(F4,2)&amp;"%"</f>
        <v>5,46%</v>
      </c>
      <c r="E37" s="25">
        <v>1</v>
      </c>
      <c r="F37" s="26" t="str">
        <f>ROUND(I4,2)&amp;"%"</f>
        <v>5,09%</v>
      </c>
      <c r="G37" s="25">
        <v>1</v>
      </c>
      <c r="H37" s="26" t="str">
        <f>ROUND(F11,2)&amp;"%"</f>
        <v>1,08%</v>
      </c>
      <c r="I37" s="25">
        <v>1</v>
      </c>
      <c r="J37" s="26" t="str">
        <f>ROUND(I11,2)&amp;"%"</f>
        <v>1,48%</v>
      </c>
    </row>
    <row r="38" spans="2:10" x14ac:dyDescent="0.35">
      <c r="B38" t="s">
        <v>622</v>
      </c>
      <c r="C38" s="25">
        <v>0.52881280367397432</v>
      </c>
      <c r="D38" s="26" t="str">
        <f>ROUND(F5,2)&amp;"%"</f>
        <v>3,19%</v>
      </c>
      <c r="E38" s="25">
        <v>0.69126471468362927</v>
      </c>
      <c r="F38" s="26" t="str">
        <f>ROUND(I5,2)&amp;"%"</f>
        <v>4,32%</v>
      </c>
      <c r="G38" s="25">
        <v>0.5261467019302839</v>
      </c>
      <c r="H38" s="26" t="str">
        <f>ROUND(F12,2)&amp;"%"</f>
        <v>0,59%</v>
      </c>
      <c r="I38" s="25">
        <v>0.59869780575142362</v>
      </c>
      <c r="J38" s="26" t="str">
        <f>ROUND(I12,2)&amp;"%"</f>
        <v>0,91%</v>
      </c>
    </row>
    <row r="39" spans="2:10" x14ac:dyDescent="0.35">
      <c r="B39" t="s">
        <v>623</v>
      </c>
      <c r="C39" s="25">
        <v>0.58889384258172439</v>
      </c>
      <c r="D39" s="26" t="str">
        <f>ROUND(F6,2)&amp;"%"</f>
        <v>3,39%</v>
      </c>
      <c r="E39" s="25">
        <v>0.69002561197986123</v>
      </c>
      <c r="F39" s="26" t="str">
        <f>ROUND(I6,2)&amp;"%"</f>
        <v>4,34%</v>
      </c>
      <c r="G39" s="25">
        <v>0.7317529997594584</v>
      </c>
      <c r="H39" s="26" t="str">
        <f>ROUND(F13,2)&amp;"%"</f>
        <v>0,81%</v>
      </c>
      <c r="I39" s="25">
        <v>0.64485639706193698</v>
      </c>
      <c r="J39" s="26" t="str">
        <f>ROUND(I13,2)&amp;"%"</f>
        <v>1,08%</v>
      </c>
    </row>
    <row r="40" spans="2:10" x14ac:dyDescent="0.35">
      <c r="B40" t="s">
        <v>624</v>
      </c>
      <c r="C40" s="25">
        <v>0</v>
      </c>
      <c r="D40" s="26" t="str">
        <f>ROUND(F7,2)&amp;"%"</f>
        <v>3,33%</v>
      </c>
      <c r="E40" s="25">
        <v>0</v>
      </c>
      <c r="F40" s="26" t="str">
        <f>ROUND(I7,2)&amp;"%"</f>
        <v>4,1%</v>
      </c>
      <c r="G40" s="25">
        <v>0.72042543081963584</v>
      </c>
      <c r="H40" s="26" t="str">
        <f>ROUND(F14,2)&amp;"%"</f>
        <v>0,73%</v>
      </c>
      <c r="I40" s="25">
        <v>0.55779226413010896</v>
      </c>
      <c r="J40" s="26" t="str">
        <f>ROUND(I14,2)&amp;"%"</f>
        <v>0,85%</v>
      </c>
    </row>
  </sheetData>
  <mergeCells count="10">
    <mergeCell ref="C19:D19"/>
    <mergeCell ref="F19:G19"/>
    <mergeCell ref="C26:D26"/>
    <mergeCell ref="F26:G26"/>
    <mergeCell ref="C34:F34"/>
    <mergeCell ref="G34:J34"/>
    <mergeCell ref="C35:D35"/>
    <mergeCell ref="E35:F35"/>
    <mergeCell ref="G35:H35"/>
    <mergeCell ref="I35:J3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FAA5-0C9A-4077-820D-651F982FFC52}">
  <dimension ref="H3:AI53"/>
  <sheetViews>
    <sheetView zoomScale="105" zoomScaleNormal="130" workbookViewId="0">
      <selection activeCell="M14" sqref="M14:N14"/>
    </sheetView>
  </sheetViews>
  <sheetFormatPr defaultRowHeight="14.5" x14ac:dyDescent="0.35"/>
  <cols>
    <col min="11" max="11" width="8.81640625" bestFit="1" customWidth="1"/>
    <col min="12" max="12" width="9.54296875" bestFit="1" customWidth="1"/>
    <col min="13" max="16" width="8.81640625" bestFit="1" customWidth="1"/>
    <col min="24" max="24" width="13" customWidth="1"/>
  </cols>
  <sheetData>
    <row r="3" spans="8:22" x14ac:dyDescent="0.35">
      <c r="K3" t="s">
        <v>576</v>
      </c>
      <c r="L3" t="s">
        <v>577</v>
      </c>
      <c r="M3" t="s">
        <v>576</v>
      </c>
      <c r="N3" t="s">
        <v>577</v>
      </c>
      <c r="O3" t="s">
        <v>576</v>
      </c>
      <c r="P3" t="s">
        <v>577</v>
      </c>
    </row>
    <row r="4" spans="8:22" x14ac:dyDescent="0.35">
      <c r="K4" t="s">
        <v>578</v>
      </c>
      <c r="L4" t="s">
        <v>578</v>
      </c>
      <c r="M4" t="s">
        <v>579</v>
      </c>
      <c r="N4" t="s">
        <v>579</v>
      </c>
      <c r="O4" t="s">
        <v>580</v>
      </c>
      <c r="P4" t="s">
        <v>580</v>
      </c>
    </row>
    <row r="5" spans="8:22" x14ac:dyDescent="0.35">
      <c r="I5" s="10" t="s">
        <v>574</v>
      </c>
      <c r="J5" s="10"/>
      <c r="K5" s="14">
        <v>10.138339999999999</v>
      </c>
      <c r="L5" s="14">
        <v>11.06123</v>
      </c>
      <c r="M5" s="14">
        <v>7.387079</v>
      </c>
      <c r="N5" s="14">
        <v>7.043361</v>
      </c>
      <c r="O5" s="14">
        <v>5.4638929999999997</v>
      </c>
      <c r="P5" s="14">
        <v>5.0934699999999999</v>
      </c>
      <c r="Q5" t="s">
        <v>593</v>
      </c>
    </row>
    <row r="6" spans="8:22" x14ac:dyDescent="0.35">
      <c r="I6" t="s">
        <v>573</v>
      </c>
      <c r="K6" s="15">
        <v>5.3373280000000003</v>
      </c>
      <c r="L6" s="11">
        <v>8.0436940000000003</v>
      </c>
      <c r="M6" s="11">
        <v>4.3954370000000003</v>
      </c>
      <c r="N6" s="11">
        <v>6.2554879999999997</v>
      </c>
      <c r="O6" s="11">
        <v>3.273847</v>
      </c>
      <c r="P6" s="11">
        <v>4.6032760000000001</v>
      </c>
    </row>
    <row r="7" spans="8:22" x14ac:dyDescent="0.35">
      <c r="I7" t="s">
        <v>575</v>
      </c>
      <c r="K7" s="16">
        <v>5.5069629999999998</v>
      </c>
      <c r="L7" s="11">
        <v>7.9476279999999999</v>
      </c>
      <c r="M7" s="16">
        <v>4.2647430000000002</v>
      </c>
      <c r="N7" s="11">
        <v>6.2991429999999999</v>
      </c>
      <c r="O7" s="16">
        <v>3.1697690000000001</v>
      </c>
      <c r="P7" s="11">
        <v>4.6444510000000001</v>
      </c>
    </row>
    <row r="8" spans="8:22" x14ac:dyDescent="0.35">
      <c r="I8" s="10" t="s">
        <v>581</v>
      </c>
      <c r="J8" s="10"/>
      <c r="K8" s="14">
        <v>10.138339999999999</v>
      </c>
      <c r="L8" s="14">
        <v>11.06123</v>
      </c>
      <c r="M8" s="14">
        <v>7.387079</v>
      </c>
      <c r="N8" s="14">
        <v>7.043361</v>
      </c>
      <c r="O8" s="14">
        <v>5.4638929999999997</v>
      </c>
      <c r="P8" s="14">
        <v>5.0934699999999999</v>
      </c>
      <c r="Q8" t="s">
        <v>594</v>
      </c>
    </row>
    <row r="9" spans="8:22" x14ac:dyDescent="0.35">
      <c r="I9" t="s">
        <v>582</v>
      </c>
      <c r="K9" s="11">
        <v>5.3612840000000004</v>
      </c>
      <c r="L9" s="11">
        <v>7.6462380000000003</v>
      </c>
      <c r="M9" s="15">
        <v>4.273517</v>
      </c>
      <c r="N9" s="11">
        <v>5.8681039999999998</v>
      </c>
      <c r="O9" s="15">
        <v>3.1899090000000001</v>
      </c>
      <c r="P9" s="11">
        <v>4.3203310000000004</v>
      </c>
    </row>
    <row r="10" spans="8:22" x14ac:dyDescent="0.35">
      <c r="I10" t="s">
        <v>583</v>
      </c>
      <c r="K10" s="11">
        <v>5.9704059999999997</v>
      </c>
      <c r="L10" s="16">
        <v>7.6325320000000003</v>
      </c>
      <c r="M10" s="11">
        <v>4.5451629999999996</v>
      </c>
      <c r="N10" s="16">
        <v>5.8982469999999996</v>
      </c>
      <c r="O10" s="11">
        <v>3.3889990000000001</v>
      </c>
      <c r="P10" s="16">
        <v>4.3434660000000003</v>
      </c>
    </row>
    <row r="11" spans="8:22" x14ac:dyDescent="0.35">
      <c r="H11" s="17"/>
      <c r="I11" s="10" t="s">
        <v>584</v>
      </c>
      <c r="J11" s="10"/>
      <c r="K11" s="14">
        <v>10.138339999999999</v>
      </c>
      <c r="L11" s="14">
        <v>11.06123</v>
      </c>
      <c r="M11" s="14">
        <v>7.387079</v>
      </c>
      <c r="N11" s="14">
        <v>7.043361</v>
      </c>
      <c r="O11" s="14">
        <v>5.4638929999999997</v>
      </c>
      <c r="P11" s="14">
        <v>5.0934699999999999</v>
      </c>
      <c r="Q11" t="s">
        <v>595</v>
      </c>
      <c r="V11" s="17"/>
    </row>
    <row r="12" spans="8:22" x14ac:dyDescent="0.35">
      <c r="H12" s="17"/>
      <c r="I12" t="s">
        <v>585</v>
      </c>
      <c r="K12" s="11">
        <v>5.3612840000000004</v>
      </c>
      <c r="L12" s="11">
        <v>7.6462380000000003</v>
      </c>
      <c r="M12" s="15">
        <v>4.273517</v>
      </c>
      <c r="N12" s="11">
        <v>5.8681039999999998</v>
      </c>
      <c r="O12" s="15">
        <v>3.1899090000000001</v>
      </c>
      <c r="P12" s="11">
        <v>4.3203310000000004</v>
      </c>
      <c r="V12" s="17"/>
    </row>
    <row r="13" spans="8:22" x14ac:dyDescent="0.35">
      <c r="H13" s="17"/>
      <c r="I13" t="s">
        <v>586</v>
      </c>
      <c r="K13" s="11">
        <v>5.9704059999999997</v>
      </c>
      <c r="L13" s="16">
        <v>7.6325320000000003</v>
      </c>
      <c r="M13" s="11">
        <v>4.5451629999999996</v>
      </c>
      <c r="N13" s="16">
        <v>5.8982469999999996</v>
      </c>
      <c r="O13" s="11">
        <v>3.3889990000000001</v>
      </c>
      <c r="P13" s="16">
        <v>4.3434660000000003</v>
      </c>
      <c r="V13" s="17"/>
    </row>
    <row r="14" spans="8:22" x14ac:dyDescent="0.35">
      <c r="I14" t="s">
        <v>632</v>
      </c>
      <c r="K14" s="11">
        <v>7.4797289999999998</v>
      </c>
      <c r="L14" s="11">
        <v>7.5066800000000002</v>
      </c>
      <c r="M14" s="11">
        <v>4.6017210000000004</v>
      </c>
      <c r="N14" s="11">
        <v>5.5938590000000001</v>
      </c>
      <c r="O14" s="11">
        <v>3.3251400000000002</v>
      </c>
      <c r="P14" s="11">
        <v>4.095269</v>
      </c>
    </row>
    <row r="15" spans="8:22" x14ac:dyDescent="0.35">
      <c r="I15" s="10" t="s">
        <v>587</v>
      </c>
      <c r="J15" s="10"/>
      <c r="K15" s="14">
        <v>10.138339999999999</v>
      </c>
      <c r="L15" s="14">
        <v>11.06123</v>
      </c>
      <c r="M15" s="14">
        <v>7.387079</v>
      </c>
      <c r="N15" s="14">
        <v>7.043361</v>
      </c>
      <c r="O15" s="14">
        <v>5.4638929999999997</v>
      </c>
      <c r="P15" s="14">
        <v>5.0934699999999999</v>
      </c>
      <c r="Q15" t="s">
        <v>596</v>
      </c>
    </row>
    <row r="16" spans="8:22" x14ac:dyDescent="0.35">
      <c r="I16" t="s">
        <v>588</v>
      </c>
      <c r="K16" s="11">
        <v>5.4057740000000001</v>
      </c>
      <c r="L16" s="15">
        <v>7.6163400000000001</v>
      </c>
      <c r="M16" s="11">
        <v>4.3369090000000003</v>
      </c>
      <c r="N16" s="15">
        <v>5.8291069999999996</v>
      </c>
      <c r="O16" s="11">
        <v>3.2369050000000001</v>
      </c>
      <c r="P16" s="15">
        <v>4.291474</v>
      </c>
    </row>
    <row r="17" spans="8:35" x14ac:dyDescent="0.35">
      <c r="I17" t="s">
        <v>589</v>
      </c>
      <c r="K17" s="11">
        <v>5.9582610000000003</v>
      </c>
      <c r="L17" s="11">
        <v>7.656339</v>
      </c>
      <c r="M17" s="11">
        <v>4.5040079999999998</v>
      </c>
      <c r="N17" s="11">
        <v>5.9440749999999998</v>
      </c>
      <c r="O17" s="11">
        <v>3.3588460000000002</v>
      </c>
      <c r="P17" s="11">
        <v>4.3810200000000004</v>
      </c>
    </row>
    <row r="18" spans="8:35" x14ac:dyDescent="0.35">
      <c r="I18" s="10" t="s">
        <v>590</v>
      </c>
      <c r="J18" s="10"/>
      <c r="K18" s="14">
        <v>10.138339999999999</v>
      </c>
      <c r="L18" s="14">
        <v>11.06123</v>
      </c>
      <c r="M18" s="14">
        <v>7.387079</v>
      </c>
      <c r="N18" s="14">
        <v>7.043361</v>
      </c>
      <c r="O18" s="14">
        <v>5.4638929999999997</v>
      </c>
      <c r="P18" s="14">
        <v>5.0934699999999999</v>
      </c>
      <c r="Q18" t="s">
        <v>597</v>
      </c>
      <c r="X18" t="s">
        <v>633</v>
      </c>
    </row>
    <row r="19" spans="8:35" x14ac:dyDescent="0.35">
      <c r="I19" t="s">
        <v>591</v>
      </c>
      <c r="K19" s="11">
        <v>5.4057740000000001</v>
      </c>
      <c r="L19" s="15">
        <v>7.6163400000000001</v>
      </c>
      <c r="M19" s="11">
        <v>4.3369090000000003</v>
      </c>
      <c r="N19" s="15">
        <v>5.8291069999999996</v>
      </c>
      <c r="O19" s="11">
        <v>3.2369050000000001</v>
      </c>
      <c r="P19" s="15">
        <v>4.291474</v>
      </c>
    </row>
    <row r="20" spans="8:35" x14ac:dyDescent="0.35">
      <c r="I20" t="s">
        <v>592</v>
      </c>
      <c r="K20" s="11">
        <v>5.9582610000000003</v>
      </c>
      <c r="L20" s="11">
        <v>7.656339</v>
      </c>
      <c r="M20" s="11">
        <v>4.5040079999999998</v>
      </c>
      <c r="N20" s="11">
        <v>5.9440749999999998</v>
      </c>
      <c r="O20" s="11">
        <v>3.3588460000000002</v>
      </c>
      <c r="P20" s="11">
        <v>4.3810200000000004</v>
      </c>
      <c r="X20" t="s">
        <v>580</v>
      </c>
      <c r="Y20" t="s">
        <v>626</v>
      </c>
      <c r="AA20" t="s">
        <v>627</v>
      </c>
    </row>
    <row r="21" spans="8:35" x14ac:dyDescent="0.35">
      <c r="Y21" t="s">
        <v>628</v>
      </c>
      <c r="Z21" t="s">
        <v>629</v>
      </c>
      <c r="AA21" t="s">
        <v>628</v>
      </c>
      <c r="AB21" t="s">
        <v>630</v>
      </c>
    </row>
    <row r="22" spans="8:35" x14ac:dyDescent="0.35">
      <c r="K22" t="s">
        <v>576</v>
      </c>
      <c r="L22" t="s">
        <v>614</v>
      </c>
      <c r="M22" t="s">
        <v>576</v>
      </c>
      <c r="N22" t="s">
        <v>614</v>
      </c>
      <c r="O22" t="s">
        <v>576</v>
      </c>
      <c r="P22" t="s">
        <v>614</v>
      </c>
      <c r="X22" t="s">
        <v>631</v>
      </c>
      <c r="Y22" s="26" t="str">
        <f t="shared" ref="Y22:Z25" si="0">ROUND(O11,2)&amp;"%"</f>
        <v>5,46%</v>
      </c>
      <c r="Z22" s="26" t="str">
        <f t="shared" si="0"/>
        <v>5,09%</v>
      </c>
      <c r="AA22" s="26" t="str">
        <f t="shared" ref="AA22:AB25" si="1">ROUND(O28,2)&amp;"%"</f>
        <v>1,08%</v>
      </c>
      <c r="AB22" s="26" t="str">
        <f t="shared" si="1"/>
        <v>1,48%</v>
      </c>
    </row>
    <row r="23" spans="8:35" x14ac:dyDescent="0.35">
      <c r="K23" t="s">
        <v>578</v>
      </c>
      <c r="L23" t="s">
        <v>578</v>
      </c>
      <c r="M23" t="s">
        <v>579</v>
      </c>
      <c r="N23" t="s">
        <v>579</v>
      </c>
      <c r="O23" t="s">
        <v>580</v>
      </c>
      <c r="P23" t="s">
        <v>580</v>
      </c>
      <c r="X23" t="s">
        <v>622</v>
      </c>
      <c r="Y23" s="26" t="str">
        <f t="shared" si="0"/>
        <v>3,19%</v>
      </c>
      <c r="Z23" s="26" t="str">
        <f t="shared" si="0"/>
        <v>4,32%</v>
      </c>
      <c r="AA23" s="26" t="str">
        <f t="shared" si="1"/>
        <v>0,59%</v>
      </c>
      <c r="AB23" s="26" t="str">
        <f t="shared" si="1"/>
        <v>0,91%</v>
      </c>
    </row>
    <row r="24" spans="8:35" x14ac:dyDescent="0.35">
      <c r="I24" t="s">
        <v>615</v>
      </c>
      <c r="K24" s="18">
        <v>6.6295580000000007E-2</v>
      </c>
      <c r="L24" s="12">
        <v>9.8374290000000003E-2</v>
      </c>
      <c r="M24" s="18">
        <v>4.8804380000000001E-2</v>
      </c>
      <c r="N24" s="12">
        <v>7.0079680000000005E-2</v>
      </c>
      <c r="O24" s="18">
        <v>1.048171</v>
      </c>
      <c r="P24" s="12">
        <v>1.5017780000000001</v>
      </c>
      <c r="Q24" t="s">
        <v>619</v>
      </c>
      <c r="R24" t="s">
        <v>620</v>
      </c>
      <c r="X24" t="s">
        <v>623</v>
      </c>
      <c r="Y24" s="26" t="str">
        <f t="shared" si="0"/>
        <v>3,39%</v>
      </c>
      <c r="Z24" s="26" t="str">
        <f t="shared" si="0"/>
        <v>4,34%</v>
      </c>
      <c r="AA24" s="26" t="str">
        <f t="shared" si="1"/>
        <v>0,81%</v>
      </c>
      <c r="AB24" s="26" t="str">
        <f t="shared" si="1"/>
        <v>1,08%</v>
      </c>
    </row>
    <row r="25" spans="8:35" x14ac:dyDescent="0.35">
      <c r="I25" t="s">
        <v>616</v>
      </c>
      <c r="K25" s="12">
        <v>3.6495979999999997E-2</v>
      </c>
      <c r="L25" s="12">
        <v>5.9897640000000002E-2</v>
      </c>
      <c r="M25" s="12">
        <v>2.8393020000000001E-2</v>
      </c>
      <c r="N25" s="12">
        <v>4.3121090000000001E-2</v>
      </c>
      <c r="O25" s="12">
        <v>0.61500900000000003</v>
      </c>
      <c r="P25" s="12">
        <v>0.93870880000000001</v>
      </c>
      <c r="X25" t="s">
        <v>624</v>
      </c>
      <c r="Y25" s="26" t="str">
        <f t="shared" si="0"/>
        <v>3,33%</v>
      </c>
      <c r="Z25" s="26" t="str">
        <f t="shared" si="0"/>
        <v>4,1%</v>
      </c>
      <c r="AA25" s="26" t="str">
        <f t="shared" si="1"/>
        <v>0,73%</v>
      </c>
      <c r="AB25" s="26" t="str">
        <f t="shared" si="1"/>
        <v>0,85%</v>
      </c>
    </row>
    <row r="26" spans="8:35" x14ac:dyDescent="0.35">
      <c r="I26" t="s">
        <v>617</v>
      </c>
      <c r="K26" s="12">
        <v>5.0724129999999999E-2</v>
      </c>
      <c r="L26" s="12">
        <v>6.4122650000000003E-2</v>
      </c>
      <c r="M26" s="12">
        <v>3.893112E-2</v>
      </c>
      <c r="N26" s="12">
        <v>5.13068E-2</v>
      </c>
      <c r="O26" s="12">
        <v>0.83906159999999996</v>
      </c>
      <c r="P26" s="12">
        <v>1.1120433000000001</v>
      </c>
    </row>
    <row r="27" spans="8:35" x14ac:dyDescent="0.35">
      <c r="I27" t="s">
        <v>618</v>
      </c>
      <c r="K27" s="23">
        <v>5.0135369999999999E-2</v>
      </c>
      <c r="L27" s="23">
        <v>5.4280870000000002E-2</v>
      </c>
      <c r="M27" s="23">
        <v>3.5086409999999998E-2</v>
      </c>
      <c r="N27" s="23">
        <v>4.0220220000000001E-2</v>
      </c>
      <c r="O27" s="23">
        <v>0.75690360000000001</v>
      </c>
      <c r="P27" s="23">
        <v>0.86743199999999998</v>
      </c>
      <c r="X27" t="s">
        <v>625</v>
      </c>
      <c r="Y27" t="s">
        <v>626</v>
      </c>
      <c r="AA27" t="s">
        <v>627</v>
      </c>
      <c r="AD27" t="s">
        <v>635</v>
      </c>
      <c r="AE27" t="s">
        <v>626</v>
      </c>
      <c r="AG27" t="s">
        <v>627</v>
      </c>
    </row>
    <row r="28" spans="8:35" x14ac:dyDescent="0.35">
      <c r="H28" s="22"/>
      <c r="I28" s="10" t="s">
        <v>602</v>
      </c>
      <c r="J28" s="10"/>
      <c r="K28" s="13">
        <v>6.7389569999999996E-2</v>
      </c>
      <c r="L28" s="19">
        <v>9.6357360000000003E-2</v>
      </c>
      <c r="M28" s="13">
        <v>5.007342E-2</v>
      </c>
      <c r="N28" s="19">
        <v>6.8928249999999996E-2</v>
      </c>
      <c r="O28" s="13">
        <v>1.0766389999999999</v>
      </c>
      <c r="P28" s="19">
        <v>1.4784839999999999</v>
      </c>
      <c r="Q28" t="s">
        <v>598</v>
      </c>
      <c r="U28" s="22"/>
      <c r="Y28" t="s">
        <v>628</v>
      </c>
      <c r="Z28" t="s">
        <v>629</v>
      </c>
      <c r="AA28" t="s">
        <v>628</v>
      </c>
      <c r="AB28" t="s">
        <v>630</v>
      </c>
      <c r="AE28" t="s">
        <v>628</v>
      </c>
      <c r="AF28" t="s">
        <v>629</v>
      </c>
      <c r="AG28" t="s">
        <v>628</v>
      </c>
      <c r="AH28" t="s">
        <v>630</v>
      </c>
    </row>
    <row r="29" spans="8:35" x14ac:dyDescent="0.35">
      <c r="H29" s="22"/>
      <c r="I29" t="s">
        <v>603</v>
      </c>
      <c r="K29" s="20">
        <v>3.5456799999999997E-2</v>
      </c>
      <c r="L29" s="20">
        <v>5.7688940000000001E-2</v>
      </c>
      <c r="M29" s="20">
        <v>2.732362E-2</v>
      </c>
      <c r="N29" s="20">
        <v>4.1704409999999997E-2</v>
      </c>
      <c r="O29" s="20">
        <v>0.59215430000000002</v>
      </c>
      <c r="P29" s="20">
        <v>0.90730739999999999</v>
      </c>
      <c r="U29" s="22"/>
      <c r="X29" t="s">
        <v>631</v>
      </c>
      <c r="Y29" s="25">
        <v>1</v>
      </c>
      <c r="Z29" s="25">
        <v>1</v>
      </c>
      <c r="AA29" s="25">
        <v>1</v>
      </c>
      <c r="AB29" s="25">
        <v>1</v>
      </c>
      <c r="AD29" t="s">
        <v>631</v>
      </c>
      <c r="AE29" s="27">
        <f>K11</f>
        <v>10.138339999999999</v>
      </c>
      <c r="AF29" s="27">
        <f>L11</f>
        <v>11.06123</v>
      </c>
      <c r="AG29" s="27">
        <f>K28</f>
        <v>6.7389569999999996E-2</v>
      </c>
      <c r="AH29" s="27">
        <f>L28</f>
        <v>9.6357360000000003E-2</v>
      </c>
      <c r="AI29" s="27"/>
    </row>
    <row r="30" spans="8:35" x14ac:dyDescent="0.35">
      <c r="H30" s="22"/>
      <c r="I30" t="s">
        <v>604</v>
      </c>
      <c r="K30" s="21">
        <v>4.9312519999999999E-2</v>
      </c>
      <c r="L30" s="21">
        <v>6.2136660000000003E-2</v>
      </c>
      <c r="M30" s="21">
        <v>3.7580210000000003E-2</v>
      </c>
      <c r="N30" s="21">
        <v>4.9575040000000001E-2</v>
      </c>
      <c r="O30" s="21">
        <v>0.81035729999999995</v>
      </c>
      <c r="P30" s="21">
        <v>1.0750708</v>
      </c>
      <c r="U30" s="22"/>
      <c r="X30" t="s">
        <v>622</v>
      </c>
      <c r="Y30" s="25">
        <f>K12/$K$11</f>
        <v>0.52881280367397432</v>
      </c>
      <c r="Z30" s="25">
        <f>L12/$L$11</f>
        <v>0.69126471468362927</v>
      </c>
      <c r="AA30" s="25">
        <f>K29/$K$28</f>
        <v>0.5261467019302839</v>
      </c>
      <c r="AB30" s="25">
        <f>L29/$L$28</f>
        <v>0.59869780575142362</v>
      </c>
      <c r="AD30" t="s">
        <v>622</v>
      </c>
      <c r="AE30" s="27">
        <f t="shared" ref="AE30:AF30" si="2">K12</f>
        <v>5.3612840000000004</v>
      </c>
      <c r="AF30" s="27">
        <f t="shared" si="2"/>
        <v>7.6462380000000003</v>
      </c>
      <c r="AG30" s="27">
        <f t="shared" ref="AG30:AG32" si="3">K29</f>
        <v>3.5456799999999997E-2</v>
      </c>
      <c r="AH30" s="27">
        <f t="shared" ref="AH30:AH32" si="4">L29</f>
        <v>5.7688940000000001E-2</v>
      </c>
      <c r="AI30" s="27"/>
    </row>
    <row r="31" spans="8:35" x14ac:dyDescent="0.35">
      <c r="I31" t="s">
        <v>621</v>
      </c>
      <c r="K31" s="24">
        <v>4.8549160000000001E-2</v>
      </c>
      <c r="L31" s="24">
        <v>5.3747389999999999E-2</v>
      </c>
      <c r="M31" s="24">
        <v>3.3600360000000003E-2</v>
      </c>
      <c r="N31" s="24">
        <v>3.9196839999999997E-2</v>
      </c>
      <c r="O31" s="24">
        <v>0.72549490000000005</v>
      </c>
      <c r="P31" s="24">
        <v>0.84613229999999995</v>
      </c>
      <c r="X31" t="s">
        <v>623</v>
      </c>
      <c r="Y31" s="25">
        <f>K13/$K$11</f>
        <v>0.58889384258172439</v>
      </c>
      <c r="Z31" s="25">
        <f>L13/$L$11</f>
        <v>0.69002561197986123</v>
      </c>
      <c r="AA31" s="25">
        <f>K30/$K$28</f>
        <v>0.7317529997594584</v>
      </c>
      <c r="AB31" s="25">
        <f>L30/$L$28</f>
        <v>0.64485639706193698</v>
      </c>
      <c r="AD31" t="s">
        <v>623</v>
      </c>
      <c r="AE31" s="27">
        <f t="shared" ref="AE31:AF31" si="5">K13</f>
        <v>5.9704059999999997</v>
      </c>
      <c r="AF31" s="27">
        <f t="shared" si="5"/>
        <v>7.6325320000000003</v>
      </c>
      <c r="AG31" s="27">
        <f t="shared" si="3"/>
        <v>4.9312519999999999E-2</v>
      </c>
      <c r="AH31" s="27">
        <f t="shared" si="4"/>
        <v>6.2136660000000003E-2</v>
      </c>
      <c r="AI31" s="27"/>
    </row>
    <row r="32" spans="8:35" x14ac:dyDescent="0.35">
      <c r="I32" s="10" t="s">
        <v>605</v>
      </c>
      <c r="J32" s="10"/>
      <c r="K32" s="13">
        <v>6.7389569999999996E-2</v>
      </c>
      <c r="L32" s="19">
        <v>9.6357360000000003E-2</v>
      </c>
      <c r="M32" s="13">
        <v>5.007342E-2</v>
      </c>
      <c r="N32" s="19">
        <v>6.8928249999999996E-2</v>
      </c>
      <c r="O32" s="13">
        <v>1.0766389999999999</v>
      </c>
      <c r="P32" s="19">
        <v>1.4784839999999999</v>
      </c>
      <c r="Q32" t="s">
        <v>599</v>
      </c>
      <c r="X32" t="s">
        <v>624</v>
      </c>
      <c r="Y32" s="25">
        <f>K14/$K$11</f>
        <v>0.73776663635269679</v>
      </c>
      <c r="Z32" s="25">
        <f>L14/$L$11</f>
        <v>0.67864785381010972</v>
      </c>
      <c r="AA32" s="25">
        <f>K31/$K$28</f>
        <v>0.72042543081963584</v>
      </c>
      <c r="AB32" s="25">
        <f>L31/$L$28</f>
        <v>0.55779226413010896</v>
      </c>
      <c r="AD32" t="s">
        <v>624</v>
      </c>
      <c r="AE32" s="27">
        <f t="shared" ref="AE32:AF32" si="6">K14</f>
        <v>7.4797289999999998</v>
      </c>
      <c r="AF32" s="27">
        <f t="shared" si="6"/>
        <v>7.5066800000000002</v>
      </c>
      <c r="AG32" s="27">
        <f t="shared" si="3"/>
        <v>4.8549160000000001E-2</v>
      </c>
      <c r="AH32" s="27">
        <f t="shared" si="4"/>
        <v>5.3747389999999999E-2</v>
      </c>
      <c r="AI32" s="27"/>
    </row>
    <row r="33" spans="9:32" x14ac:dyDescent="0.35">
      <c r="I33" t="s">
        <v>606</v>
      </c>
      <c r="K33" s="12">
        <v>0.10952291</v>
      </c>
      <c r="L33" s="12">
        <v>6.3788289999999997E-2</v>
      </c>
      <c r="M33" s="12">
        <v>4.4270120000000003E-2</v>
      </c>
      <c r="N33" s="12">
        <v>4.4905760000000003E-2</v>
      </c>
      <c r="O33" s="12">
        <v>0.96270840000000002</v>
      </c>
      <c r="P33" s="12">
        <v>0.97586759999999995</v>
      </c>
    </row>
    <row r="34" spans="9:32" x14ac:dyDescent="0.35">
      <c r="I34" t="s">
        <v>607</v>
      </c>
      <c r="K34" s="12">
        <v>5.2181999999999999E-2</v>
      </c>
      <c r="L34" s="12">
        <v>6.6322430000000002E-2</v>
      </c>
      <c r="M34" s="12">
        <v>3.865532E-2</v>
      </c>
      <c r="N34" s="12">
        <v>5.1502010000000001E-2</v>
      </c>
      <c r="O34" s="12">
        <v>0.83366150000000006</v>
      </c>
      <c r="P34" s="12">
        <v>1.1166924</v>
      </c>
      <c r="X34" t="s">
        <v>634</v>
      </c>
    </row>
    <row r="35" spans="9:32" x14ac:dyDescent="0.35">
      <c r="Y35" s="30" t="s">
        <v>626</v>
      </c>
      <c r="Z35" s="30"/>
      <c r="AA35" s="30"/>
      <c r="AB35" s="30"/>
      <c r="AC35" s="30" t="s">
        <v>627</v>
      </c>
      <c r="AD35" s="30"/>
      <c r="AE35" s="30"/>
      <c r="AF35" s="30"/>
    </row>
    <row r="36" spans="9:32" x14ac:dyDescent="0.35">
      <c r="I36" s="10" t="s">
        <v>608</v>
      </c>
      <c r="J36" s="10"/>
      <c r="K36" s="13">
        <v>7.3945249999999998</v>
      </c>
      <c r="L36" s="13">
        <v>10.177414000000001</v>
      </c>
      <c r="M36" s="13">
        <v>5.3058959999999997</v>
      </c>
      <c r="N36" s="13">
        <v>7.203055</v>
      </c>
      <c r="O36" s="13">
        <v>5.0400410000000004</v>
      </c>
      <c r="P36" s="13">
        <v>6.8124219999999998</v>
      </c>
      <c r="Q36" t="s">
        <v>600</v>
      </c>
      <c r="Y36" s="30" t="s">
        <v>628</v>
      </c>
      <c r="Z36" s="30"/>
      <c r="AA36" s="30" t="s">
        <v>629</v>
      </c>
      <c r="AB36" s="30"/>
      <c r="AC36" s="30" t="s">
        <v>628</v>
      </c>
      <c r="AD36" s="30"/>
      <c r="AE36" s="30" t="s">
        <v>630</v>
      </c>
      <c r="AF36" s="30"/>
    </row>
    <row r="37" spans="9:32" x14ac:dyDescent="0.35">
      <c r="I37" t="s">
        <v>609</v>
      </c>
      <c r="K37" s="12">
        <v>3.7484489999999999</v>
      </c>
      <c r="L37" s="12">
        <v>5.9246020000000001</v>
      </c>
      <c r="M37" s="12">
        <v>2.8394059999999999</v>
      </c>
      <c r="N37" s="12">
        <v>4.3051529999999998</v>
      </c>
      <c r="O37" s="12">
        <v>2.7975469999999998</v>
      </c>
      <c r="P37" s="12">
        <v>4.2833860000000001</v>
      </c>
      <c r="Y37" t="s">
        <v>625</v>
      </c>
      <c r="Z37" t="s">
        <v>580</v>
      </c>
      <c r="AA37" t="s">
        <v>625</v>
      </c>
      <c r="AB37" t="s">
        <v>580</v>
      </c>
      <c r="AC37" t="s">
        <v>625</v>
      </c>
      <c r="AD37" t="s">
        <v>580</v>
      </c>
      <c r="AE37" t="s">
        <v>625</v>
      </c>
      <c r="AF37" t="s">
        <v>580</v>
      </c>
    </row>
    <row r="38" spans="9:32" x14ac:dyDescent="0.35">
      <c r="I38" t="s">
        <v>610</v>
      </c>
      <c r="K38" s="12">
        <v>3.7453059999999998</v>
      </c>
      <c r="L38" s="12">
        <v>5.4190430000000003</v>
      </c>
      <c r="M38" s="12">
        <v>2.8651089999999999</v>
      </c>
      <c r="N38" s="12">
        <v>3.8482769999999999</v>
      </c>
      <c r="O38" s="12">
        <v>2.8197679999999998</v>
      </c>
      <c r="P38" s="12">
        <v>3.8382869999999998</v>
      </c>
      <c r="X38" t="s">
        <v>631</v>
      </c>
      <c r="Y38" s="25">
        <v>1</v>
      </c>
      <c r="Z38" s="26" t="str">
        <f>ROUND(O11,2)&amp;"%"</f>
        <v>5,46%</v>
      </c>
      <c r="AA38" s="25">
        <v>1</v>
      </c>
      <c r="AB38" s="26" t="str">
        <f>ROUND(P11,2)&amp;"%"</f>
        <v>5,09%</v>
      </c>
      <c r="AC38" s="25">
        <v>1</v>
      </c>
      <c r="AD38" s="26" t="str">
        <f>ROUND(O28,2)&amp;"%"</f>
        <v>1,08%</v>
      </c>
      <c r="AE38" s="25">
        <v>1</v>
      </c>
      <c r="AF38" s="26" t="str">
        <f>ROUND(P28,2)&amp;"%"</f>
        <v>1,48%</v>
      </c>
    </row>
    <row r="39" spans="9:32" x14ac:dyDescent="0.35">
      <c r="I39" s="10" t="s">
        <v>611</v>
      </c>
      <c r="J39" s="10"/>
      <c r="K39" s="13">
        <v>7.3865740000000004</v>
      </c>
      <c r="L39" s="13">
        <v>10.201127</v>
      </c>
      <c r="M39" s="13">
        <v>5.272157</v>
      </c>
      <c r="N39" s="13">
        <v>7.1923769999999996</v>
      </c>
      <c r="O39" s="13">
        <v>4.9960110000000002</v>
      </c>
      <c r="P39" s="13">
        <v>6.7898480000000001</v>
      </c>
      <c r="Q39" t="s">
        <v>601</v>
      </c>
      <c r="X39" t="s">
        <v>622</v>
      </c>
      <c r="Y39" s="25">
        <v>0.52881280367397432</v>
      </c>
      <c r="Z39" s="26" t="str">
        <f t="shared" ref="Z39:Z41" si="7">ROUND(O12,2)&amp;"%"</f>
        <v>3,19%</v>
      </c>
      <c r="AA39" s="25">
        <v>0.69126471468362927</v>
      </c>
      <c r="AB39" s="26" t="str">
        <f t="shared" ref="AB39:AB41" si="8">ROUND(P12,2)&amp;"%"</f>
        <v>4,32%</v>
      </c>
      <c r="AC39" s="25">
        <v>0.5261467019302839</v>
      </c>
      <c r="AD39" s="26" t="str">
        <f t="shared" ref="AD39:AD41" si="9">ROUND(O29,2)&amp;"%"</f>
        <v>0,59%</v>
      </c>
      <c r="AE39" s="25">
        <v>0.59869780575142362</v>
      </c>
      <c r="AF39" s="26" t="str">
        <f t="shared" ref="AF39:AF41" si="10">ROUND(P29,2)&amp;"%"</f>
        <v>0,91%</v>
      </c>
    </row>
    <row r="40" spans="9:32" x14ac:dyDescent="0.35">
      <c r="I40" t="s">
        <v>612</v>
      </c>
      <c r="K40" s="12">
        <v>3.8589190000000002</v>
      </c>
      <c r="L40" s="12">
        <v>5.7759210000000003</v>
      </c>
      <c r="M40" s="12">
        <v>2.9577749999999998</v>
      </c>
      <c r="N40" s="12">
        <v>4.1816709999999997</v>
      </c>
      <c r="O40" s="12">
        <v>2.9247450000000002</v>
      </c>
      <c r="P40" s="12">
        <v>4.1689720000000001</v>
      </c>
      <c r="X40" t="s">
        <v>623</v>
      </c>
      <c r="Y40" s="25">
        <v>0.58889384258172439</v>
      </c>
      <c r="Z40" s="26" t="str">
        <f t="shared" si="7"/>
        <v>3,39%</v>
      </c>
      <c r="AA40" s="25">
        <v>0.69002561197986123</v>
      </c>
      <c r="AB40" s="26" t="str">
        <f t="shared" si="8"/>
        <v>4,34%</v>
      </c>
      <c r="AC40" s="25">
        <v>0.7317529997594584</v>
      </c>
      <c r="AD40" s="26" t="str">
        <f t="shared" si="9"/>
        <v>0,81%</v>
      </c>
      <c r="AE40" s="25">
        <v>0.64485639706193698</v>
      </c>
      <c r="AF40" s="26" t="str">
        <f t="shared" si="10"/>
        <v>1,08%</v>
      </c>
    </row>
    <row r="41" spans="9:32" x14ac:dyDescent="0.35">
      <c r="I41" t="s">
        <v>613</v>
      </c>
      <c r="K41" s="12">
        <v>3.8382070000000001</v>
      </c>
      <c r="L41" s="12">
        <v>5.5115879999999997</v>
      </c>
      <c r="M41" s="12">
        <v>2.981779</v>
      </c>
      <c r="N41" s="12">
        <v>4.1152639999999998</v>
      </c>
      <c r="O41" s="12">
        <v>2.9371160000000001</v>
      </c>
      <c r="P41" s="12">
        <v>4.1176490000000001</v>
      </c>
      <c r="X41" t="s">
        <v>624</v>
      </c>
      <c r="Y41" s="25">
        <v>0</v>
      </c>
      <c r="Z41" s="26" t="str">
        <f t="shared" si="7"/>
        <v>3,33%</v>
      </c>
      <c r="AA41" s="25">
        <v>0</v>
      </c>
      <c r="AB41" s="26" t="str">
        <f t="shared" si="8"/>
        <v>4,1%</v>
      </c>
      <c r="AC41" s="25">
        <v>0.72042543081963584</v>
      </c>
      <c r="AD41" s="26" t="str">
        <f t="shared" si="9"/>
        <v>0,73%</v>
      </c>
      <c r="AE41" s="25">
        <v>0.55779226413010896</v>
      </c>
      <c r="AF41" s="26" t="str">
        <f t="shared" si="10"/>
        <v>0,85%</v>
      </c>
    </row>
    <row r="45" spans="9:32" x14ac:dyDescent="0.35">
      <c r="X45" s="28"/>
      <c r="Y45">
        <v>1</v>
      </c>
      <c r="Z45">
        <v>12</v>
      </c>
    </row>
    <row r="46" spans="9:32" x14ac:dyDescent="0.35">
      <c r="X46" s="28" t="s">
        <v>622</v>
      </c>
      <c r="Y46" t="s">
        <v>636</v>
      </c>
      <c r="Z46" t="s">
        <v>637</v>
      </c>
    </row>
    <row r="47" spans="9:32" x14ac:dyDescent="0.35">
      <c r="X47" s="28" t="s">
        <v>623</v>
      </c>
      <c r="Y47" t="s">
        <v>638</v>
      </c>
      <c r="Z47" t="s">
        <v>639</v>
      </c>
    </row>
    <row r="48" spans="9:32" x14ac:dyDescent="0.35">
      <c r="X48" s="29" t="s">
        <v>624</v>
      </c>
      <c r="Y48" t="s">
        <v>640</v>
      </c>
      <c r="Z48" t="s">
        <v>641</v>
      </c>
    </row>
    <row r="50" spans="24:26" x14ac:dyDescent="0.35">
      <c r="X50" s="28"/>
      <c r="Y50">
        <v>1</v>
      </c>
      <c r="Z50">
        <v>4</v>
      </c>
    </row>
    <row r="51" spans="24:26" x14ac:dyDescent="0.35">
      <c r="X51" s="28" t="s">
        <v>622</v>
      </c>
      <c r="Y51" t="s">
        <v>642</v>
      </c>
      <c r="Z51" t="s">
        <v>643</v>
      </c>
    </row>
    <row r="52" spans="24:26" x14ac:dyDescent="0.35">
      <c r="X52" s="28" t="s">
        <v>623</v>
      </c>
      <c r="Y52" t="s">
        <v>644</v>
      </c>
      <c r="Z52" t="s">
        <v>645</v>
      </c>
    </row>
    <row r="53" spans="24:26" x14ac:dyDescent="0.35">
      <c r="X53" s="29" t="s">
        <v>624</v>
      </c>
      <c r="Y53" t="s">
        <v>646</v>
      </c>
      <c r="Z53" t="s">
        <v>647</v>
      </c>
    </row>
  </sheetData>
  <mergeCells count="6">
    <mergeCell ref="Y35:AB35"/>
    <mergeCell ref="AC35:AF35"/>
    <mergeCell ref="Y36:Z36"/>
    <mergeCell ref="AA36:AB36"/>
    <mergeCell ref="AC36:AD36"/>
    <mergeCell ref="AE36:AF36"/>
  </mergeCells>
  <phoneticPr fontId="8" type="noConversion"/>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A39"/>
  <sheetViews>
    <sheetView zoomScale="63" zoomScaleNormal="131" workbookViewId="0">
      <selection activeCell="F20" sqref="F20"/>
    </sheetView>
  </sheetViews>
  <sheetFormatPr defaultRowHeight="14.5" x14ac:dyDescent="0.35"/>
  <cols>
    <col min="5" max="5" width="8.7265625" customWidth="1"/>
  </cols>
  <sheetData>
    <row r="1" spans="1:1" x14ac:dyDescent="0.35">
      <c r="A1" t="s">
        <v>263</v>
      </c>
    </row>
    <row r="2" spans="1:1" x14ac:dyDescent="0.35">
      <c r="A2" t="s">
        <v>264</v>
      </c>
    </row>
    <row r="3" spans="1:1" x14ac:dyDescent="0.35">
      <c r="A3" t="s">
        <v>265</v>
      </c>
    </row>
    <row r="4" spans="1:1" x14ac:dyDescent="0.35">
      <c r="A4" t="s">
        <v>266</v>
      </c>
    </row>
    <row r="5" spans="1:1" x14ac:dyDescent="0.35">
      <c r="A5" t="s">
        <v>267</v>
      </c>
    </row>
    <row r="6" spans="1:1" x14ac:dyDescent="0.35">
      <c r="A6" t="s">
        <v>268</v>
      </c>
    </row>
    <row r="7" spans="1:1" x14ac:dyDescent="0.35">
      <c r="A7" t="s">
        <v>269</v>
      </c>
    </row>
    <row r="8" spans="1:1" x14ac:dyDescent="0.35">
      <c r="A8" t="s">
        <v>270</v>
      </c>
    </row>
    <row r="9" spans="1:1" x14ac:dyDescent="0.35">
      <c r="A9" t="s">
        <v>271</v>
      </c>
    </row>
    <row r="10" spans="1:1" x14ac:dyDescent="0.35">
      <c r="A10" t="s">
        <v>272</v>
      </c>
    </row>
    <row r="11" spans="1:1" x14ac:dyDescent="0.35">
      <c r="A11" t="s">
        <v>273</v>
      </c>
    </row>
    <row r="12" spans="1:1" x14ac:dyDescent="0.35">
      <c r="A12" t="s">
        <v>274</v>
      </c>
    </row>
    <row r="13" spans="1:1" x14ac:dyDescent="0.35">
      <c r="A13" t="s">
        <v>275</v>
      </c>
    </row>
    <row r="14" spans="1:1" x14ac:dyDescent="0.35">
      <c r="A14" t="s">
        <v>276</v>
      </c>
    </row>
    <row r="15" spans="1:1" x14ac:dyDescent="0.35">
      <c r="A15" t="s">
        <v>277</v>
      </c>
    </row>
    <row r="16" spans="1:1" x14ac:dyDescent="0.35">
      <c r="A16" t="s">
        <v>278</v>
      </c>
    </row>
    <row r="17" spans="1:1" x14ac:dyDescent="0.35">
      <c r="A17" t="s">
        <v>279</v>
      </c>
    </row>
    <row r="18" spans="1:1" x14ac:dyDescent="0.35">
      <c r="A18" t="s">
        <v>280</v>
      </c>
    </row>
    <row r="19" spans="1:1" x14ac:dyDescent="0.35">
      <c r="A19" t="s">
        <v>281</v>
      </c>
    </row>
    <row r="20" spans="1:1" x14ac:dyDescent="0.35">
      <c r="A20" t="s">
        <v>282</v>
      </c>
    </row>
    <row r="21" spans="1:1" x14ac:dyDescent="0.35">
      <c r="A21" t="s">
        <v>283</v>
      </c>
    </row>
    <row r="22" spans="1:1" x14ac:dyDescent="0.35">
      <c r="A22" t="s">
        <v>284</v>
      </c>
    </row>
    <row r="23" spans="1:1" x14ac:dyDescent="0.35">
      <c r="A23" t="s">
        <v>285</v>
      </c>
    </row>
    <row r="24" spans="1:1" x14ac:dyDescent="0.35">
      <c r="A24" t="s">
        <v>286</v>
      </c>
    </row>
    <row r="25" spans="1:1" x14ac:dyDescent="0.35">
      <c r="A25" t="s">
        <v>287</v>
      </c>
    </row>
    <row r="26" spans="1:1" x14ac:dyDescent="0.35">
      <c r="A26" t="s">
        <v>288</v>
      </c>
    </row>
    <row r="27" spans="1:1" x14ac:dyDescent="0.35">
      <c r="A27" t="s">
        <v>289</v>
      </c>
    </row>
    <row r="28" spans="1:1" x14ac:dyDescent="0.35">
      <c r="A28" t="s">
        <v>290</v>
      </c>
    </row>
    <row r="29" spans="1:1" x14ac:dyDescent="0.35">
      <c r="A29" t="s">
        <v>291</v>
      </c>
    </row>
    <row r="30" spans="1:1" x14ac:dyDescent="0.35">
      <c r="A30" t="s">
        <v>292</v>
      </c>
    </row>
    <row r="31" spans="1:1" x14ac:dyDescent="0.35">
      <c r="A31" t="s">
        <v>293</v>
      </c>
    </row>
    <row r="32" spans="1:1" x14ac:dyDescent="0.35">
      <c r="A32" t="s">
        <v>294</v>
      </c>
    </row>
    <row r="33" spans="1:1" x14ac:dyDescent="0.35">
      <c r="A33" t="s">
        <v>295</v>
      </c>
    </row>
    <row r="34" spans="1:1" x14ac:dyDescent="0.35">
      <c r="A34" t="s">
        <v>296</v>
      </c>
    </row>
    <row r="35" spans="1:1" x14ac:dyDescent="0.35">
      <c r="A35" t="s">
        <v>297</v>
      </c>
    </row>
    <row r="36" spans="1:1" x14ac:dyDescent="0.35">
      <c r="A36" t="s">
        <v>298</v>
      </c>
    </row>
    <row r="37" spans="1:1" x14ac:dyDescent="0.35">
      <c r="A37" t="s">
        <v>299</v>
      </c>
    </row>
    <row r="38" spans="1:1" x14ac:dyDescent="0.35">
      <c r="A38" t="s">
        <v>300</v>
      </c>
    </row>
    <row r="39" spans="1:1" x14ac:dyDescent="0.35">
      <c r="A39" t="s">
        <v>301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Official Series - Quarterly</vt:lpstr>
      <vt:lpstr>Table Q</vt:lpstr>
      <vt:lpstr>Official Series - Monthly</vt:lpstr>
      <vt:lpstr>Table M</vt:lpstr>
      <vt:lpstr>All Series</vt:lpstr>
      <vt:lpstr>All Series (2)</vt:lpstr>
      <vt:lpstr>Results</vt:lpstr>
      <vt:lpstr>Results - test</vt:lpstr>
      <vt:lpstr>exports_SAseries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2025-10-24T13:12:25Z</dcterms:modified>
</cp:coreProperties>
</file>