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Plant.ai\documentacao\Levantamento de dados\"/>
    </mc:Choice>
  </mc:AlternateContent>
  <bookViews>
    <workbookView xWindow="0" yWindow="0" windowWidth="20490" windowHeight="7650" activeTab="2"/>
  </bookViews>
  <sheets>
    <sheet name="Preços" sheetId="1" r:id="rId1"/>
    <sheet name="Lista de produtos" sheetId="2" r:id="rId2"/>
    <sheet name="Analytic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2" l="1"/>
  <c r="E8" i="1" l="1"/>
  <c r="E6" i="1"/>
  <c r="E5" i="1"/>
  <c r="E3" i="1"/>
  <c r="E2" i="1"/>
  <c r="F5" i="3"/>
  <c r="G5" i="3"/>
  <c r="E5" i="3"/>
  <c r="F6" i="3"/>
  <c r="E6" i="3"/>
  <c r="G6" i="3"/>
  <c r="G4" i="3"/>
  <c r="E4" i="3"/>
  <c r="F4" i="3"/>
  <c r="E67" i="3"/>
  <c r="F67" i="3"/>
  <c r="E45" i="3"/>
  <c r="F45" i="3"/>
  <c r="F28" i="3"/>
  <c r="E28" i="3"/>
  <c r="E48" i="3"/>
  <c r="F48" i="3"/>
  <c r="F47" i="3"/>
  <c r="E47" i="3"/>
  <c r="F8" i="3"/>
  <c r="G8" i="3"/>
  <c r="E8" i="3"/>
  <c r="E52" i="3"/>
  <c r="F52" i="3"/>
  <c r="F102" i="3"/>
  <c r="E102" i="3"/>
  <c r="F101" i="3"/>
  <c r="E101" i="3"/>
  <c r="E85" i="3"/>
  <c r="F85" i="3"/>
  <c r="F49" i="3"/>
  <c r="E49" i="3"/>
  <c r="E44" i="3"/>
  <c r="F44" i="3"/>
  <c r="E29" i="3"/>
  <c r="F29" i="3"/>
  <c r="G16" i="3"/>
  <c r="E16" i="3"/>
  <c r="F16" i="3"/>
  <c r="E50" i="3"/>
  <c r="F50" i="3"/>
  <c r="E84" i="3"/>
  <c r="F84" i="3"/>
  <c r="F17" i="3"/>
  <c r="E17" i="3"/>
  <c r="G17" i="3"/>
  <c r="F82" i="3"/>
  <c r="E82" i="3"/>
  <c r="E103" i="3"/>
  <c r="F103" i="3"/>
  <c r="F86" i="3"/>
  <c r="E86" i="3"/>
  <c r="E27" i="3"/>
  <c r="F27" i="3"/>
  <c r="F7" i="3"/>
  <c r="E7" i="3"/>
  <c r="G7" i="3"/>
  <c r="E65" i="3"/>
  <c r="F65" i="3"/>
  <c r="F80" i="3"/>
  <c r="E80" i="3"/>
  <c r="E99" i="3"/>
  <c r="F99" i="3"/>
  <c r="E68" i="3"/>
  <c r="F68" i="3"/>
  <c r="F64" i="3"/>
  <c r="E64" i="3"/>
  <c r="E46" i="3"/>
  <c r="F46" i="3"/>
  <c r="E100" i="3"/>
  <c r="F100" i="3"/>
  <c r="E61" i="3"/>
  <c r="F61" i="3"/>
  <c r="G18" i="3"/>
  <c r="E18" i="3"/>
  <c r="F18" i="3"/>
  <c r="F98" i="3"/>
  <c r="E98" i="3"/>
  <c r="E79" i="3"/>
  <c r="F79" i="3"/>
  <c r="F69" i="3"/>
  <c r="E69" i="3"/>
  <c r="E87" i="3"/>
  <c r="F87" i="3"/>
  <c r="E51" i="3"/>
  <c r="F51" i="3"/>
  <c r="F33" i="3"/>
  <c r="E33" i="3"/>
  <c r="E26" i="3"/>
  <c r="F26" i="3"/>
  <c r="F32" i="3"/>
  <c r="E32" i="3"/>
  <c r="G19" i="3"/>
  <c r="F19" i="3"/>
  <c r="E19" i="3"/>
  <c r="E95" i="3"/>
  <c r="F95" i="3"/>
  <c r="F62" i="3"/>
  <c r="E62" i="3"/>
  <c r="F63" i="3"/>
  <c r="E63" i="3"/>
  <c r="F97" i="3"/>
  <c r="E97" i="3"/>
  <c r="E83" i="3"/>
  <c r="F83" i="3"/>
  <c r="F96" i="3"/>
  <c r="E96" i="3"/>
  <c r="E25" i="3"/>
  <c r="F25" i="3"/>
  <c r="E81" i="3"/>
  <c r="F81" i="3"/>
  <c r="F66" i="3"/>
  <c r="E66" i="3"/>
  <c r="E30" i="3"/>
  <c r="F30" i="3"/>
  <c r="F31" i="3"/>
  <c r="E31" i="3"/>
</calcChain>
</file>

<file path=xl/sharedStrings.xml><?xml version="1.0" encoding="utf-8"?>
<sst xmlns="http://schemas.openxmlformats.org/spreadsheetml/2006/main" count="105" uniqueCount="61">
  <si>
    <t>Tipos de plantas</t>
  </si>
  <si>
    <t>Temperos:</t>
  </si>
  <si>
    <t>Flores/Domesticas:</t>
  </si>
  <si>
    <t>Verduras/frutas:</t>
  </si>
  <si>
    <t>Morango</t>
  </si>
  <si>
    <t>Pimenta</t>
  </si>
  <si>
    <t>Fonte: Cepea USP/</t>
  </si>
  <si>
    <t>Tomate Italiano</t>
  </si>
  <si>
    <t>Tipo de vaso</t>
  </si>
  <si>
    <t>Grande</t>
  </si>
  <si>
    <t>Agregado.</t>
  </si>
  <si>
    <t>Revista HFB/</t>
  </si>
  <si>
    <t>Embrapa/</t>
  </si>
  <si>
    <t>Médio</t>
  </si>
  <si>
    <t>Orquídea</t>
  </si>
  <si>
    <t>Ceagesp/</t>
  </si>
  <si>
    <t>G1.</t>
  </si>
  <si>
    <t>Planta</t>
  </si>
  <si>
    <t>Tipo</t>
  </si>
  <si>
    <t>IdPlanta</t>
  </si>
  <si>
    <t>Tomate</t>
  </si>
  <si>
    <t>Fruta</t>
  </si>
  <si>
    <t>Temperatura Miníma (ºC)</t>
  </si>
  <si>
    <t>Temperatura Maxíma(ºC)</t>
  </si>
  <si>
    <t>Temp. Min. Ideal (ºC)</t>
  </si>
  <si>
    <t>Temp. Max. Ideal (ºC)</t>
  </si>
  <si>
    <t>Batata</t>
  </si>
  <si>
    <t>legume</t>
  </si>
  <si>
    <t>Cenoura</t>
  </si>
  <si>
    <t>Legume</t>
  </si>
  <si>
    <t>Beterraba</t>
  </si>
  <si>
    <t>Abobrinha</t>
  </si>
  <si>
    <t>Alface</t>
  </si>
  <si>
    <t>Verdura</t>
  </si>
  <si>
    <t>Acelga</t>
  </si>
  <si>
    <t>Brocólis</t>
  </si>
  <si>
    <t>Chuchu</t>
  </si>
  <si>
    <t>Couve-flor</t>
  </si>
  <si>
    <t>Orquídeas</t>
  </si>
  <si>
    <t>Flor</t>
  </si>
  <si>
    <t>Tempo médio de germinação (Dias) / (vezes ao ano)</t>
  </si>
  <si>
    <t>Salsinha</t>
  </si>
  <si>
    <t>Pimenta-vermelha</t>
  </si>
  <si>
    <t>Temperatura Máxima</t>
  </si>
  <si>
    <t>Temperatura Mínima</t>
  </si>
  <si>
    <t>Salsa</t>
  </si>
  <si>
    <t>Valor produtor varejo kg/un.</t>
  </si>
  <si>
    <t>Valor final Varejo kg/un.</t>
  </si>
  <si>
    <t>Tempo de plantio (dias).</t>
  </si>
  <si>
    <t xml:space="preserve">De 80 a 100 </t>
  </si>
  <si>
    <t>IDEAL</t>
  </si>
  <si>
    <t>MUITO CALOR</t>
  </si>
  <si>
    <t>MUITO FRIO</t>
  </si>
  <si>
    <t>Temperatura (ºC)</t>
  </si>
  <si>
    <t>Umidade (%)</t>
  </si>
  <si>
    <t>PLANTA MORTA</t>
  </si>
  <si>
    <t>MUITA ÀGUA</t>
  </si>
  <si>
    <t>POUCA ÀGUA</t>
  </si>
  <si>
    <t>Dados</t>
  </si>
  <si>
    <t>Muito calor</t>
  </si>
  <si>
    <t>Muito frio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</si>
</sst>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Rounded MT Bold"/>
      <family val="2"/>
    </font>
    <font>
      <sz val="14"/>
      <color theme="1"/>
      <name val="Arial Rounded MT Bold"/>
      <family val="2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sz val="11"/>
      <color theme="0" tint="-0.14996795556505021"/>
      <name val="Calibri"/>
      <family val="2"/>
      <scheme val="minor"/>
    </font>
    <font>
      <sz val="14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sz val="14"/>
      <color theme="0" tint="-4.9989318521683403E-2"/>
      <name val="Arial Rounded MT Bold"/>
      <family val="2"/>
    </font>
    <font>
      <sz val="14"/>
      <color theme="0" tint="-4.9989318521683403E-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rgb="FFFF010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7" borderId="11" applyNumberFormat="0" applyAlignment="0" applyProtection="0"/>
    <xf numFmtId="0" fontId="5" fillId="8" borderId="0" applyNumberFormat="0" applyBorder="0" applyAlignment="0" applyProtection="0"/>
    <xf numFmtId="0" fontId="6" fillId="9" borderId="0" applyFont="0" applyBorder="0" applyAlignment="0"/>
    <xf numFmtId="0" fontId="1" fillId="10" borderId="0" applyFont="0" applyBorder="0" applyAlignment="0"/>
    <xf numFmtId="0" fontId="1" fillId="11" borderId="0" applyFont="0" applyBorder="0" applyAlignment="0"/>
    <xf numFmtId="0" fontId="8" fillId="12" borderId="0" applyFont="0" applyBorder="0" applyAlignment="0"/>
    <xf numFmtId="0" fontId="1" fillId="13" borderId="0" applyFont="0" applyBorder="0" applyAlignment="0"/>
  </cellStyleXfs>
  <cellXfs count="48">
    <xf numFmtId="0" fontId="0" fillId="0" borderId="0" xfId="0"/>
    <xf numFmtId="9" fontId="0" fillId="0" borderId="0" xfId="1" applyFont="1"/>
    <xf numFmtId="8" fontId="0" fillId="0" borderId="1" xfId="0" applyNumberFormat="1" applyBorder="1"/>
    <xf numFmtId="164" fontId="0" fillId="0" borderId="1" xfId="1" applyNumberFormat="1" applyFont="1" applyBorder="1"/>
    <xf numFmtId="0" fontId="0" fillId="0" borderId="2" xfId="0" applyBorder="1"/>
    <xf numFmtId="8" fontId="0" fillId="0" borderId="2" xfId="0" applyNumberFormat="1" applyBorder="1"/>
    <xf numFmtId="164" fontId="0" fillId="0" borderId="2" xfId="0" applyNumberFormat="1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/>
    <xf numFmtId="0" fontId="0" fillId="0" borderId="8" xfId="0" applyBorder="1"/>
    <xf numFmtId="0" fontId="0" fillId="0" borderId="8" xfId="0" applyFill="1" applyBorder="1"/>
    <xf numFmtId="0" fontId="0" fillId="2" borderId="8" xfId="0" applyFill="1" applyBorder="1"/>
    <xf numFmtId="0" fontId="0" fillId="0" borderId="0" xfId="0" applyBorder="1"/>
    <xf numFmtId="0" fontId="0" fillId="0" borderId="9" xfId="0" applyBorder="1"/>
    <xf numFmtId="0" fontId="0" fillId="2" borderId="10" xfId="0" applyFill="1" applyBorder="1"/>
    <xf numFmtId="0" fontId="0" fillId="3" borderId="8" xfId="0" applyFill="1" applyBorder="1"/>
    <xf numFmtId="0" fontId="0" fillId="3" borderId="10" xfId="0" applyFill="1" applyBorder="1"/>
    <xf numFmtId="0" fontId="0" fillId="4" borderId="8" xfId="0" applyFill="1" applyBorder="1"/>
    <xf numFmtId="0" fontId="0" fillId="4" borderId="10" xfId="0" applyFill="1" applyBorder="1"/>
    <xf numFmtId="0" fontId="0" fillId="0" borderId="10" xfId="0" applyBorder="1"/>
    <xf numFmtId="0" fontId="0" fillId="0" borderId="0" xfId="0" applyFill="1" applyBorder="1"/>
    <xf numFmtId="0" fontId="3" fillId="5" borderId="7" xfId="0" applyFont="1" applyFill="1" applyBorder="1" applyAlignment="1">
      <alignment horizontal="center"/>
    </xf>
    <xf numFmtId="0" fontId="3" fillId="11" borderId="7" xfId="6" applyFont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9" fillId="8" borderId="0" xfId="3" applyFont="1" applyAlignment="1">
      <alignment horizontal="center"/>
    </xf>
    <xf numFmtId="0" fontId="7" fillId="11" borderId="0" xfId="6" applyFont="1" applyAlignment="1">
      <alignment horizontal="center"/>
    </xf>
    <xf numFmtId="0" fontId="12" fillId="9" borderId="0" xfId="4" applyFont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12" fillId="5" borderId="0" xfId="4" applyFont="1" applyFill="1" applyAlignment="1">
      <alignment horizontal="center"/>
    </xf>
    <xf numFmtId="0" fontId="10" fillId="5" borderId="0" xfId="7" applyFont="1" applyFill="1" applyAlignment="1">
      <alignment horizontal="center"/>
    </xf>
    <xf numFmtId="0" fontId="11" fillId="5" borderId="7" xfId="7" applyFont="1" applyFill="1" applyBorder="1" applyAlignment="1">
      <alignment horizontal="center"/>
    </xf>
    <xf numFmtId="0" fontId="11" fillId="14" borderId="7" xfId="8" applyFont="1" applyFill="1" applyBorder="1" applyAlignment="1">
      <alignment horizontal="center"/>
    </xf>
    <xf numFmtId="0" fontId="10" fillId="14" borderId="0" xfId="8" applyFont="1" applyFill="1" applyAlignment="1">
      <alignment horizontal="center"/>
    </xf>
    <xf numFmtId="0" fontId="10" fillId="14" borderId="0" xfId="5" applyFont="1" applyFill="1" applyAlignment="1">
      <alignment horizontal="center"/>
    </xf>
    <xf numFmtId="0" fontId="11" fillId="14" borderId="7" xfId="5" applyFont="1" applyFill="1" applyBorder="1" applyAlignment="1">
      <alignment horizontal="center"/>
    </xf>
    <xf numFmtId="0" fontId="4" fillId="7" borderId="7" xfId="2" applyBorder="1" applyAlignment="1">
      <alignment horizontal="center"/>
    </xf>
    <xf numFmtId="0" fontId="3" fillId="0" borderId="7" xfId="0" applyFont="1" applyBorder="1"/>
    <xf numFmtId="0" fontId="11" fillId="5" borderId="12" xfId="0" applyFont="1" applyFill="1" applyBorder="1" applyAlignment="1">
      <alignment horizontal="center"/>
    </xf>
  </cellXfs>
  <cellStyles count="9">
    <cellStyle name="Ênfase4" xfId="3" builtinId="41"/>
    <cellStyle name="IDEAL" xfId="6"/>
    <cellStyle name="MUITO CALOR" xfId="5"/>
    <cellStyle name="MUITO FRIO" xfId="8"/>
    <cellStyle name="Normal" xfId="0" builtinId="0"/>
    <cellStyle name="Porcentagem" xfId="1" builtinId="5"/>
    <cellStyle name="RISCO CALOR" xfId="4"/>
    <cellStyle name="RISCO FRIO" xfId="7"/>
    <cellStyle name="Saída" xfId="2" builtinId="21"/>
  </cellStyles>
  <dxfs count="0"/>
  <tableStyles count="0" defaultTableStyle="TableStyleMedium2" defaultPivotStyle="PivotStyleLight16"/>
  <colors>
    <mruColors>
      <color rgb="FFFF5050"/>
      <color rgb="FFFF0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(Tomate)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Analytics!$B$24</c:f>
              <c:strCache>
                <c:ptCount val="1"/>
                <c:pt idx="0">
                  <c:v>Dados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Analytics!$B$25:$B$33</c:f>
              <c:numCache>
                <c:formatCode>General</c:formatCode>
                <c:ptCount val="9"/>
                <c:pt idx="0">
                  <c:v>12</c:v>
                </c:pt>
                <c:pt idx="1">
                  <c:v>19</c:v>
                </c:pt>
                <c:pt idx="2">
                  <c:v>22</c:v>
                </c:pt>
                <c:pt idx="3">
                  <c:v>31</c:v>
                </c:pt>
                <c:pt idx="4">
                  <c:v>25</c:v>
                </c:pt>
                <c:pt idx="5">
                  <c:v>32</c:v>
                </c:pt>
                <c:pt idx="6">
                  <c:v>24</c:v>
                </c:pt>
                <c:pt idx="7">
                  <c:v>17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D-4DE4-BF4C-054D82634BA6}"/>
            </c:ext>
          </c:extLst>
        </c:ser>
        <c:ser>
          <c:idx val="1"/>
          <c:order val="1"/>
          <c:tx>
            <c:strRef>
              <c:f>Analytics!$D$24</c:f>
              <c:strCache>
                <c:ptCount val="1"/>
                <c:pt idx="0">
                  <c:v>Temperatura Mínima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Analytics!$D$25:$D$33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D-4DE4-BF4C-054D82634BA6}"/>
            </c:ext>
          </c:extLst>
        </c:ser>
        <c:ser>
          <c:idx val="2"/>
          <c:order val="2"/>
          <c:tx>
            <c:strRef>
              <c:f>Analytics!$E$24</c:f>
              <c:strCache>
                <c:ptCount val="1"/>
                <c:pt idx="0">
                  <c:v>Muito frio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Analytics!$E$25:$E$33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D-4DE4-BF4C-054D82634BA6}"/>
            </c:ext>
          </c:extLst>
        </c:ser>
        <c:ser>
          <c:idx val="3"/>
          <c:order val="3"/>
          <c:tx>
            <c:strRef>
              <c:f>Analytics!$F$24</c:f>
              <c:strCache>
                <c:ptCount val="1"/>
                <c:pt idx="0">
                  <c:v>Muito calor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Analytics!$F$25:$F$33</c:f>
              <c:numCache>
                <c:formatCode>General</c:formatCode>
                <c:ptCount val="9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D-4DE4-BF4C-054D82634BA6}"/>
            </c:ext>
          </c:extLst>
        </c:ser>
        <c:ser>
          <c:idx val="4"/>
          <c:order val="4"/>
          <c:tx>
            <c:strRef>
              <c:f>Analytics!$G$24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Analytics!$G$25:$G$33</c:f>
              <c:numCache>
                <c:formatCode>General</c:formatCode>
                <c:ptCount val="9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DD-4DE4-BF4C-054D82634B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6112496"/>
        <c:axId val="1366116240"/>
      </c:lineChart>
      <c:catAx>
        <c:axId val="136611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116240"/>
        <c:crosses val="autoZero"/>
        <c:auto val="1"/>
        <c:lblAlgn val="ctr"/>
        <c:lblOffset val="100"/>
        <c:noMultiLvlLbl val="0"/>
      </c:catAx>
      <c:valAx>
        <c:axId val="1366116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61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baseline="0">
                <a:effectLst/>
              </a:rPr>
              <a:t>Temperatura (Morango)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Analytics!$B$43</c:f>
              <c:strCache>
                <c:ptCount val="1"/>
                <c:pt idx="0">
                  <c:v>Dados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Analytics!$B$44:$B$52</c:f>
              <c:numCache>
                <c:formatCode>General</c:formatCode>
                <c:ptCount val="9"/>
                <c:pt idx="0">
                  <c:v>12</c:v>
                </c:pt>
                <c:pt idx="1">
                  <c:v>19</c:v>
                </c:pt>
                <c:pt idx="2">
                  <c:v>22</c:v>
                </c:pt>
                <c:pt idx="3">
                  <c:v>31</c:v>
                </c:pt>
                <c:pt idx="4">
                  <c:v>26</c:v>
                </c:pt>
                <c:pt idx="5">
                  <c:v>32</c:v>
                </c:pt>
                <c:pt idx="6">
                  <c:v>23</c:v>
                </c:pt>
                <c:pt idx="7">
                  <c:v>17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1-4949-8BEC-F74E25A162C0}"/>
            </c:ext>
          </c:extLst>
        </c:ser>
        <c:ser>
          <c:idx val="1"/>
          <c:order val="1"/>
          <c:tx>
            <c:strRef>
              <c:f>Analytics!$D$43</c:f>
              <c:strCache>
                <c:ptCount val="1"/>
                <c:pt idx="0">
                  <c:v>Temperatura Mínima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Analytics!$D$44:$D$52</c:f>
              <c:numCache>
                <c:formatCode>General</c:formatCode>
                <c:ptCount val="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1-4949-8BEC-F74E25A162C0}"/>
            </c:ext>
          </c:extLst>
        </c:ser>
        <c:ser>
          <c:idx val="2"/>
          <c:order val="2"/>
          <c:tx>
            <c:strRef>
              <c:f>Analytics!$E$43</c:f>
              <c:strCache>
                <c:ptCount val="1"/>
                <c:pt idx="0">
                  <c:v>Muito frio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Analytics!$E$44:$E$52</c:f>
              <c:numCache>
                <c:formatCode>General</c:formatCode>
                <c:ptCount val="9"/>
                <c:pt idx="0">
                  <c:v>14.25</c:v>
                </c:pt>
                <c:pt idx="1">
                  <c:v>14.25</c:v>
                </c:pt>
                <c:pt idx="2">
                  <c:v>14.25</c:v>
                </c:pt>
                <c:pt idx="3">
                  <c:v>14.25</c:v>
                </c:pt>
                <c:pt idx="4">
                  <c:v>14.25</c:v>
                </c:pt>
                <c:pt idx="5">
                  <c:v>14.25</c:v>
                </c:pt>
                <c:pt idx="6">
                  <c:v>14.25</c:v>
                </c:pt>
                <c:pt idx="7">
                  <c:v>14.25</c:v>
                </c:pt>
                <c:pt idx="8">
                  <c:v>14.25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1-4949-8BEC-F74E25A162C0}"/>
            </c:ext>
          </c:extLst>
        </c:ser>
        <c:ser>
          <c:idx val="3"/>
          <c:order val="3"/>
          <c:tx>
            <c:strRef>
              <c:f>Analytics!$F$43</c:f>
              <c:strCache>
                <c:ptCount val="1"/>
                <c:pt idx="0">
                  <c:v>Muito calor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Analytics!$F$44:$F$52</c:f>
              <c:numCache>
                <c:formatCode>General</c:formatCode>
                <c:ptCount val="9"/>
                <c:pt idx="0">
                  <c:v>24.75</c:v>
                </c:pt>
                <c:pt idx="1">
                  <c:v>24.75</c:v>
                </c:pt>
                <c:pt idx="2">
                  <c:v>24.75</c:v>
                </c:pt>
                <c:pt idx="3">
                  <c:v>24.75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24.75</c:v>
                </c:pt>
                <c:pt idx="8">
                  <c:v>24.75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1-4949-8BEC-F74E25A162C0}"/>
            </c:ext>
          </c:extLst>
        </c:ser>
        <c:ser>
          <c:idx val="4"/>
          <c:order val="4"/>
          <c:tx>
            <c:strRef>
              <c:f>Analytics!$G$43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Analytics!$G$44:$G$52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D1-4949-8BEC-F74E25A162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6108336"/>
        <c:axId val="1366117072"/>
      </c:lineChart>
      <c:catAx>
        <c:axId val="136610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117072"/>
        <c:crosses val="autoZero"/>
        <c:auto val="1"/>
        <c:lblAlgn val="ctr"/>
        <c:lblOffset val="100"/>
        <c:noMultiLvlLbl val="0"/>
      </c:catAx>
      <c:valAx>
        <c:axId val="13661170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610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Temperatura (Pimenta)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Analytics!$B$60</c:f>
              <c:strCache>
                <c:ptCount val="1"/>
                <c:pt idx="0">
                  <c:v>Dados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Analytics!$B$61:$B$69</c:f>
              <c:numCache>
                <c:formatCode>General</c:formatCode>
                <c:ptCount val="9"/>
                <c:pt idx="0">
                  <c:v>12</c:v>
                </c:pt>
                <c:pt idx="1">
                  <c:v>21</c:v>
                </c:pt>
                <c:pt idx="2">
                  <c:v>26</c:v>
                </c:pt>
                <c:pt idx="3">
                  <c:v>29</c:v>
                </c:pt>
                <c:pt idx="4">
                  <c:v>27</c:v>
                </c:pt>
                <c:pt idx="5">
                  <c:v>32</c:v>
                </c:pt>
                <c:pt idx="6">
                  <c:v>35</c:v>
                </c:pt>
                <c:pt idx="7">
                  <c:v>38</c:v>
                </c:pt>
                <c:pt idx="8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7-4B4A-8158-3539858C9D85}"/>
            </c:ext>
          </c:extLst>
        </c:ser>
        <c:ser>
          <c:idx val="1"/>
          <c:order val="1"/>
          <c:tx>
            <c:strRef>
              <c:f>Analytics!$D$60</c:f>
              <c:strCache>
                <c:ptCount val="1"/>
                <c:pt idx="0">
                  <c:v>Temperatura Mínima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Analytics!$D$61:$D$69</c:f>
              <c:numCache>
                <c:formatCode>General</c:formatCode>
                <c:ptCount val="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7-4B4A-8158-3539858C9D85}"/>
            </c:ext>
          </c:extLst>
        </c:ser>
        <c:ser>
          <c:idx val="2"/>
          <c:order val="2"/>
          <c:tx>
            <c:strRef>
              <c:f>Analytics!$E$60</c:f>
              <c:strCache>
                <c:ptCount val="1"/>
                <c:pt idx="0">
                  <c:v>Muito frio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Analytics!$E$61:$E$69</c:f>
              <c:numCache>
                <c:formatCode>General</c:formatCode>
                <c:ptCount val="9"/>
                <c:pt idx="0">
                  <c:v>22.25</c:v>
                </c:pt>
                <c:pt idx="1">
                  <c:v>22.25</c:v>
                </c:pt>
                <c:pt idx="2">
                  <c:v>22.25</c:v>
                </c:pt>
                <c:pt idx="3">
                  <c:v>22.25</c:v>
                </c:pt>
                <c:pt idx="4">
                  <c:v>22.25</c:v>
                </c:pt>
                <c:pt idx="5">
                  <c:v>22.25</c:v>
                </c:pt>
                <c:pt idx="6">
                  <c:v>22.25</c:v>
                </c:pt>
                <c:pt idx="7">
                  <c:v>22.25</c:v>
                </c:pt>
                <c:pt idx="8">
                  <c:v>22.25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7-4B4A-8158-3539858C9D85}"/>
            </c:ext>
          </c:extLst>
        </c:ser>
        <c:ser>
          <c:idx val="3"/>
          <c:order val="3"/>
          <c:tx>
            <c:strRef>
              <c:f>Analytics!$F$60</c:f>
              <c:strCache>
                <c:ptCount val="1"/>
                <c:pt idx="0">
                  <c:v>Muito calor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Analytics!$F$61:$F$69</c:f>
              <c:numCache>
                <c:formatCode>General</c:formatCode>
                <c:ptCount val="9"/>
                <c:pt idx="0">
                  <c:v>30.75</c:v>
                </c:pt>
                <c:pt idx="1">
                  <c:v>30.75</c:v>
                </c:pt>
                <c:pt idx="2">
                  <c:v>30.75</c:v>
                </c:pt>
                <c:pt idx="3">
                  <c:v>30.75</c:v>
                </c:pt>
                <c:pt idx="4">
                  <c:v>30.75</c:v>
                </c:pt>
                <c:pt idx="5">
                  <c:v>30.75</c:v>
                </c:pt>
                <c:pt idx="6">
                  <c:v>30.75</c:v>
                </c:pt>
                <c:pt idx="7">
                  <c:v>30.75</c:v>
                </c:pt>
                <c:pt idx="8">
                  <c:v>30.75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97-4B4A-8158-3539858C9D85}"/>
            </c:ext>
          </c:extLst>
        </c:ser>
        <c:ser>
          <c:idx val="4"/>
          <c:order val="4"/>
          <c:tx>
            <c:strRef>
              <c:f>Analytics!$G$60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Analytics!$G$61:$G$69</c:f>
              <c:numCache>
                <c:formatCode>General</c:formatCode>
                <c:ptCount val="9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97-4B4A-8158-3539858C9D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7400944"/>
        <c:axId val="1257406352"/>
      </c:lineChart>
      <c:catAx>
        <c:axId val="125740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406352"/>
        <c:crosses val="autoZero"/>
        <c:auto val="1"/>
        <c:lblAlgn val="ctr"/>
        <c:lblOffset val="100"/>
        <c:noMultiLvlLbl val="0"/>
      </c:catAx>
      <c:valAx>
        <c:axId val="1257406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74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Temperatura (Salsa)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Analytics!$B$78</c:f>
              <c:strCache>
                <c:ptCount val="1"/>
                <c:pt idx="0">
                  <c:v>Dados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Analytics!$B$79:$B$87</c:f>
              <c:numCache>
                <c:formatCode>General</c:formatCode>
                <c:ptCount val="9"/>
                <c:pt idx="0">
                  <c:v>12</c:v>
                </c:pt>
                <c:pt idx="1">
                  <c:v>21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32</c:v>
                </c:pt>
                <c:pt idx="6">
                  <c:v>25</c:v>
                </c:pt>
                <c:pt idx="7">
                  <c:v>30</c:v>
                </c:pt>
                <c:pt idx="8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3-48BE-88BE-FA704943077C}"/>
            </c:ext>
          </c:extLst>
        </c:ser>
        <c:ser>
          <c:idx val="1"/>
          <c:order val="1"/>
          <c:tx>
            <c:strRef>
              <c:f>Analytics!$D$78</c:f>
              <c:strCache>
                <c:ptCount val="1"/>
                <c:pt idx="0">
                  <c:v>Temperatura Mínima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Analytics!$D$79:$D$87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3-48BE-88BE-FA704943077C}"/>
            </c:ext>
          </c:extLst>
        </c:ser>
        <c:ser>
          <c:idx val="2"/>
          <c:order val="2"/>
          <c:tx>
            <c:strRef>
              <c:f>Analytics!$E$78</c:f>
              <c:strCache>
                <c:ptCount val="1"/>
                <c:pt idx="0">
                  <c:v>Muito frio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Analytics!$E$79:$E$87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3-48BE-88BE-FA704943077C}"/>
            </c:ext>
          </c:extLst>
        </c:ser>
        <c:ser>
          <c:idx val="3"/>
          <c:order val="3"/>
          <c:tx>
            <c:strRef>
              <c:f>Analytics!$F$78</c:f>
              <c:strCache>
                <c:ptCount val="1"/>
                <c:pt idx="0">
                  <c:v>Muito calor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Analytics!$F$79:$F$87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3-48BE-88BE-FA704943077C}"/>
            </c:ext>
          </c:extLst>
        </c:ser>
        <c:ser>
          <c:idx val="4"/>
          <c:order val="4"/>
          <c:tx>
            <c:strRef>
              <c:f>Analytics!$G$78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Analytics!$G$79:$G$87</c:f>
              <c:numCache>
                <c:formatCode>General</c:formatCode>
                <c:ptCount val="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E3-48BE-88BE-FA70494307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4324304"/>
        <c:axId val="1364323472"/>
      </c:lineChart>
      <c:catAx>
        <c:axId val="136432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323472"/>
        <c:crosses val="autoZero"/>
        <c:auto val="1"/>
        <c:lblAlgn val="ctr"/>
        <c:lblOffset val="100"/>
        <c:noMultiLvlLbl val="0"/>
      </c:catAx>
      <c:valAx>
        <c:axId val="1364323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43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Temperatura(Orquídea)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Analytics!$B$94</c:f>
              <c:strCache>
                <c:ptCount val="1"/>
                <c:pt idx="0">
                  <c:v>Dados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Analytics!$B$95:$B$103</c:f>
              <c:numCache>
                <c:formatCode>General</c:formatCode>
                <c:ptCount val="9"/>
                <c:pt idx="0">
                  <c:v>12</c:v>
                </c:pt>
                <c:pt idx="1">
                  <c:v>21</c:v>
                </c:pt>
                <c:pt idx="2">
                  <c:v>26</c:v>
                </c:pt>
                <c:pt idx="3">
                  <c:v>24</c:v>
                </c:pt>
                <c:pt idx="4">
                  <c:v>17</c:v>
                </c:pt>
                <c:pt idx="5">
                  <c:v>32</c:v>
                </c:pt>
                <c:pt idx="6">
                  <c:v>25</c:v>
                </c:pt>
                <c:pt idx="7">
                  <c:v>30</c:v>
                </c:pt>
                <c:pt idx="8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2-4EA1-8553-3150D23AB156}"/>
            </c:ext>
          </c:extLst>
        </c:ser>
        <c:ser>
          <c:idx val="1"/>
          <c:order val="1"/>
          <c:tx>
            <c:strRef>
              <c:f>Analytics!$D$94</c:f>
              <c:strCache>
                <c:ptCount val="1"/>
                <c:pt idx="0">
                  <c:v>Temperatura Mínima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Analytics!$D$95:$D$103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2-4EA1-8553-3150D23AB156}"/>
            </c:ext>
          </c:extLst>
        </c:ser>
        <c:ser>
          <c:idx val="2"/>
          <c:order val="2"/>
          <c:tx>
            <c:strRef>
              <c:f>Analytics!$E$94</c:f>
              <c:strCache>
                <c:ptCount val="1"/>
                <c:pt idx="0">
                  <c:v>Muito frio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Analytics!$E$95:$E$103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F2-4EA1-8553-3150D23AB156}"/>
            </c:ext>
          </c:extLst>
        </c:ser>
        <c:ser>
          <c:idx val="3"/>
          <c:order val="3"/>
          <c:tx>
            <c:strRef>
              <c:f>Analytics!$F$94</c:f>
              <c:strCache>
                <c:ptCount val="1"/>
                <c:pt idx="0">
                  <c:v>Muito calor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Analytics!$F$95:$F$103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F2-4EA1-8553-3150D23AB156}"/>
            </c:ext>
          </c:extLst>
        </c:ser>
        <c:ser>
          <c:idx val="4"/>
          <c:order val="4"/>
          <c:tx>
            <c:strRef>
              <c:f>Analytics!$G$94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Analytics!$G$95:$G$103</c:f>
              <c:numCache>
                <c:formatCode>General</c:formatCode>
                <c:ptCount val="9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F2-4EA1-8553-3150D23AB1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4322224"/>
        <c:axId val="1364325552"/>
      </c:lineChart>
      <c:catAx>
        <c:axId val="136432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325552"/>
        <c:crosses val="autoZero"/>
        <c:auto val="1"/>
        <c:lblAlgn val="ctr"/>
        <c:lblOffset val="100"/>
        <c:noMultiLvlLbl val="0"/>
      </c:catAx>
      <c:valAx>
        <c:axId val="1364325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43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21</xdr:row>
      <xdr:rowOff>0</xdr:rowOff>
    </xdr:from>
    <xdr:to>
      <xdr:col>13</xdr:col>
      <xdr:colOff>276225</xdr:colOff>
      <xdr:row>37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47624</xdr:colOff>
      <xdr:row>39</xdr:row>
      <xdr:rowOff>123825</xdr:rowOff>
    </xdr:from>
    <xdr:to>
      <xdr:col>13</xdr:col>
      <xdr:colOff>257175</xdr:colOff>
      <xdr:row>56</xdr:row>
      <xdr:rowOff>114301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47624</xdr:colOff>
      <xdr:row>57</xdr:row>
      <xdr:rowOff>123825</xdr:rowOff>
    </xdr:from>
    <xdr:to>
      <xdr:col>13</xdr:col>
      <xdr:colOff>314324</xdr:colOff>
      <xdr:row>73</xdr:row>
      <xdr:rowOff>9525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74</xdr:row>
      <xdr:rowOff>161925</xdr:rowOff>
    </xdr:from>
    <xdr:to>
      <xdr:col>13</xdr:col>
      <xdr:colOff>333375</xdr:colOff>
      <xdr:row>89</xdr:row>
      <xdr:rowOff>47625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38099</xdr:colOff>
      <xdr:row>91</xdr:row>
      <xdr:rowOff>28575</xdr:rowOff>
    </xdr:from>
    <xdr:to>
      <xdr:col>13</xdr:col>
      <xdr:colOff>466725</xdr:colOff>
      <xdr:row>106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F14" sqref="F14"/>
    </sheetView>
  </sheetViews>
  <sheetFormatPr defaultRowHeight="15" x14ac:dyDescent="0.25"/>
  <cols>
    <col min="1" max="1" width="18.28515625" bestFit="1" customWidth="1"/>
    <col min="2" max="2" width="15.42578125" bestFit="1" customWidth="1"/>
    <col min="3" max="3" width="23.42578125" bestFit="1" customWidth="1"/>
    <col min="4" max="4" width="19.7109375" bestFit="1" customWidth="1"/>
    <col min="5" max="5" width="10" bestFit="1" customWidth="1"/>
    <col min="6" max="6" width="12" bestFit="1" customWidth="1"/>
    <col min="7" max="7" width="14.7109375" bestFit="1" customWidth="1"/>
  </cols>
  <sheetData>
    <row r="1" spans="1:7" ht="15.75" thickBot="1" x14ac:dyDescent="0.3">
      <c r="A1" s="19"/>
      <c r="B1" s="7" t="s">
        <v>0</v>
      </c>
      <c r="C1" s="7" t="s">
        <v>46</v>
      </c>
      <c r="D1" s="7" t="s">
        <v>47</v>
      </c>
      <c r="E1" s="7" t="s">
        <v>10</v>
      </c>
      <c r="F1" s="4" t="s">
        <v>8</v>
      </c>
      <c r="G1" s="20" t="s">
        <v>48</v>
      </c>
    </row>
    <row r="2" spans="1:7" x14ac:dyDescent="0.25">
      <c r="A2" s="21" t="s">
        <v>3</v>
      </c>
      <c r="B2" s="8" t="s">
        <v>7</v>
      </c>
      <c r="C2" s="2">
        <v>1.9</v>
      </c>
      <c r="D2" s="2">
        <v>5.12</v>
      </c>
      <c r="E2" s="3">
        <f>D2-C2</f>
        <v>3.22</v>
      </c>
      <c r="F2" s="22" t="s">
        <v>9</v>
      </c>
      <c r="G2" s="23" t="s">
        <v>49</v>
      </c>
    </row>
    <row r="3" spans="1:7" ht="15.75" thickBot="1" x14ac:dyDescent="0.3">
      <c r="A3" s="24"/>
      <c r="B3" s="9" t="s">
        <v>4</v>
      </c>
      <c r="C3" s="5">
        <v>5.5</v>
      </c>
      <c r="D3" s="6">
        <v>20</v>
      </c>
      <c r="E3" s="6">
        <f>D3-C3</f>
        <v>14.5</v>
      </c>
      <c r="F3" s="4" t="s">
        <v>13</v>
      </c>
      <c r="G3" s="23"/>
    </row>
    <row r="4" spans="1:7" ht="15.75" thickBot="1" x14ac:dyDescent="0.3">
      <c r="A4" s="23"/>
      <c r="F4" s="7"/>
      <c r="G4" s="23"/>
    </row>
    <row r="5" spans="1:7" x14ac:dyDescent="0.25">
      <c r="A5" s="25" t="s">
        <v>1</v>
      </c>
      <c r="B5" s="10" t="s">
        <v>5</v>
      </c>
      <c r="C5" s="2">
        <v>2</v>
      </c>
      <c r="D5" s="2">
        <v>9</v>
      </c>
      <c r="E5" s="2">
        <f>D5-C5</f>
        <v>7</v>
      </c>
      <c r="F5" s="22" t="s">
        <v>13</v>
      </c>
      <c r="G5" s="23"/>
    </row>
    <row r="6" spans="1:7" ht="15.75" thickBot="1" x14ac:dyDescent="0.3">
      <c r="A6" s="26"/>
      <c r="B6" s="11" t="s">
        <v>45</v>
      </c>
      <c r="C6" s="5">
        <v>2.8</v>
      </c>
      <c r="D6" s="5">
        <v>11.96</v>
      </c>
      <c r="E6" s="5">
        <f>D6-C6</f>
        <v>9.16</v>
      </c>
      <c r="F6" s="4"/>
      <c r="G6" s="23"/>
    </row>
    <row r="7" spans="1:7" ht="15.75" thickBot="1" x14ac:dyDescent="0.3">
      <c r="A7" s="23"/>
      <c r="F7" s="7"/>
      <c r="G7" s="23"/>
    </row>
    <row r="8" spans="1:7" x14ac:dyDescent="0.25">
      <c r="A8" s="27" t="s">
        <v>2</v>
      </c>
      <c r="B8" s="12" t="s">
        <v>14</v>
      </c>
      <c r="C8" s="2">
        <v>3.75</v>
      </c>
      <c r="D8" s="2">
        <v>20</v>
      </c>
      <c r="E8" s="2">
        <f>D8-C8</f>
        <v>16.25</v>
      </c>
      <c r="F8" s="22" t="s">
        <v>13</v>
      </c>
      <c r="G8" s="23"/>
    </row>
    <row r="9" spans="1:7" ht="15.75" thickBot="1" x14ac:dyDescent="0.3">
      <c r="A9" s="28"/>
      <c r="B9" s="13"/>
      <c r="C9" s="4"/>
      <c r="D9" s="4"/>
      <c r="E9" s="4"/>
      <c r="F9" s="4"/>
      <c r="G9" s="29"/>
    </row>
    <row r="10" spans="1:7" x14ac:dyDescent="0.25">
      <c r="A10" s="1" t="s">
        <v>6</v>
      </c>
    </row>
    <row r="11" spans="1:7" x14ac:dyDescent="0.25">
      <c r="A11" t="s">
        <v>11</v>
      </c>
    </row>
    <row r="12" spans="1:7" x14ac:dyDescent="0.25">
      <c r="A12" t="s">
        <v>12</v>
      </c>
    </row>
    <row r="13" spans="1:7" x14ac:dyDescent="0.25">
      <c r="A13" t="s">
        <v>15</v>
      </c>
    </row>
    <row r="14" spans="1:7" x14ac:dyDescent="0.25">
      <c r="A14" t="s">
        <v>16</v>
      </c>
    </row>
  </sheetData>
  <conditionalFormatting sqref="A1:F6 A8:F9 G1">
    <cfRule type="colorScale" priority="2">
      <colorScale>
        <cfvo type="min"/>
        <cfvo type="max"/>
        <color rgb="FFFCFCFF"/>
        <color rgb="FF63BE7B"/>
      </colorScale>
    </cfRule>
  </conditionalFormatting>
  <conditionalFormatting sqref="G2:G9">
    <cfRule type="colorScale" priority="1">
      <colorScale>
        <cfvo type="min"/>
        <cfvo type="max"/>
        <color theme="8" tint="-0.249977111117893"/>
        <color theme="5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20" sqref="E20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29.5703125" bestFit="1" customWidth="1"/>
    <col min="4" max="4" width="32" bestFit="1" customWidth="1"/>
    <col min="5" max="5" width="30.140625" bestFit="1" customWidth="1"/>
    <col min="6" max="6" width="25.5703125" bestFit="1" customWidth="1"/>
    <col min="7" max="7" width="27.140625" bestFit="1" customWidth="1"/>
    <col min="8" max="8" width="60.140625" bestFit="1" customWidth="1"/>
    <col min="9" max="9" width="26.140625" customWidth="1"/>
    <col min="10" max="10" width="16.28515625" customWidth="1"/>
    <col min="11" max="11" width="14.140625" customWidth="1"/>
    <col min="13" max="13" width="14.7109375" customWidth="1"/>
  </cols>
  <sheetData>
    <row r="1" spans="1:8" ht="15.75" thickBot="1" x14ac:dyDescent="0.3"/>
    <row r="2" spans="1:8" ht="16.5" thickBot="1" x14ac:dyDescent="0.3">
      <c r="A2" s="18" t="s">
        <v>19</v>
      </c>
      <c r="B2" s="14" t="s">
        <v>17</v>
      </c>
      <c r="C2" s="15" t="s">
        <v>18</v>
      </c>
      <c r="D2" s="16" t="s">
        <v>22</v>
      </c>
      <c r="E2" s="16" t="s">
        <v>23</v>
      </c>
      <c r="F2" s="15" t="s">
        <v>24</v>
      </c>
      <c r="G2" s="15" t="s">
        <v>25</v>
      </c>
      <c r="H2" s="17" t="s">
        <v>40</v>
      </c>
    </row>
    <row r="3" spans="1:8" x14ac:dyDescent="0.25">
      <c r="A3">
        <v>1</v>
      </c>
      <c r="B3" t="s">
        <v>20</v>
      </c>
      <c r="C3" t="s">
        <v>21</v>
      </c>
      <c r="D3">
        <v>10</v>
      </c>
      <c r="E3">
        <v>34</v>
      </c>
      <c r="F3">
        <v>15</v>
      </c>
      <c r="G3">
        <v>25</v>
      </c>
      <c r="H3">
        <v>90</v>
      </c>
    </row>
    <row r="4" spans="1:8" x14ac:dyDescent="0.25">
      <c r="A4">
        <v>2</v>
      </c>
      <c r="B4" t="s">
        <v>26</v>
      </c>
      <c r="C4" t="s">
        <v>27</v>
      </c>
      <c r="D4">
        <v>10</v>
      </c>
      <c r="E4">
        <v>22</v>
      </c>
      <c r="F4">
        <v>15</v>
      </c>
      <c r="G4">
        <v>20</v>
      </c>
      <c r="H4">
        <v>130</v>
      </c>
    </row>
    <row r="5" spans="1:8" x14ac:dyDescent="0.25">
      <c r="A5">
        <v>3</v>
      </c>
      <c r="B5" t="s">
        <v>28</v>
      </c>
      <c r="C5" t="s">
        <v>29</v>
      </c>
      <c r="D5">
        <v>7</v>
      </c>
      <c r="E5">
        <v>30</v>
      </c>
      <c r="F5">
        <v>16</v>
      </c>
      <c r="G5">
        <v>22</v>
      </c>
      <c r="H5">
        <v>90</v>
      </c>
    </row>
    <row r="6" spans="1:8" x14ac:dyDescent="0.25">
      <c r="A6">
        <v>4</v>
      </c>
      <c r="B6" t="s">
        <v>30</v>
      </c>
      <c r="C6" t="s">
        <v>29</v>
      </c>
      <c r="D6">
        <v>10</v>
      </c>
      <c r="E6">
        <v>24</v>
      </c>
      <c r="F6">
        <v>10</v>
      </c>
      <c r="G6">
        <v>20</v>
      </c>
      <c r="H6">
        <v>85</v>
      </c>
    </row>
    <row r="7" spans="1:8" x14ac:dyDescent="0.25">
      <c r="A7">
        <v>5</v>
      </c>
      <c r="B7" t="s">
        <v>31</v>
      </c>
      <c r="C7" t="s">
        <v>21</v>
      </c>
      <c r="D7">
        <v>15</v>
      </c>
      <c r="E7">
        <v>35</v>
      </c>
      <c r="F7">
        <v>18</v>
      </c>
      <c r="G7">
        <v>27</v>
      </c>
      <c r="H7">
        <v>60</v>
      </c>
    </row>
    <row r="8" spans="1:8" x14ac:dyDescent="0.25">
      <c r="A8">
        <v>6</v>
      </c>
      <c r="B8" t="s">
        <v>32</v>
      </c>
      <c r="C8" t="s">
        <v>33</v>
      </c>
      <c r="D8">
        <v>7</v>
      </c>
      <c r="E8">
        <v>24</v>
      </c>
      <c r="F8">
        <v>15</v>
      </c>
      <c r="G8">
        <v>19</v>
      </c>
      <c r="H8">
        <v>55</v>
      </c>
    </row>
    <row r="9" spans="1:8" x14ac:dyDescent="0.25">
      <c r="A9">
        <v>7</v>
      </c>
      <c r="B9" t="s">
        <v>34</v>
      </c>
      <c r="C9" t="s">
        <v>33</v>
      </c>
      <c r="D9">
        <v>5</v>
      </c>
      <c r="E9">
        <v>30</v>
      </c>
      <c r="F9">
        <v>15</v>
      </c>
      <c r="G9">
        <v>19</v>
      </c>
      <c r="H9">
        <v>70</v>
      </c>
    </row>
    <row r="10" spans="1:8" x14ac:dyDescent="0.25">
      <c r="A10">
        <v>8</v>
      </c>
      <c r="B10" t="s">
        <v>35</v>
      </c>
      <c r="C10" t="s">
        <v>33</v>
      </c>
      <c r="D10">
        <v>6</v>
      </c>
      <c r="E10">
        <v>28</v>
      </c>
      <c r="F10">
        <v>21</v>
      </c>
      <c r="G10">
        <v>25</v>
      </c>
      <c r="H10">
        <v>90</v>
      </c>
    </row>
    <row r="11" spans="1:8" x14ac:dyDescent="0.25">
      <c r="A11">
        <v>9</v>
      </c>
      <c r="B11" t="s">
        <v>36</v>
      </c>
      <c r="C11" t="s">
        <v>29</v>
      </c>
      <c r="D11">
        <v>13</v>
      </c>
      <c r="E11">
        <v>27</v>
      </c>
      <c r="F11">
        <v>15</v>
      </c>
      <c r="G11">
        <v>25</v>
      </c>
      <c r="H11">
        <v>100</v>
      </c>
    </row>
    <row r="12" spans="1:8" x14ac:dyDescent="0.25">
      <c r="A12">
        <v>10</v>
      </c>
      <c r="B12" t="s">
        <v>37</v>
      </c>
      <c r="C12" t="s">
        <v>33</v>
      </c>
      <c r="D12">
        <v>14</v>
      </c>
      <c r="E12">
        <v>25</v>
      </c>
      <c r="F12">
        <v>15</v>
      </c>
      <c r="G12">
        <v>20</v>
      </c>
      <c r="H12">
        <v>115</v>
      </c>
    </row>
    <row r="13" spans="1:8" x14ac:dyDescent="0.25">
      <c r="A13">
        <v>11</v>
      </c>
      <c r="B13" t="s">
        <v>38</v>
      </c>
      <c r="C13" t="s">
        <v>39</v>
      </c>
      <c r="D13">
        <v>15</v>
      </c>
      <c r="E13">
        <v>35</v>
      </c>
      <c r="F13">
        <v>21</v>
      </c>
      <c r="G13">
        <v>28</v>
      </c>
      <c r="H13">
        <v>2</v>
      </c>
    </row>
    <row r="14" spans="1:8" x14ac:dyDescent="0.25">
      <c r="B14" t="s">
        <v>41</v>
      </c>
      <c r="C14" t="s">
        <v>33</v>
      </c>
      <c r="D14">
        <v>8</v>
      </c>
      <c r="E14">
        <v>24</v>
      </c>
      <c r="F14">
        <v>10</v>
      </c>
      <c r="G14">
        <v>22</v>
      </c>
      <c r="H14">
        <v>75</v>
      </c>
    </row>
    <row r="15" spans="1:8" x14ac:dyDescent="0.25">
      <c r="B15" t="s">
        <v>4</v>
      </c>
      <c r="C15" t="s">
        <v>21</v>
      </c>
      <c r="D15">
        <v>9</v>
      </c>
      <c r="E15">
        <v>30</v>
      </c>
      <c r="F15">
        <v>13</v>
      </c>
      <c r="G15">
        <v>26</v>
      </c>
    </row>
    <row r="16" spans="1:8" x14ac:dyDescent="0.25">
      <c r="B16" t="s">
        <v>42</v>
      </c>
      <c r="D16">
        <v>18</v>
      </c>
      <c r="E16">
        <v>35</v>
      </c>
      <c r="F16">
        <v>20</v>
      </c>
      <c r="G16">
        <v>30</v>
      </c>
    </row>
    <row r="20" spans="5:5" x14ac:dyDescent="0.25">
      <c r="E20">
        <f>_xlfn.QUARTILE.INC(E3:E16,1)</f>
        <v>24.25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3"/>
  <sheetViews>
    <sheetView showGridLines="0" tabSelected="1" topLeftCell="A82" workbookViewId="0">
      <selection activeCell="K13" sqref="K13"/>
    </sheetView>
  </sheetViews>
  <sheetFormatPr defaultRowHeight="15" x14ac:dyDescent="0.25"/>
  <cols>
    <col min="2" max="2" width="13.5703125" bestFit="1" customWidth="1"/>
    <col min="3" max="3" width="13.5703125" customWidth="1"/>
    <col min="4" max="4" width="28.85546875" bestFit="1" customWidth="1"/>
    <col min="5" max="5" width="22" bestFit="1" customWidth="1"/>
    <col min="6" max="6" width="10.5703125" customWidth="1"/>
    <col min="7" max="8" width="22" bestFit="1" customWidth="1"/>
    <col min="9" max="9" width="29.5703125" bestFit="1" customWidth="1"/>
  </cols>
  <sheetData>
    <row r="2" spans="3:9" x14ac:dyDescent="0.25">
      <c r="D2" s="45" t="s">
        <v>53</v>
      </c>
      <c r="E2" s="45"/>
      <c r="F2" s="45"/>
      <c r="G2" s="45"/>
      <c r="H2" s="45"/>
    </row>
    <row r="3" spans="3:9" ht="18.75" x14ac:dyDescent="0.3">
      <c r="D3" s="39" t="s">
        <v>55</v>
      </c>
      <c r="E3" s="42" t="s">
        <v>52</v>
      </c>
      <c r="F3" s="35" t="s">
        <v>50</v>
      </c>
      <c r="G3" s="43" t="s">
        <v>51</v>
      </c>
      <c r="H3" s="38" t="s">
        <v>55</v>
      </c>
      <c r="I3" s="30"/>
    </row>
    <row r="4" spans="3:9" ht="18" x14ac:dyDescent="0.25">
      <c r="C4" s="46" t="s">
        <v>20</v>
      </c>
      <c r="D4" s="40">
        <v>10</v>
      </c>
      <c r="E4" s="41">
        <f ca="1">_xlfn.QUARTILE.INC(D4:H4,1)</f>
        <v>16</v>
      </c>
      <c r="F4" s="32">
        <f ca="1">AVERAGE(D4:H4)</f>
        <v>22</v>
      </c>
      <c r="G4" s="44">
        <f ca="1">_xlfn.QUARTILE.INC(D4:H4,3)</f>
        <v>28</v>
      </c>
      <c r="H4" s="47">
        <v>34</v>
      </c>
      <c r="I4" s="22"/>
    </row>
    <row r="5" spans="3:9" ht="18" x14ac:dyDescent="0.25">
      <c r="C5" s="46" t="s">
        <v>4</v>
      </c>
      <c r="D5" s="40">
        <v>9</v>
      </c>
      <c r="E5" s="41">
        <f ca="1">_xlfn.QUARTILE.INC(D5:H5,1)</f>
        <v>14.25</v>
      </c>
      <c r="F5" s="32">
        <f ca="1">AVERAGE(D5:H5)</f>
        <v>19.5</v>
      </c>
      <c r="G5" s="44">
        <f ca="1">_xlfn.QUARTILE.INC(D5:H5,3)</f>
        <v>24.75</v>
      </c>
      <c r="H5" s="47">
        <v>30</v>
      </c>
      <c r="I5" s="22"/>
    </row>
    <row r="6" spans="3:9" ht="18" x14ac:dyDescent="0.25">
      <c r="C6" s="46" t="s">
        <v>45</v>
      </c>
      <c r="D6" s="40">
        <v>8</v>
      </c>
      <c r="E6" s="41">
        <f ca="1">_xlfn.QUARTILE.INC(D6:H6,1)</f>
        <v>12</v>
      </c>
      <c r="F6" s="32">
        <f ca="1">AVERAGE(D6:H6)</f>
        <v>16</v>
      </c>
      <c r="G6" s="44">
        <f ca="1">_xlfn.QUARTILE.INC(D6:H6,3)</f>
        <v>20</v>
      </c>
      <c r="H6" s="47">
        <v>24</v>
      </c>
      <c r="I6" s="22"/>
    </row>
    <row r="7" spans="3:9" ht="18" x14ac:dyDescent="0.25">
      <c r="C7" s="46" t="s">
        <v>5</v>
      </c>
      <c r="D7" s="40">
        <v>18</v>
      </c>
      <c r="E7" s="41">
        <f ca="1">_xlfn.QUARTILE.INC(D7:H7,1)</f>
        <v>22.25</v>
      </c>
      <c r="F7" s="32">
        <f ca="1">AVERAGE(D7:H7)</f>
        <v>26.5</v>
      </c>
      <c r="G7" s="44">
        <f ca="1">_xlfn.QUARTILE.INC(D7:H7,3)</f>
        <v>30.75</v>
      </c>
      <c r="H7" s="47">
        <v>35</v>
      </c>
      <c r="I7" s="22"/>
    </row>
    <row r="8" spans="3:9" ht="18" x14ac:dyDescent="0.25">
      <c r="C8" s="46" t="s">
        <v>14</v>
      </c>
      <c r="D8" s="40">
        <v>15</v>
      </c>
      <c r="E8" s="41">
        <f ca="1">_xlfn.QUARTILE.INC(D8:H8,1)</f>
        <v>20</v>
      </c>
      <c r="F8" s="32">
        <f ca="1">AVERAGE(D8:H8)</f>
        <v>25</v>
      </c>
      <c r="G8" s="44">
        <f ca="1">_xlfn.QUARTILE.INC(D8:H8,3)</f>
        <v>30</v>
      </c>
      <c r="H8" s="47">
        <v>35</v>
      </c>
      <c r="I8" s="22"/>
    </row>
    <row r="14" spans="3:9" x14ac:dyDescent="0.25">
      <c r="D14" s="45" t="s">
        <v>54</v>
      </c>
      <c r="E14" s="45"/>
      <c r="F14" s="45"/>
      <c r="G14" s="45"/>
      <c r="H14" s="45"/>
    </row>
    <row r="15" spans="3:9" ht="18.75" x14ac:dyDescent="0.3">
      <c r="D15" s="36" t="s">
        <v>55</v>
      </c>
      <c r="E15" s="34" t="s">
        <v>56</v>
      </c>
      <c r="F15" s="35" t="s">
        <v>50</v>
      </c>
      <c r="G15" s="34" t="s">
        <v>57</v>
      </c>
      <c r="H15" s="36" t="s">
        <v>55</v>
      </c>
    </row>
    <row r="16" spans="3:9" ht="18" x14ac:dyDescent="0.25">
      <c r="C16" s="46" t="s">
        <v>20</v>
      </c>
      <c r="D16" s="31">
        <v>60</v>
      </c>
      <c r="E16" s="37">
        <f ca="1">_xlfn.QUARTILE.INC(D16:H16,1)</f>
        <v>65</v>
      </c>
      <c r="F16" s="32">
        <f ca="1">AVERAGE(D16:H16)</f>
        <v>70</v>
      </c>
      <c r="G16" s="37">
        <f ca="1">_xlfn.QUARTILE.INC(D16:H16,3)</f>
        <v>75</v>
      </c>
      <c r="H16" s="33">
        <v>80</v>
      </c>
    </row>
    <row r="17" spans="2:8" ht="18" x14ac:dyDescent="0.25">
      <c r="C17" s="46" t="s">
        <v>4</v>
      </c>
      <c r="D17" s="31">
        <v>60</v>
      </c>
      <c r="E17" s="37">
        <f ca="1">_xlfn.QUARTILE.INC(D17:H17,1)</f>
        <v>63.75</v>
      </c>
      <c r="F17" s="32">
        <f ca="1">AVERAGE(D17:H17)</f>
        <v>67.5</v>
      </c>
      <c r="G17" s="37">
        <f ca="1">_xlfn.QUARTILE.INC(D17:H17,3)</f>
        <v>71.25</v>
      </c>
      <c r="H17" s="33">
        <v>75</v>
      </c>
    </row>
    <row r="18" spans="2:8" ht="18" x14ac:dyDescent="0.25">
      <c r="C18" s="46" t="s">
        <v>5</v>
      </c>
      <c r="D18" s="31">
        <v>80</v>
      </c>
      <c r="E18" s="37">
        <f ca="1">_xlfn.QUARTILE.INC(D18:H18,1)</f>
        <v>82</v>
      </c>
      <c r="F18" s="32">
        <f ca="1">AVERAGE(D18:H18)</f>
        <v>84</v>
      </c>
      <c r="G18" s="37">
        <f ca="1">_xlfn.QUARTILE.INC(D18:H18,3)</f>
        <v>86</v>
      </c>
      <c r="H18" s="33">
        <v>88</v>
      </c>
    </row>
    <row r="19" spans="2:8" ht="18" x14ac:dyDescent="0.25">
      <c r="C19" s="46" t="s">
        <v>14</v>
      </c>
      <c r="D19" s="31">
        <v>60</v>
      </c>
      <c r="E19" s="37">
        <f ca="1">_xlfn.QUARTILE.INC(D19:H19,1)</f>
        <v>65</v>
      </c>
      <c r="F19" s="32">
        <f ca="1">AVERAGE(D19:H19)</f>
        <v>70</v>
      </c>
      <c r="G19" s="37">
        <f ca="1">_xlfn.QUARTILE.INC(D19:H19,3)</f>
        <v>75</v>
      </c>
      <c r="H19" s="33">
        <v>80</v>
      </c>
    </row>
    <row r="24" spans="2:8" x14ac:dyDescent="0.25">
      <c r="B24" t="s">
        <v>58</v>
      </c>
      <c r="D24" t="s">
        <v>44</v>
      </c>
      <c r="E24" t="s">
        <v>60</v>
      </c>
      <c r="F24" t="s">
        <v>59</v>
      </c>
      <c r="G24" t="s">
        <v>43</v>
      </c>
    </row>
    <row r="25" spans="2:8" x14ac:dyDescent="0.25">
      <c r="B25">
        <v>12</v>
      </c>
      <c r="D25">
        <v>10</v>
      </c>
      <c r="E25">
        <f t="shared" ref="E25:E33" ca="1" si="0">_xlfn.QUARTILE.INC(D25:G25,1)</f>
        <v>16</v>
      </c>
      <c r="F25">
        <f t="shared" ref="F25:F33" ca="1" si="1">_xlfn.QUARTILE.INC(D25:G25,3)</f>
        <v>28</v>
      </c>
      <c r="G25">
        <v>34</v>
      </c>
    </row>
    <row r="26" spans="2:8" x14ac:dyDescent="0.25">
      <c r="B26">
        <v>19</v>
      </c>
      <c r="D26">
        <v>10</v>
      </c>
      <c r="E26">
        <f t="shared" ca="1" si="0"/>
        <v>16</v>
      </c>
      <c r="F26">
        <f t="shared" ca="1" si="1"/>
        <v>28</v>
      </c>
      <c r="G26">
        <v>34</v>
      </c>
    </row>
    <row r="27" spans="2:8" x14ac:dyDescent="0.25">
      <c r="B27">
        <v>22</v>
      </c>
      <c r="D27">
        <v>10</v>
      </c>
      <c r="E27">
        <f t="shared" ca="1" si="0"/>
        <v>16</v>
      </c>
      <c r="F27">
        <f t="shared" ca="1" si="1"/>
        <v>28</v>
      </c>
      <c r="G27">
        <v>34</v>
      </c>
    </row>
    <row r="28" spans="2:8" x14ac:dyDescent="0.25">
      <c r="B28">
        <v>31</v>
      </c>
      <c r="D28">
        <v>10</v>
      </c>
      <c r="E28">
        <f t="shared" ca="1" si="0"/>
        <v>16</v>
      </c>
      <c r="F28">
        <f t="shared" ca="1" si="1"/>
        <v>28</v>
      </c>
      <c r="G28">
        <v>34</v>
      </c>
    </row>
    <row r="29" spans="2:8" x14ac:dyDescent="0.25">
      <c r="B29">
        <v>25</v>
      </c>
      <c r="D29">
        <v>10</v>
      </c>
      <c r="E29">
        <f t="shared" ca="1" si="0"/>
        <v>16</v>
      </c>
      <c r="F29">
        <f t="shared" ca="1" si="1"/>
        <v>28</v>
      </c>
      <c r="G29">
        <v>34</v>
      </c>
    </row>
    <row r="30" spans="2:8" x14ac:dyDescent="0.25">
      <c r="B30">
        <v>32</v>
      </c>
      <c r="D30">
        <v>10</v>
      </c>
      <c r="E30">
        <f t="shared" ca="1" si="0"/>
        <v>16</v>
      </c>
      <c r="F30">
        <f t="shared" ca="1" si="1"/>
        <v>28</v>
      </c>
      <c r="G30">
        <v>34</v>
      </c>
    </row>
    <row r="31" spans="2:8" x14ac:dyDescent="0.25">
      <c r="B31">
        <v>24</v>
      </c>
      <c r="D31">
        <v>10</v>
      </c>
      <c r="E31">
        <f t="shared" ca="1" si="0"/>
        <v>16</v>
      </c>
      <c r="F31">
        <f t="shared" ca="1" si="1"/>
        <v>28</v>
      </c>
      <c r="G31">
        <v>34</v>
      </c>
    </row>
    <row r="32" spans="2:8" x14ac:dyDescent="0.25">
      <c r="B32">
        <v>17</v>
      </c>
      <c r="D32">
        <v>10</v>
      </c>
      <c r="E32">
        <f t="shared" ca="1" si="0"/>
        <v>16</v>
      </c>
      <c r="F32">
        <f t="shared" ca="1" si="1"/>
        <v>28</v>
      </c>
      <c r="G32">
        <v>34</v>
      </c>
    </row>
    <row r="33" spans="2:7" x14ac:dyDescent="0.25">
      <c r="B33">
        <v>24</v>
      </c>
      <c r="D33">
        <v>10</v>
      </c>
      <c r="E33">
        <f t="shared" ca="1" si="0"/>
        <v>16</v>
      </c>
      <c r="F33">
        <f t="shared" ca="1" si="1"/>
        <v>28</v>
      </c>
      <c r="G33">
        <v>34</v>
      </c>
    </row>
    <row r="43" spans="2:7" x14ac:dyDescent="0.25">
      <c r="B43" t="s">
        <v>58</v>
      </c>
      <c r="D43" t="s">
        <v>44</v>
      </c>
      <c r="E43" t="s">
        <v>60</v>
      </c>
      <c r="F43" t="s">
        <v>59</v>
      </c>
      <c r="G43" t="s">
        <v>43</v>
      </c>
    </row>
    <row r="44" spans="2:7" x14ac:dyDescent="0.25">
      <c r="B44">
        <v>12</v>
      </c>
      <c r="D44">
        <v>9</v>
      </c>
      <c r="E44">
        <f t="shared" ref="E44:E52" ca="1" si="2">_xlfn.QUARTILE.INC(D44:G44,1)</f>
        <v>14.25</v>
      </c>
      <c r="F44">
        <f t="shared" ref="F44:F52" ca="1" si="3">_xlfn.QUARTILE.INC(D44:G44,3)</f>
        <v>24.75</v>
      </c>
      <c r="G44">
        <v>30</v>
      </c>
    </row>
    <row r="45" spans="2:7" x14ac:dyDescent="0.25">
      <c r="B45">
        <v>19</v>
      </c>
      <c r="D45">
        <v>9</v>
      </c>
      <c r="E45">
        <f t="shared" ca="1" si="2"/>
        <v>14.25</v>
      </c>
      <c r="F45">
        <f t="shared" ca="1" si="3"/>
        <v>24.75</v>
      </c>
      <c r="G45">
        <v>30</v>
      </c>
    </row>
    <row r="46" spans="2:7" x14ac:dyDescent="0.25">
      <c r="B46">
        <v>22</v>
      </c>
      <c r="D46">
        <v>9</v>
      </c>
      <c r="E46">
        <f t="shared" ca="1" si="2"/>
        <v>14.25</v>
      </c>
      <c r="F46">
        <f t="shared" ca="1" si="3"/>
        <v>24.75</v>
      </c>
      <c r="G46">
        <v>30</v>
      </c>
    </row>
    <row r="47" spans="2:7" x14ac:dyDescent="0.25">
      <c r="B47">
        <v>31</v>
      </c>
      <c r="D47">
        <v>9</v>
      </c>
      <c r="E47">
        <f t="shared" ca="1" si="2"/>
        <v>14.25</v>
      </c>
      <c r="F47">
        <f t="shared" ca="1" si="3"/>
        <v>24.75</v>
      </c>
      <c r="G47">
        <v>30</v>
      </c>
    </row>
    <row r="48" spans="2:7" x14ac:dyDescent="0.25">
      <c r="B48">
        <v>26</v>
      </c>
      <c r="D48">
        <v>9</v>
      </c>
      <c r="E48">
        <f t="shared" ca="1" si="2"/>
        <v>14.25</v>
      </c>
      <c r="F48">
        <f t="shared" ca="1" si="3"/>
        <v>24.75</v>
      </c>
      <c r="G48">
        <v>30</v>
      </c>
    </row>
    <row r="49" spans="2:7" x14ac:dyDescent="0.25">
      <c r="B49">
        <v>32</v>
      </c>
      <c r="D49">
        <v>9</v>
      </c>
      <c r="E49">
        <f t="shared" ca="1" si="2"/>
        <v>14.25</v>
      </c>
      <c r="F49">
        <f t="shared" ca="1" si="3"/>
        <v>24.75</v>
      </c>
      <c r="G49">
        <v>30</v>
      </c>
    </row>
    <row r="50" spans="2:7" x14ac:dyDescent="0.25">
      <c r="B50">
        <v>23</v>
      </c>
      <c r="D50">
        <v>9</v>
      </c>
      <c r="E50">
        <f t="shared" ca="1" si="2"/>
        <v>14.25</v>
      </c>
      <c r="F50">
        <f t="shared" ca="1" si="3"/>
        <v>24.75</v>
      </c>
      <c r="G50">
        <v>30</v>
      </c>
    </row>
    <row r="51" spans="2:7" x14ac:dyDescent="0.25">
      <c r="B51">
        <v>17</v>
      </c>
      <c r="D51">
        <v>9</v>
      </c>
      <c r="E51">
        <f t="shared" ca="1" si="2"/>
        <v>14.25</v>
      </c>
      <c r="F51">
        <f t="shared" ca="1" si="3"/>
        <v>24.75</v>
      </c>
      <c r="G51">
        <v>30</v>
      </c>
    </row>
    <row r="52" spans="2:7" x14ac:dyDescent="0.25">
      <c r="B52">
        <v>24</v>
      </c>
      <c r="D52">
        <v>9</v>
      </c>
      <c r="E52">
        <f t="shared" ca="1" si="2"/>
        <v>14.25</v>
      </c>
      <c r="F52">
        <f t="shared" ca="1" si="3"/>
        <v>24.75</v>
      </c>
      <c r="G52">
        <v>30</v>
      </c>
    </row>
    <row r="60" spans="2:7" x14ac:dyDescent="0.25">
      <c r="B60" t="s">
        <v>58</v>
      </c>
      <c r="D60" t="s">
        <v>44</v>
      </c>
      <c r="E60" t="s">
        <v>60</v>
      </c>
      <c r="F60" t="s">
        <v>59</v>
      </c>
      <c r="G60" t="s">
        <v>43</v>
      </c>
    </row>
    <row r="61" spans="2:7" x14ac:dyDescent="0.25">
      <c r="B61">
        <v>12</v>
      </c>
      <c r="D61">
        <v>18</v>
      </c>
      <c r="E61">
        <f t="shared" ref="E61:E69" ca="1" si="4">_xlfn.QUARTILE.INC(D61:G61,1)</f>
        <v>22.25</v>
      </c>
      <c r="F61">
        <f t="shared" ref="F61:F69" ca="1" si="5">_xlfn.QUARTILE.INC(D61:G61,3)</f>
        <v>30.75</v>
      </c>
      <c r="G61">
        <v>35</v>
      </c>
    </row>
    <row r="62" spans="2:7" x14ac:dyDescent="0.25">
      <c r="B62">
        <v>21</v>
      </c>
      <c r="D62">
        <v>18</v>
      </c>
      <c r="E62">
        <f t="shared" ca="1" si="4"/>
        <v>22.25</v>
      </c>
      <c r="F62">
        <f t="shared" ca="1" si="5"/>
        <v>30.75</v>
      </c>
      <c r="G62">
        <v>35</v>
      </c>
    </row>
    <row r="63" spans="2:7" x14ac:dyDescent="0.25">
      <c r="B63">
        <v>26</v>
      </c>
      <c r="D63">
        <v>18</v>
      </c>
      <c r="E63">
        <f t="shared" ca="1" si="4"/>
        <v>22.25</v>
      </c>
      <c r="F63">
        <f t="shared" ca="1" si="5"/>
        <v>30.75</v>
      </c>
      <c r="G63">
        <v>35</v>
      </c>
    </row>
    <row r="64" spans="2:7" x14ac:dyDescent="0.25">
      <c r="B64">
        <v>29</v>
      </c>
      <c r="D64">
        <v>18</v>
      </c>
      <c r="E64">
        <f t="shared" ca="1" si="4"/>
        <v>22.25</v>
      </c>
      <c r="F64">
        <f t="shared" ca="1" si="5"/>
        <v>30.75</v>
      </c>
      <c r="G64">
        <v>35</v>
      </c>
    </row>
    <row r="65" spans="2:7" x14ac:dyDescent="0.25">
      <c r="B65">
        <v>27</v>
      </c>
      <c r="D65">
        <v>18</v>
      </c>
      <c r="E65">
        <f t="shared" ca="1" si="4"/>
        <v>22.25</v>
      </c>
      <c r="F65">
        <f t="shared" ca="1" si="5"/>
        <v>30.75</v>
      </c>
      <c r="G65">
        <v>35</v>
      </c>
    </row>
    <row r="66" spans="2:7" x14ac:dyDescent="0.25">
      <c r="B66">
        <v>32</v>
      </c>
      <c r="D66">
        <v>18</v>
      </c>
      <c r="E66">
        <f t="shared" ca="1" si="4"/>
        <v>22.25</v>
      </c>
      <c r="F66">
        <f t="shared" ca="1" si="5"/>
        <v>30.75</v>
      </c>
      <c r="G66">
        <v>35</v>
      </c>
    </row>
    <row r="67" spans="2:7" x14ac:dyDescent="0.25">
      <c r="B67">
        <v>35</v>
      </c>
      <c r="D67">
        <v>18</v>
      </c>
      <c r="E67">
        <f t="shared" ca="1" si="4"/>
        <v>22.25</v>
      </c>
      <c r="F67">
        <f t="shared" ca="1" si="5"/>
        <v>30.75</v>
      </c>
      <c r="G67">
        <v>35</v>
      </c>
    </row>
    <row r="68" spans="2:7" x14ac:dyDescent="0.25">
      <c r="B68">
        <v>38</v>
      </c>
      <c r="D68">
        <v>18</v>
      </c>
      <c r="E68">
        <f t="shared" ca="1" si="4"/>
        <v>22.25</v>
      </c>
      <c r="F68">
        <f t="shared" ca="1" si="5"/>
        <v>30.75</v>
      </c>
      <c r="G68">
        <v>35</v>
      </c>
    </row>
    <row r="69" spans="2:7" x14ac:dyDescent="0.25">
      <c r="B69">
        <v>24.5</v>
      </c>
      <c r="D69">
        <v>18</v>
      </c>
      <c r="E69">
        <f t="shared" ca="1" si="4"/>
        <v>22.25</v>
      </c>
      <c r="F69">
        <f t="shared" ca="1" si="5"/>
        <v>30.75</v>
      </c>
      <c r="G69">
        <v>35</v>
      </c>
    </row>
    <row r="78" spans="2:7" x14ac:dyDescent="0.25">
      <c r="B78" t="s">
        <v>58</v>
      </c>
      <c r="D78" t="s">
        <v>44</v>
      </c>
      <c r="E78" t="s">
        <v>60</v>
      </c>
      <c r="F78" t="s">
        <v>59</v>
      </c>
      <c r="G78" t="s">
        <v>43</v>
      </c>
    </row>
    <row r="79" spans="2:7" x14ac:dyDescent="0.25">
      <c r="B79">
        <v>12</v>
      </c>
      <c r="D79">
        <v>8</v>
      </c>
      <c r="E79">
        <f t="shared" ref="E79:E87" ca="1" si="6">_xlfn.QUARTILE.INC(D79:G79,1)</f>
        <v>12</v>
      </c>
      <c r="F79">
        <f t="shared" ref="F79:F87" ca="1" si="7">_xlfn.QUARTILE.INC(D79:G79,3)</f>
        <v>20</v>
      </c>
      <c r="G79">
        <v>24</v>
      </c>
    </row>
    <row r="80" spans="2:7" x14ac:dyDescent="0.25">
      <c r="B80">
        <v>21</v>
      </c>
      <c r="D80">
        <v>8</v>
      </c>
      <c r="E80">
        <f t="shared" ca="1" si="6"/>
        <v>12</v>
      </c>
      <c r="F80">
        <f t="shared" ca="1" si="7"/>
        <v>20</v>
      </c>
      <c r="G80">
        <v>24</v>
      </c>
    </row>
    <row r="81" spans="2:7" x14ac:dyDescent="0.25">
      <c r="B81">
        <v>26</v>
      </c>
      <c r="D81">
        <v>8</v>
      </c>
      <c r="E81">
        <f t="shared" ca="1" si="6"/>
        <v>12</v>
      </c>
      <c r="F81">
        <f t="shared" ca="1" si="7"/>
        <v>20</v>
      </c>
      <c r="G81">
        <v>24</v>
      </c>
    </row>
    <row r="82" spans="2:7" x14ac:dyDescent="0.25">
      <c r="B82">
        <v>19</v>
      </c>
      <c r="D82">
        <v>8</v>
      </c>
      <c r="E82">
        <f t="shared" ca="1" si="6"/>
        <v>12</v>
      </c>
      <c r="F82">
        <f t="shared" ca="1" si="7"/>
        <v>20</v>
      </c>
      <c r="G82">
        <v>24</v>
      </c>
    </row>
    <row r="83" spans="2:7" x14ac:dyDescent="0.25">
      <c r="B83">
        <v>17</v>
      </c>
      <c r="D83">
        <v>8</v>
      </c>
      <c r="E83">
        <f t="shared" ca="1" si="6"/>
        <v>12</v>
      </c>
      <c r="F83">
        <f t="shared" ca="1" si="7"/>
        <v>20</v>
      </c>
      <c r="G83">
        <v>24</v>
      </c>
    </row>
    <row r="84" spans="2:7" x14ac:dyDescent="0.25">
      <c r="B84">
        <v>32</v>
      </c>
      <c r="D84">
        <v>8</v>
      </c>
      <c r="E84">
        <f t="shared" ca="1" si="6"/>
        <v>12</v>
      </c>
      <c r="F84">
        <f t="shared" ca="1" si="7"/>
        <v>20</v>
      </c>
      <c r="G84">
        <v>24</v>
      </c>
    </row>
    <row r="85" spans="2:7" x14ac:dyDescent="0.25">
      <c r="B85">
        <v>25</v>
      </c>
      <c r="D85">
        <v>8</v>
      </c>
      <c r="E85">
        <f t="shared" ca="1" si="6"/>
        <v>12</v>
      </c>
      <c r="F85">
        <f t="shared" ca="1" si="7"/>
        <v>20</v>
      </c>
      <c r="G85">
        <v>24</v>
      </c>
    </row>
    <row r="86" spans="2:7" x14ac:dyDescent="0.25">
      <c r="B86">
        <v>30</v>
      </c>
      <c r="D86">
        <v>8</v>
      </c>
      <c r="E86">
        <f t="shared" ca="1" si="6"/>
        <v>12</v>
      </c>
      <c r="F86">
        <f t="shared" ca="1" si="7"/>
        <v>20</v>
      </c>
      <c r="G86">
        <v>24</v>
      </c>
    </row>
    <row r="87" spans="2:7" x14ac:dyDescent="0.25">
      <c r="B87">
        <v>22.5</v>
      </c>
      <c r="D87">
        <v>8</v>
      </c>
      <c r="E87">
        <f t="shared" ca="1" si="6"/>
        <v>12</v>
      </c>
      <c r="F87">
        <f t="shared" ca="1" si="7"/>
        <v>20</v>
      </c>
      <c r="G87">
        <v>24</v>
      </c>
    </row>
    <row r="94" spans="2:7" x14ac:dyDescent="0.25">
      <c r="B94" t="s">
        <v>58</v>
      </c>
      <c r="D94" t="s">
        <v>44</v>
      </c>
      <c r="E94" t="s">
        <v>60</v>
      </c>
      <c r="F94" t="s">
        <v>59</v>
      </c>
      <c r="G94" t="s">
        <v>43</v>
      </c>
    </row>
    <row r="95" spans="2:7" x14ac:dyDescent="0.25">
      <c r="B95">
        <v>12</v>
      </c>
      <c r="D95">
        <v>15</v>
      </c>
      <c r="E95">
        <f t="shared" ref="E95:E103" ca="1" si="8">_xlfn.QUARTILE.INC(D95:G95,1)</f>
        <v>20</v>
      </c>
      <c r="F95">
        <f t="shared" ref="F95:F103" ca="1" si="9">_xlfn.QUARTILE.INC(D95:G95,3)</f>
        <v>30</v>
      </c>
      <c r="G95">
        <v>35</v>
      </c>
    </row>
    <row r="96" spans="2:7" x14ac:dyDescent="0.25">
      <c r="B96">
        <v>21</v>
      </c>
      <c r="D96">
        <v>15</v>
      </c>
      <c r="E96">
        <f t="shared" ca="1" si="8"/>
        <v>20</v>
      </c>
      <c r="F96">
        <f t="shared" ca="1" si="9"/>
        <v>30</v>
      </c>
      <c r="G96">
        <v>35</v>
      </c>
    </row>
    <row r="97" spans="2:7" x14ac:dyDescent="0.25">
      <c r="B97">
        <v>26</v>
      </c>
      <c r="D97">
        <v>15</v>
      </c>
      <c r="E97">
        <f t="shared" ca="1" si="8"/>
        <v>20</v>
      </c>
      <c r="F97">
        <f t="shared" ca="1" si="9"/>
        <v>30</v>
      </c>
      <c r="G97">
        <v>35</v>
      </c>
    </row>
    <row r="98" spans="2:7" x14ac:dyDescent="0.25">
      <c r="B98">
        <v>24</v>
      </c>
      <c r="D98">
        <v>15</v>
      </c>
      <c r="E98">
        <f t="shared" ca="1" si="8"/>
        <v>20</v>
      </c>
      <c r="F98">
        <f t="shared" ca="1" si="9"/>
        <v>30</v>
      </c>
      <c r="G98">
        <v>35</v>
      </c>
    </row>
    <row r="99" spans="2:7" x14ac:dyDescent="0.25">
      <c r="B99">
        <v>17</v>
      </c>
      <c r="D99">
        <v>15</v>
      </c>
      <c r="E99">
        <f t="shared" ca="1" si="8"/>
        <v>20</v>
      </c>
      <c r="F99">
        <f t="shared" ca="1" si="9"/>
        <v>30</v>
      </c>
      <c r="G99">
        <v>35</v>
      </c>
    </row>
    <row r="100" spans="2:7" x14ac:dyDescent="0.25">
      <c r="B100">
        <v>32</v>
      </c>
      <c r="D100">
        <v>15</v>
      </c>
      <c r="E100">
        <f t="shared" ca="1" si="8"/>
        <v>20</v>
      </c>
      <c r="F100">
        <f t="shared" ca="1" si="9"/>
        <v>30</v>
      </c>
      <c r="G100">
        <v>35</v>
      </c>
    </row>
    <row r="101" spans="2:7" x14ac:dyDescent="0.25">
      <c r="B101">
        <v>25</v>
      </c>
      <c r="D101">
        <v>15</v>
      </c>
      <c r="E101">
        <f t="shared" ca="1" si="8"/>
        <v>20</v>
      </c>
      <c r="F101">
        <f t="shared" ca="1" si="9"/>
        <v>30</v>
      </c>
      <c r="G101">
        <v>35</v>
      </c>
    </row>
    <row r="102" spans="2:7" x14ac:dyDescent="0.25">
      <c r="B102">
        <v>30</v>
      </c>
      <c r="D102">
        <v>15</v>
      </c>
      <c r="E102">
        <f t="shared" ca="1" si="8"/>
        <v>20</v>
      </c>
      <c r="F102">
        <f t="shared" ca="1" si="9"/>
        <v>30</v>
      </c>
      <c r="G102">
        <v>35</v>
      </c>
    </row>
    <row r="103" spans="2:7" x14ac:dyDescent="0.25">
      <c r="B103">
        <v>24.5</v>
      </c>
      <c r="D103">
        <v>15</v>
      </c>
      <c r="E103">
        <f t="shared" ca="1" si="8"/>
        <v>20</v>
      </c>
      <c r="F103">
        <f t="shared" ca="1" si="9"/>
        <v>30</v>
      </c>
      <c r="G103">
        <v>35</v>
      </c>
    </row>
  </sheetData>
  <mergeCells count="2">
    <mergeCell ref="D14:H14"/>
    <mergeCell ref="D2:H2"/>
  </mergeCells>
  <conditionalFormatting sqref="I3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Preços</vt:lpstr>
      <vt:lpstr>Lista de produtos</vt:lpstr>
      <vt:lpstr>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Bachega</dc:creator>
  <cp:lastModifiedBy>Aluno</cp:lastModifiedBy>
  <dcterms:created xsi:type="dcterms:W3CDTF">2019-10-13T18:46:01Z</dcterms:created>
  <dcterms:modified xsi:type="dcterms:W3CDTF">2019-11-27T23:46:21Z</dcterms:modified>
</cp:coreProperties>
</file>