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dd\"/>
    </mc:Choice>
  </mc:AlternateContent>
  <xr:revisionPtr revIDLastSave="0" documentId="13_ncr:1_{F91CF341-99DF-450C-852B-92DBE7BC3103}" xr6:coauthVersionLast="47" xr6:coauthVersionMax="47" xr10:uidLastSave="{00000000-0000-0000-0000-000000000000}"/>
  <bookViews>
    <workbookView xWindow="-108" yWindow="-108" windowWidth="23256" windowHeight="12576" activeTab="2" xr2:uid="{1E2F7020-3D03-449E-A9F4-90A2014E0449}"/>
  </bookViews>
  <sheets>
    <sheet name="Como funciona - 3 Variáveis" sheetId="3" r:id="rId1"/>
    <sheet name="Como Funciona - 2 Variáveis" sheetId="8" r:id="rId2"/>
    <sheet name="Casas" sheetId="2" r:id="rId3"/>
    <sheet name="Mercado E-sports" sheetId="12" r:id="rId4"/>
    <sheet name="Mercados Futebol" sheetId="9" r:id="rId5"/>
    <sheet name="Exemplo de Preenchimento" sheetId="13" r:id="rId6"/>
    <sheet name="contato" sheetId="14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8" l="1"/>
  <c r="K11" i="8"/>
  <c r="H30" i="13" l="1"/>
  <c r="H29" i="13"/>
  <c r="H24" i="13"/>
  <c r="H23" i="13"/>
  <c r="F24" i="13"/>
  <c r="F25" i="13"/>
  <c r="F31" i="13"/>
  <c r="F30" i="13"/>
  <c r="F29" i="13"/>
  <c r="H27" i="13"/>
  <c r="H22" i="13"/>
  <c r="F28" i="13"/>
  <c r="F22" i="13"/>
  <c r="R22" i="3" l="1"/>
  <c r="K30" i="8" l="1"/>
  <c r="K29" i="8"/>
  <c r="K44" i="8"/>
  <c r="K43" i="8"/>
  <c r="L45" i="3"/>
  <c r="L44" i="3"/>
  <c r="L43" i="3"/>
  <c r="L31" i="3"/>
  <c r="L30" i="3"/>
  <c r="L29" i="3"/>
  <c r="Q22" i="8" l="1"/>
  <c r="K21" i="8" s="1"/>
  <c r="L22" i="3"/>
  <c r="M44" i="3" s="1"/>
  <c r="K22" i="8" l="1"/>
  <c r="G44" i="8" s="1"/>
  <c r="N44" i="3"/>
  <c r="L21" i="3"/>
  <c r="L23" i="3"/>
  <c r="N43" i="3" l="1"/>
  <c r="L24" i="3"/>
  <c r="K23" i="8"/>
  <c r="G43" i="8"/>
  <c r="H45" i="3"/>
  <c r="H44" i="3"/>
  <c r="H43" i="3"/>
  <c r="M43" i="8"/>
  <c r="L43" i="8"/>
  <c r="M44" i="8"/>
  <c r="L44" i="8"/>
  <c r="M43" i="3"/>
  <c r="M45" i="3"/>
  <c r="N45" i="3"/>
</calcChain>
</file>

<file path=xl/sharedStrings.xml><?xml version="1.0" encoding="utf-8"?>
<sst xmlns="http://schemas.openxmlformats.org/spreadsheetml/2006/main" count="709" uniqueCount="173">
  <si>
    <t>Tottenham</t>
  </si>
  <si>
    <t>x</t>
  </si>
  <si>
    <t>Man United</t>
  </si>
  <si>
    <t>Bet365</t>
  </si>
  <si>
    <t>Pinnacle</t>
  </si>
  <si>
    <t>Betway</t>
  </si>
  <si>
    <t>188bet</t>
  </si>
  <si>
    <t>10bet</t>
  </si>
  <si>
    <t>Rivalo</t>
  </si>
  <si>
    <t>Betfair</t>
  </si>
  <si>
    <t>Dafabet</t>
  </si>
  <si>
    <t>Sbobet</t>
  </si>
  <si>
    <t>ODDS</t>
  </si>
  <si>
    <t>Evento</t>
  </si>
  <si>
    <t>Vitória Time 1</t>
  </si>
  <si>
    <t>Empate</t>
  </si>
  <si>
    <t>Vitória Time 2</t>
  </si>
  <si>
    <t>BetWay</t>
  </si>
  <si>
    <t>1. Um evento será escolhido. Nesse exemplo vamos utilizar um jogo do campeonato ingles.</t>
  </si>
  <si>
    <t>3. Verificamos as odds do evento de todas as casas de apostas. Pegamos a maior das 3 probabilidades acima citadas.</t>
  </si>
  <si>
    <t>5. Então a nova tabela ficará da seguinte forma:</t>
  </si>
  <si>
    <t>Casas de Apostas</t>
  </si>
  <si>
    <t>Mercado</t>
  </si>
  <si>
    <t>Probabilidade/ODD</t>
  </si>
  <si>
    <t>Valor da Aposta (%)</t>
  </si>
  <si>
    <t>Tottenham vs Man United</t>
  </si>
  <si>
    <t>X</t>
  </si>
  <si>
    <t>Lucro %</t>
  </si>
  <si>
    <t>Y1</t>
  </si>
  <si>
    <t>Y2</t>
  </si>
  <si>
    <t>Y3</t>
  </si>
  <si>
    <t>Y1= ((Co*(1/X1))+(1/X1))*100</t>
  </si>
  <si>
    <t>Y2= ((Co*(1/X2))+(1/X2))*100</t>
  </si>
  <si>
    <t>Y3= ((Co*(1/X3))+(1/X3))*100</t>
  </si>
  <si>
    <t>Co =</t>
  </si>
  <si>
    <t>Y1 =</t>
  </si>
  <si>
    <t>Y2 =</t>
  </si>
  <si>
    <t>Y3 =</t>
  </si>
  <si>
    <t>Possível Retorno</t>
  </si>
  <si>
    <t>Y1*X1</t>
  </si>
  <si>
    <t>Y2*X2</t>
  </si>
  <si>
    <t>Y3*X3</t>
  </si>
  <si>
    <t>Total Apostado</t>
  </si>
  <si>
    <t>|</t>
  </si>
  <si>
    <r>
      <t xml:space="preserve">2. Existem 3 probabilidades para esse evento. </t>
    </r>
    <r>
      <rPr>
        <b/>
        <i/>
        <sz val="11"/>
        <color theme="1"/>
        <rFont val="Segoe UI"/>
        <family val="2"/>
      </rPr>
      <t>Vitória do time 1</t>
    </r>
    <r>
      <rPr>
        <sz val="11"/>
        <color theme="1"/>
        <rFont val="Segoe UI"/>
        <family val="2"/>
      </rPr>
      <t xml:space="preserve">, </t>
    </r>
    <r>
      <rPr>
        <b/>
        <i/>
        <sz val="11"/>
        <color theme="1"/>
        <rFont val="Segoe UI"/>
        <family val="2"/>
      </rPr>
      <t>empate</t>
    </r>
    <r>
      <rPr>
        <sz val="11"/>
        <color theme="1"/>
        <rFont val="Segoe UI"/>
        <family val="2"/>
      </rPr>
      <t xml:space="preserve"> e </t>
    </r>
    <r>
      <rPr>
        <b/>
        <i/>
        <sz val="11"/>
        <color theme="1"/>
        <rFont val="Segoe UI"/>
        <family val="2"/>
      </rPr>
      <t>vitória do time 2</t>
    </r>
    <r>
      <rPr>
        <sz val="11"/>
        <color theme="1"/>
        <rFont val="Segoe UI"/>
        <family val="2"/>
      </rPr>
      <t>.</t>
    </r>
  </si>
  <si>
    <r>
      <t xml:space="preserve">4. No exemplo nós vamos pegar as Odds da </t>
    </r>
    <r>
      <rPr>
        <b/>
        <i/>
        <sz val="11"/>
        <color theme="1"/>
        <rFont val="Segoe UI"/>
        <family val="2"/>
      </rPr>
      <t>10bet</t>
    </r>
    <r>
      <rPr>
        <sz val="11"/>
        <color theme="1"/>
        <rFont val="Segoe UI"/>
        <family val="2"/>
      </rPr>
      <t xml:space="preserve">, para vítória do time 1. Da </t>
    </r>
    <r>
      <rPr>
        <b/>
        <i/>
        <sz val="11"/>
        <color theme="1"/>
        <rFont val="Segoe UI"/>
        <family val="2"/>
      </rPr>
      <t>Rivalo</t>
    </r>
    <r>
      <rPr>
        <sz val="11"/>
        <color theme="1"/>
        <rFont val="Segoe UI"/>
        <family val="2"/>
      </rPr>
      <t xml:space="preserve">, para o empate e da </t>
    </r>
    <r>
      <rPr>
        <b/>
        <i/>
        <sz val="11"/>
        <color theme="1"/>
        <rFont val="Segoe UI"/>
        <family val="2"/>
      </rPr>
      <t>Pinnacle</t>
    </r>
    <r>
      <rPr>
        <sz val="11"/>
        <color theme="1"/>
        <rFont val="Segoe UI"/>
        <family val="2"/>
      </rPr>
      <t>, para vitória do time 2.</t>
    </r>
  </si>
  <si>
    <r>
      <t xml:space="preserve">Vitória Time 1 = </t>
    </r>
    <r>
      <rPr>
        <sz val="20"/>
        <color theme="0" tint="-0.34998626667073579"/>
        <rFont val="Segoe UI"/>
        <family val="2"/>
      </rPr>
      <t>X1</t>
    </r>
  </si>
  <si>
    <r>
      <t>Empate=</t>
    </r>
    <r>
      <rPr>
        <sz val="20"/>
        <color theme="0" tint="-0.34998626667073579"/>
        <rFont val="Segoe UI"/>
        <family val="2"/>
      </rPr>
      <t>X2</t>
    </r>
  </si>
  <si>
    <r>
      <t>Vitória Time 2=</t>
    </r>
    <r>
      <rPr>
        <sz val="20"/>
        <color theme="0" tint="-0.34998626667073579"/>
        <rFont val="Segoe UI"/>
        <family val="2"/>
      </rPr>
      <t>X3</t>
    </r>
  </si>
  <si>
    <r>
      <t xml:space="preserve">6. Vamos executar a seguinte formula </t>
    </r>
    <r>
      <rPr>
        <sz val="20"/>
        <color theme="1"/>
        <rFont val="Segoe UI"/>
        <family val="2"/>
      </rPr>
      <t>Co = 1-((1/X1)+(1/X2)+(1/X3))</t>
    </r>
    <r>
      <rPr>
        <sz val="11"/>
        <color theme="1"/>
        <rFont val="Segoe UI"/>
        <family val="2"/>
      </rPr>
      <t xml:space="preserve">. O resultado precisa ser igual ou maior que </t>
    </r>
    <r>
      <rPr>
        <sz val="20"/>
        <color theme="1"/>
        <rFont val="Segoe UI"/>
        <family val="2"/>
      </rPr>
      <t>0,02</t>
    </r>
    <r>
      <rPr>
        <sz val="12"/>
        <color theme="1"/>
        <rFont val="Segoe UI"/>
        <family val="2"/>
      </rPr>
      <t xml:space="preserve">. No exemplo acima o </t>
    </r>
    <r>
      <rPr>
        <b/>
        <sz val="20"/>
        <color theme="1"/>
        <rFont val="Segoe UI"/>
        <family val="2"/>
      </rPr>
      <t>Co</t>
    </r>
    <r>
      <rPr>
        <sz val="12"/>
        <color theme="1"/>
        <rFont val="Segoe UI"/>
        <family val="2"/>
      </rPr>
      <t>eficiente é 0,06, portanto seguimos em frente. Caso fosse menor o sistema iria procurar outro evento.</t>
    </r>
  </si>
  <si>
    <r>
      <t xml:space="preserve">7. Vamos calcular mais 3 valores </t>
    </r>
    <r>
      <rPr>
        <sz val="20"/>
        <color theme="1"/>
        <rFont val="Segoe UI"/>
        <family val="2"/>
      </rPr>
      <t>Y1</t>
    </r>
    <r>
      <rPr>
        <sz val="11"/>
        <color theme="1"/>
        <rFont val="Segoe UI"/>
        <family val="2"/>
      </rPr>
      <t xml:space="preserve">, </t>
    </r>
    <r>
      <rPr>
        <sz val="20"/>
        <color theme="1"/>
        <rFont val="Segoe UI"/>
        <family val="2"/>
      </rPr>
      <t>Y2</t>
    </r>
    <r>
      <rPr>
        <sz val="11"/>
        <color theme="1"/>
        <rFont val="Segoe UI"/>
        <family val="2"/>
      </rPr>
      <t xml:space="preserve"> e </t>
    </r>
    <r>
      <rPr>
        <sz val="20"/>
        <color theme="1"/>
        <rFont val="Segoe UI"/>
        <family val="2"/>
      </rPr>
      <t>Y3</t>
    </r>
    <r>
      <rPr>
        <sz val="12"/>
        <color theme="1"/>
        <rFont val="Segoe UI"/>
        <family val="2"/>
      </rPr>
      <t xml:space="preserve">, que são os </t>
    </r>
    <r>
      <rPr>
        <sz val="20"/>
        <color theme="1"/>
        <rFont val="Segoe UI"/>
        <family val="2"/>
      </rPr>
      <t>Valores da Aposta</t>
    </r>
    <r>
      <rPr>
        <sz val="12"/>
        <color theme="1"/>
        <rFont val="Segoe UI"/>
        <family val="2"/>
      </rPr>
      <t xml:space="preserve"> na tabela,</t>
    </r>
    <r>
      <rPr>
        <sz val="20"/>
        <color theme="1"/>
        <rFont val="Segoe UI"/>
        <family val="2"/>
      </rPr>
      <t xml:space="preserve"> </t>
    </r>
    <r>
      <rPr>
        <sz val="11"/>
        <color theme="1"/>
        <rFont val="Segoe UI"/>
        <family val="2"/>
      </rPr>
      <t>usando as seguintes fórmulas.</t>
    </r>
  </si>
  <si>
    <r>
      <t xml:space="preserve">8. Para calcular o </t>
    </r>
    <r>
      <rPr>
        <sz val="20"/>
        <color theme="1"/>
        <rFont val="Segoe UI"/>
        <family val="2"/>
      </rPr>
      <t>Possível Retorno</t>
    </r>
    <r>
      <rPr>
        <sz val="11"/>
        <color theme="1"/>
        <rFont val="Segoe UI"/>
        <family val="2"/>
      </rPr>
      <t xml:space="preserve"> basta multiplicar </t>
    </r>
    <r>
      <rPr>
        <sz val="20"/>
        <color theme="1"/>
        <rFont val="Segoe UI"/>
        <family val="2"/>
      </rPr>
      <t>Y1*X1, Y2*X2</t>
    </r>
    <r>
      <rPr>
        <sz val="11"/>
        <color theme="1"/>
        <rFont val="Segoe UI"/>
        <family val="2"/>
      </rPr>
      <t xml:space="preserve"> e</t>
    </r>
    <r>
      <rPr>
        <sz val="20"/>
        <color theme="1"/>
        <rFont val="Segoe UI"/>
        <family val="2"/>
      </rPr>
      <t xml:space="preserve"> Y3*X3</t>
    </r>
  </si>
  <si>
    <r>
      <t xml:space="preserve">9. Para calcular o </t>
    </r>
    <r>
      <rPr>
        <sz val="20"/>
        <color theme="1"/>
        <rFont val="Segoe UI"/>
        <family val="2"/>
      </rPr>
      <t>Lucro</t>
    </r>
    <r>
      <rPr>
        <sz val="11"/>
        <color theme="1"/>
        <rFont val="Segoe UI"/>
        <family val="2"/>
      </rPr>
      <t xml:space="preserve"> basta executar a fórmula:</t>
    </r>
  </si>
  <si>
    <t>10. Então a tabela final fica da seguinte forma:</t>
  </si>
  <si>
    <t>Outros eventos usarão apenas 2 probabilidades, portanto fica mais fácil.</t>
  </si>
  <si>
    <t>((Y1*X1*100))/(Y1+Y2+Y3)-100</t>
  </si>
  <si>
    <t>((Y2*X2*100))/(Y1+Y2+Y3))-100</t>
  </si>
  <si>
    <t>((Y3*X3*100))/(Y1+Y2+Y3))-100</t>
  </si>
  <si>
    <t>Lucro 1 =</t>
  </si>
  <si>
    <t>Lucro 2 =</t>
  </si>
  <si>
    <t>Lucro 3 =</t>
  </si>
  <si>
    <r>
      <t xml:space="preserve">2. Existem 2 probabilidades para esse evento. </t>
    </r>
    <r>
      <rPr>
        <b/>
        <i/>
        <sz val="11"/>
        <color theme="1"/>
        <rFont val="Segoe UI"/>
        <family val="2"/>
      </rPr>
      <t>Acima de 3,5 gols e abaixo de 3,5 gols.</t>
    </r>
  </si>
  <si>
    <t>3. Verificamos as odds do evento de todas as casas de apostas. Pegamos a maior das 2 probabilidades acima citadas.</t>
  </si>
  <si>
    <r>
      <t xml:space="preserve">4. No exemplo nós vamos pegar as Odds da </t>
    </r>
    <r>
      <rPr>
        <b/>
        <i/>
        <sz val="11"/>
        <color theme="1"/>
        <rFont val="Segoe UI"/>
        <family val="2"/>
      </rPr>
      <t>Bet365</t>
    </r>
    <r>
      <rPr>
        <sz val="11"/>
        <color theme="1"/>
        <rFont val="Segoe UI"/>
        <family val="2"/>
      </rPr>
      <t xml:space="preserve">, para acima de 3,5 gols e da </t>
    </r>
    <r>
      <rPr>
        <b/>
        <i/>
        <sz val="11"/>
        <color theme="1"/>
        <rFont val="Segoe UI"/>
        <family val="2"/>
      </rPr>
      <t>Pinnacle</t>
    </r>
    <r>
      <rPr>
        <sz val="11"/>
        <color theme="1"/>
        <rFont val="Segoe UI"/>
        <family val="2"/>
      </rPr>
      <t>, para abaixo de 3,5 gols.</t>
    </r>
  </si>
  <si>
    <r>
      <t xml:space="preserve">Acima de 3,5 = </t>
    </r>
    <r>
      <rPr>
        <sz val="20"/>
        <color theme="0" tint="-0.34998626667073579"/>
        <rFont val="Segoe UI"/>
        <family val="2"/>
      </rPr>
      <t>X1</t>
    </r>
  </si>
  <si>
    <r>
      <t>Abaixo de 3,5 =</t>
    </r>
    <r>
      <rPr>
        <sz val="20"/>
        <color theme="0" tint="-0.34998626667073579"/>
        <rFont val="Segoe UI"/>
        <family val="2"/>
      </rPr>
      <t>X2</t>
    </r>
  </si>
  <si>
    <r>
      <t xml:space="preserve">7. Vamos calcular mais 3 valores </t>
    </r>
    <r>
      <rPr>
        <sz val="20"/>
        <color theme="1"/>
        <rFont val="Segoe UI"/>
        <family val="2"/>
      </rPr>
      <t>Y1</t>
    </r>
    <r>
      <rPr>
        <sz val="11"/>
        <color theme="1"/>
        <rFont val="Segoe UI"/>
        <family val="2"/>
      </rPr>
      <t xml:space="preserve">e </t>
    </r>
    <r>
      <rPr>
        <sz val="20"/>
        <color theme="1"/>
        <rFont val="Segoe UI"/>
        <family val="2"/>
      </rPr>
      <t>Y2</t>
    </r>
    <r>
      <rPr>
        <sz val="12"/>
        <color theme="1"/>
        <rFont val="Segoe UI"/>
        <family val="2"/>
      </rPr>
      <t xml:space="preserve">, que são os </t>
    </r>
    <r>
      <rPr>
        <sz val="20"/>
        <color theme="1"/>
        <rFont val="Segoe UI"/>
        <family val="2"/>
      </rPr>
      <t>Valores da Aposta</t>
    </r>
    <r>
      <rPr>
        <sz val="12"/>
        <color theme="1"/>
        <rFont val="Segoe UI"/>
        <family val="2"/>
      </rPr>
      <t xml:space="preserve"> na tabela,</t>
    </r>
    <r>
      <rPr>
        <sz val="20"/>
        <color theme="1"/>
        <rFont val="Segoe UI"/>
        <family val="2"/>
      </rPr>
      <t xml:space="preserve"> </t>
    </r>
    <r>
      <rPr>
        <sz val="11"/>
        <color theme="1"/>
        <rFont val="Segoe UI"/>
        <family val="2"/>
      </rPr>
      <t>usando as seguintes fórmulas.</t>
    </r>
  </si>
  <si>
    <r>
      <t xml:space="preserve">8. Para calcular o </t>
    </r>
    <r>
      <rPr>
        <sz val="20"/>
        <color theme="1"/>
        <rFont val="Segoe UI"/>
        <family val="2"/>
      </rPr>
      <t>Possível Retorno</t>
    </r>
    <r>
      <rPr>
        <sz val="11"/>
        <color theme="1"/>
        <rFont val="Segoe UI"/>
        <family val="2"/>
      </rPr>
      <t xml:space="preserve"> basta multiplicar </t>
    </r>
    <r>
      <rPr>
        <sz val="20"/>
        <color theme="1"/>
        <rFont val="Segoe UI"/>
        <family val="2"/>
      </rPr>
      <t>Y1*X1 e Y2*X2</t>
    </r>
  </si>
  <si>
    <t xml:space="preserve">Acima de 3,5 </t>
  </si>
  <si>
    <t>Abaixo de 3,5</t>
  </si>
  <si>
    <t>((Y1*X1*100))/(Y1+Y2)-100</t>
  </si>
  <si>
    <t>((Y2*X2*100))/(Y1+Y2))-100</t>
  </si>
  <si>
    <r>
      <t xml:space="preserve">6. Vamos executar a seguinte formula </t>
    </r>
    <r>
      <rPr>
        <sz val="20"/>
        <color theme="1"/>
        <rFont val="Segoe UI"/>
        <family val="2"/>
      </rPr>
      <t>Co = 1-((1/X1)+(1/X2))</t>
    </r>
    <r>
      <rPr>
        <sz val="11"/>
        <color theme="1"/>
        <rFont val="Segoe UI"/>
        <family val="2"/>
      </rPr>
      <t xml:space="preserve">. O resultado precisa ser igual ou maior que </t>
    </r>
    <r>
      <rPr>
        <sz val="20"/>
        <color theme="1"/>
        <rFont val="Segoe UI"/>
        <family val="2"/>
      </rPr>
      <t>0,02</t>
    </r>
    <r>
      <rPr>
        <sz val="12"/>
        <color theme="1"/>
        <rFont val="Segoe UI"/>
        <family val="2"/>
      </rPr>
      <t xml:space="preserve">. No exemplo acima o </t>
    </r>
    <r>
      <rPr>
        <b/>
        <sz val="20"/>
        <color theme="1"/>
        <rFont val="Segoe UI"/>
        <family val="2"/>
      </rPr>
      <t>Co</t>
    </r>
    <r>
      <rPr>
        <sz val="12"/>
        <color theme="1"/>
        <rFont val="Segoe UI"/>
        <family val="2"/>
      </rPr>
      <t>eficiente é 0,05, portanto seguimos em frente. Caso fosse menor o sistema iria procurar outro evento.</t>
    </r>
  </si>
  <si>
    <t>Eu pretendo adicionar entre 10 e 15 esportes.</t>
  </si>
  <si>
    <t>AH1(0)</t>
  </si>
  <si>
    <t>AH2(0)</t>
  </si>
  <si>
    <t>X2</t>
  </si>
  <si>
    <t>1X</t>
  </si>
  <si>
    <t>AH1(0.25)</t>
  </si>
  <si>
    <t>AH2(0.25)</t>
  </si>
  <si>
    <t>AH1(-0.25)</t>
  </si>
  <si>
    <t>AH2(-0.25)</t>
  </si>
  <si>
    <t>AH1(0.5)</t>
  </si>
  <si>
    <t>AH2(0.5)</t>
  </si>
  <si>
    <t>AH1(-0.5)</t>
  </si>
  <si>
    <t>AH2(-0.5)</t>
  </si>
  <si>
    <t>AH1(-1)</t>
  </si>
  <si>
    <t>AH2(1)</t>
  </si>
  <si>
    <t>Handicap</t>
  </si>
  <si>
    <t>1x2</t>
  </si>
  <si>
    <t>1x3</t>
  </si>
  <si>
    <t>Handicap + 1x2</t>
  </si>
  <si>
    <t>AH1(-1.5)</t>
  </si>
  <si>
    <t>AH2(1.5)</t>
  </si>
  <si>
    <t>AH1(-2)</t>
  </si>
  <si>
    <t>AH2(2)</t>
  </si>
  <si>
    <t>AH1(-2.5)</t>
  </si>
  <si>
    <t>AH2(2.5)</t>
  </si>
  <si>
    <t>AH1(-3)</t>
  </si>
  <si>
    <t>AH2(3)</t>
  </si>
  <si>
    <t xml:space="preserve">Mercados </t>
  </si>
  <si>
    <t>Handicap Resultado</t>
  </si>
  <si>
    <t>1o Tempo Handicap Asiatico</t>
  </si>
  <si>
    <t>1o Tempo Gols +/-</t>
  </si>
  <si>
    <t>Cartões Handicap Asiatico</t>
  </si>
  <si>
    <t>1o tempo Escanteios Handicap Asiatico</t>
  </si>
  <si>
    <t>1o Tempo Total de Gols</t>
  </si>
  <si>
    <t>Total de Gols de uma equipe no 1o tempo</t>
  </si>
  <si>
    <t>1o tempo Total de Escanteios</t>
  </si>
  <si>
    <t>Total de Gols - Par/Impar</t>
  </si>
  <si>
    <t>Dupla Chance ou Double Chance</t>
  </si>
  <si>
    <t>3 Variáveis - Regras</t>
  </si>
  <si>
    <t>2 Variáveis - Regras</t>
  </si>
  <si>
    <t>Primeiro time a marcar</t>
  </si>
  <si>
    <t>Dupla Chance na primeira parte</t>
  </si>
  <si>
    <t>Total de Gols &amp; Ambos times marcam</t>
  </si>
  <si>
    <t>Ambas as equipes marcam no 1o tempo</t>
  </si>
  <si>
    <t>Resultado 1x2 ou Probabilidade 1o tempo</t>
  </si>
  <si>
    <t>Vence sem levar Gols</t>
  </si>
  <si>
    <t>Match - Quem vence</t>
  </si>
  <si>
    <t>Total Match</t>
  </si>
  <si>
    <t>Mapa 1,2,3 Linhas</t>
  </si>
  <si>
    <t>Handicap Mapas 1,2,3</t>
  </si>
  <si>
    <t>Total Mapas 1,2,3</t>
  </si>
  <si>
    <t>Team Total Mapas 1,2,3</t>
  </si>
  <si>
    <t>Mercados GS:GO</t>
  </si>
  <si>
    <t>chromedriver options to .EnableMobileEmulation("iPad") and then access mobile.bet365.com and it works.</t>
  </si>
  <si>
    <t>Tabela Preenchida</t>
  </si>
  <si>
    <t>1.78</t>
  </si>
  <si>
    <t>2.45</t>
  </si>
  <si>
    <t>3.30</t>
  </si>
  <si>
    <t>1.36</t>
  </si>
  <si>
    <t>1.53</t>
  </si>
  <si>
    <t>2.75</t>
  </si>
  <si>
    <t>1.55</t>
  </si>
  <si>
    <t>1.42</t>
  </si>
  <si>
    <t>2.37</t>
  </si>
  <si>
    <t>2.12</t>
  </si>
  <si>
    <t>AHX(-0.25) = AHX (-0.50)</t>
  </si>
  <si>
    <t>1.33</t>
  </si>
  <si>
    <t>3.9</t>
  </si>
  <si>
    <t>AHX(0.25) = AHX (0.50)</t>
  </si>
  <si>
    <t>1.24</t>
  </si>
  <si>
    <t>1.17</t>
  </si>
  <si>
    <t>AH = Odds Asiaticas = handicap asiático</t>
  </si>
  <si>
    <t>2/DNB</t>
  </si>
  <si>
    <t>Drar no bet</t>
  </si>
  <si>
    <t>1/DNB</t>
  </si>
  <si>
    <t>AH1(0.50)</t>
  </si>
  <si>
    <t>AH1(-0.50)</t>
  </si>
  <si>
    <t>AH2(-0.50)</t>
  </si>
  <si>
    <t>AH2(0.50)</t>
  </si>
  <si>
    <t>Gols +1.5</t>
  </si>
  <si>
    <t>Gols -1.5</t>
  </si>
  <si>
    <t>Gols +2.5</t>
  </si>
  <si>
    <t>Gols -2.5</t>
  </si>
  <si>
    <t>Gols +3.5</t>
  </si>
  <si>
    <t>Gols -3.5</t>
  </si>
  <si>
    <t>Gols +4.5</t>
  </si>
  <si>
    <t>Gols -4.5</t>
  </si>
  <si>
    <t>Gols +5.5</t>
  </si>
  <si>
    <t>Gols -5.5</t>
  </si>
  <si>
    <t>Intervalo</t>
  </si>
  <si>
    <t>Gols</t>
  </si>
  <si>
    <t>Gols na 1a parte</t>
  </si>
  <si>
    <t>Gols +0.5</t>
  </si>
  <si>
    <t>Gols -0.5</t>
  </si>
  <si>
    <t>Ambas Marcam</t>
  </si>
  <si>
    <t>Sim</t>
  </si>
  <si>
    <t>Não</t>
  </si>
  <si>
    <t>Empate anula aposta</t>
  </si>
  <si>
    <t>conta</t>
  </si>
  <si>
    <t>85 98186-8684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</si>
</sst>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000"/>
  </numFmts>
  <fonts count="32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Segoe UI"/>
      <family val="2"/>
    </font>
    <font>
      <sz val="11"/>
      <color theme="0" tint="-0.34998626667073579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Segoe UI"/>
      <family val="2"/>
    </font>
    <font>
      <sz val="18"/>
      <color theme="1"/>
      <name val="Segoe UI"/>
      <family val="2"/>
    </font>
    <font>
      <sz val="14"/>
      <color theme="1"/>
      <name val="Segoe UI"/>
      <family val="2"/>
    </font>
    <font>
      <sz val="8"/>
      <name val="Calibri"/>
      <family val="2"/>
      <scheme val="minor"/>
    </font>
    <font>
      <b/>
      <i/>
      <sz val="11"/>
      <color theme="1"/>
      <name val="Segoe UI"/>
      <family val="2"/>
    </font>
    <font>
      <sz val="11"/>
      <color theme="0" tint="-0.34998626667073579"/>
      <name val="Segoe UI"/>
      <family val="2"/>
    </font>
    <font>
      <sz val="20"/>
      <color theme="0" tint="-0.34998626667073579"/>
      <name val="Segoe UI"/>
      <family val="2"/>
    </font>
    <font>
      <b/>
      <sz val="18"/>
      <color rgb="FF00B0F0"/>
      <name val="Segoe UI"/>
      <family val="2"/>
    </font>
    <font>
      <sz val="20"/>
      <color theme="1"/>
      <name val="Segoe UI"/>
      <family val="2"/>
    </font>
    <font>
      <sz val="12"/>
      <color theme="1"/>
      <name val="Segoe UI"/>
      <family val="2"/>
    </font>
    <font>
      <b/>
      <sz val="20"/>
      <color theme="1"/>
      <name val="Segoe UI"/>
      <family val="2"/>
    </font>
    <font>
      <sz val="11"/>
      <color rgb="FF006100"/>
      <name val="Segoe UI"/>
      <family val="2"/>
    </font>
    <font>
      <b/>
      <sz val="11"/>
      <color rgb="FF006100"/>
      <name val="Segoe UI"/>
      <family val="2"/>
    </font>
    <font>
      <b/>
      <sz val="20"/>
      <color theme="8" tint="-0.249977111117893"/>
      <name val="Segoe UI"/>
      <family val="2"/>
    </font>
    <font>
      <b/>
      <sz val="12"/>
      <color theme="0" tint="-0.34998626667073579"/>
      <name val="Segoe UI"/>
      <family val="2"/>
    </font>
    <font>
      <sz val="18"/>
      <color theme="1"/>
      <name val="Segoe "/>
    </font>
    <font>
      <sz val="14"/>
      <color theme="1"/>
      <name val="Segoe "/>
    </font>
    <font>
      <i/>
      <sz val="14"/>
      <color theme="1"/>
      <name val="Segoe "/>
    </font>
    <font>
      <sz val="16"/>
      <color theme="1"/>
      <name val="Segoe "/>
    </font>
    <font>
      <sz val="10"/>
      <color theme="0" tint="-0.34998626667073579"/>
      <name val="Segoe "/>
    </font>
    <font>
      <sz val="14"/>
      <color theme="1" tint="0.249977111117893"/>
      <name val="Bahnschrift Light"/>
      <family val="2"/>
    </font>
    <font>
      <sz val="12"/>
      <color theme="0" tint="-0.34998626667073579"/>
      <name val="Segoe "/>
    </font>
    <font>
      <sz val="14"/>
      <color theme="1"/>
      <name val="Bahnschrift Light"/>
      <family val="2"/>
    </font>
    <font>
      <sz val="72"/>
      <color theme="1"/>
      <name val="Bahnschrift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4" borderId="0" applyNumberFormat="0" applyBorder="0" applyAlignment="0" applyProtection="0"/>
  </cellStyleXfs>
  <cellXfs count="61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2" fontId="3" fillId="0" borderId="0" xfId="0" applyNumberFormat="1" applyFont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5" fillId="3" borderId="4" xfId="0" applyNumberFormat="1" applyFont="1" applyFill="1" applyBorder="1" applyAlignment="1">
      <alignment horizontal="center"/>
    </xf>
    <xf numFmtId="2" fontId="5" fillId="3" borderId="3" xfId="0" applyNumberFormat="1" applyFont="1" applyFill="1" applyBorder="1" applyAlignment="1">
      <alignment horizontal="center"/>
    </xf>
    <xf numFmtId="0" fontId="4" fillId="0" borderId="0" xfId="0" applyFont="1"/>
    <xf numFmtId="165" fontId="0" fillId="0" borderId="0" xfId="0" applyNumberFormat="1"/>
    <xf numFmtId="2" fontId="3" fillId="0" borderId="0" xfId="0" applyNumberFormat="1" applyFont="1" applyFill="1" applyBorder="1" applyAlignment="1">
      <alignment horizontal="center"/>
    </xf>
    <xf numFmtId="2" fontId="6" fillId="0" borderId="0" xfId="0" applyNumberFormat="1" applyFont="1"/>
    <xf numFmtId="0" fontId="0" fillId="0" borderId="0" xfId="0" applyNumberFormat="1"/>
    <xf numFmtId="0" fontId="0" fillId="0" borderId="0" xfId="0" applyNumberFormat="1" applyAlignment="1">
      <alignment horizontal="center"/>
    </xf>
    <xf numFmtId="2" fontId="9" fillId="2" borderId="7" xfId="0" applyNumberFormat="1" applyFont="1" applyFill="1" applyBorder="1" applyAlignment="1">
      <alignment horizontal="center"/>
    </xf>
    <xf numFmtId="0" fontId="10" fillId="5" borderId="7" xfId="0" applyFont="1" applyFill="1" applyBorder="1"/>
    <xf numFmtId="2" fontId="10" fillId="5" borderId="7" xfId="0" applyNumberFormat="1" applyFont="1" applyFill="1" applyBorder="1" applyAlignment="1">
      <alignment horizontal="center"/>
    </xf>
    <xf numFmtId="1" fontId="10" fillId="5" borderId="7" xfId="0" applyNumberFormat="1" applyFont="1" applyFill="1" applyBorder="1" applyAlignment="1">
      <alignment horizontal="center"/>
    </xf>
    <xf numFmtId="0" fontId="10" fillId="2" borderId="7" xfId="0" applyFont="1" applyFill="1" applyBorder="1"/>
    <xf numFmtId="2" fontId="10" fillId="2" borderId="7" xfId="0" applyNumberFormat="1" applyFont="1" applyFill="1" applyBorder="1" applyAlignment="1">
      <alignment horizontal="center"/>
    </xf>
    <xf numFmtId="1" fontId="10" fillId="2" borderId="7" xfId="0" applyNumberFormat="1" applyFont="1" applyFill="1" applyBorder="1" applyAlignment="1">
      <alignment horizontal="center"/>
    </xf>
    <xf numFmtId="164" fontId="10" fillId="5" borderId="7" xfId="0" applyNumberFormat="1" applyFont="1" applyFill="1" applyBorder="1" applyAlignment="1">
      <alignment horizontal="center"/>
    </xf>
    <xf numFmtId="164" fontId="10" fillId="2" borderId="7" xfId="0" applyNumberFormat="1" applyFont="1" applyFill="1" applyBorder="1" applyAlignment="1">
      <alignment horizontal="center"/>
    </xf>
    <xf numFmtId="0" fontId="8" fillId="0" borderId="0" xfId="0" applyFont="1"/>
    <xf numFmtId="164" fontId="8" fillId="0" borderId="0" xfId="0" applyNumberFormat="1" applyFont="1"/>
    <xf numFmtId="2" fontId="8" fillId="0" borderId="0" xfId="0" applyNumberFormat="1" applyFont="1"/>
    <xf numFmtId="0" fontId="8" fillId="0" borderId="0" xfId="0" applyFont="1" applyBorder="1"/>
    <xf numFmtId="164" fontId="8" fillId="0" borderId="0" xfId="0" applyNumberFormat="1" applyFont="1" applyBorder="1"/>
    <xf numFmtId="2" fontId="8" fillId="0" borderId="0" xfId="0" applyNumberFormat="1" applyFont="1" applyBorder="1"/>
    <xf numFmtId="2" fontId="13" fillId="0" borderId="0" xfId="0" applyNumberFormat="1" applyFont="1" applyBorder="1" applyAlignment="1">
      <alignment horizontal="center"/>
    </xf>
    <xf numFmtId="2" fontId="9" fillId="0" borderId="7" xfId="0" applyNumberFormat="1" applyFont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0" fontId="8" fillId="0" borderId="0" xfId="0" applyNumberFormat="1" applyFont="1"/>
    <xf numFmtId="164" fontId="17" fillId="0" borderId="0" xfId="0" applyNumberFormat="1" applyFont="1"/>
    <xf numFmtId="2" fontId="17" fillId="0" borderId="0" xfId="0" applyNumberFormat="1" applyFont="1"/>
    <xf numFmtId="0" fontId="16" fillId="0" borderId="0" xfId="0" applyFont="1"/>
    <xf numFmtId="0" fontId="19" fillId="4" borderId="8" xfId="1" applyFont="1" applyBorder="1" applyAlignment="1">
      <alignment horizontal="center"/>
    </xf>
    <xf numFmtId="164" fontId="19" fillId="4" borderId="9" xfId="1" applyNumberFormat="1" applyFont="1" applyBorder="1" applyAlignment="1">
      <alignment horizontal="center"/>
    </xf>
    <xf numFmtId="2" fontId="20" fillId="4" borderId="8" xfId="1" applyNumberFormat="1" applyFont="1" applyBorder="1" applyAlignment="1">
      <alignment horizontal="center"/>
    </xf>
    <xf numFmtId="2" fontId="20" fillId="4" borderId="9" xfId="1" applyNumberFormat="1" applyFont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164" fontId="21" fillId="0" borderId="7" xfId="0" applyNumberFormat="1" applyFont="1" applyBorder="1"/>
    <xf numFmtId="2" fontId="8" fillId="0" borderId="0" xfId="0" applyNumberFormat="1" applyFont="1" applyBorder="1" applyAlignment="1">
      <alignment horizontal="center"/>
    </xf>
    <xf numFmtId="164" fontId="21" fillId="0" borderId="0" xfId="0" applyNumberFormat="1" applyFont="1" applyBorder="1"/>
    <xf numFmtId="2" fontId="22" fillId="0" borderId="0" xfId="0" applyNumberFormat="1" applyFont="1" applyBorder="1" applyAlignment="1">
      <alignment horizontal="center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2" borderId="7" xfId="1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0" fontId="30" fillId="6" borderId="0" xfId="0" applyFont="1" applyFill="1"/>
    <xf numFmtId="0" fontId="31" fillId="0" borderId="10" xfId="0" applyFont="1" applyBorder="1"/>
  </cellXfs>
  <cellStyles count="2">
    <cellStyle name="Bom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628650</xdr:colOff>
      <xdr:row>2</xdr:row>
      <xdr:rowOff>257176</xdr:rowOff>
    </xdr:from>
    <xdr:to>
      <xdr:col>18</xdr:col>
      <xdr:colOff>152401</xdr:colOff>
      <xdr:row>6</xdr:row>
      <xdr:rowOff>90873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D7F1DB4-57B8-4FDB-A8C8-145D1C13F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847726"/>
          <a:ext cx="9610726" cy="1014797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8000" endPos="28000" dist="5000" dir="5400000" sy="-100000" algn="bl" rotWithShape="0"/>
        </a:effectLst>
      </xdr:spPr>
    </xdr:pic>
    <xdr:clientData/>
  </xdr:twoCellAnchor>
  <xdr:twoCellAnchor editAs="oneCell">
    <xdr:from>
      <xdr:col>8</xdr:col>
      <xdr:colOff>638176</xdr:colOff>
      <xdr:row>7</xdr:row>
      <xdr:rowOff>57150</xdr:rowOff>
    </xdr:from>
    <xdr:to>
      <xdr:col>18</xdr:col>
      <xdr:colOff>181659</xdr:colOff>
      <xdr:row>23</xdr:row>
      <xdr:rowOff>48490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A5224E9-587F-4E5E-8E22-8BB76F5CF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1" y="2124075"/>
          <a:ext cx="9630458" cy="4715740"/>
        </a:xfrm>
        <a:prstGeom prst="roundRect">
          <a:avLst>
            <a:gd name="adj" fmla="val 1727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8000" endPos="28000" dist="5000" dir="5400000" sy="-100000" algn="bl" rotWithShape="0"/>
        </a:effectLst>
      </xdr:spPr>
    </xdr:pic>
    <xdr:clientData/>
  </xdr:twoCellAnchor>
  <xdr:twoCellAnchor editAs="oneCell">
    <xdr:from>
      <xdr:col>8</xdr:col>
      <xdr:colOff>676275</xdr:colOff>
      <xdr:row>24</xdr:row>
      <xdr:rowOff>10076</xdr:rowOff>
    </xdr:from>
    <xdr:to>
      <xdr:col>18</xdr:col>
      <xdr:colOff>171450</xdr:colOff>
      <xdr:row>29</xdr:row>
      <xdr:rowOff>77931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DB08D3A-0370-4F4D-8E3A-3EFB13CEE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425" y="7096676"/>
          <a:ext cx="9582150" cy="1544230"/>
        </a:xfrm>
        <a:prstGeom prst="roundRect">
          <a:avLst>
            <a:gd name="adj" fmla="val 5510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81F6-B7BD-46B9-9F28-7B9BC6F30AB9}">
  <dimension ref="A1:X62"/>
  <sheetViews>
    <sheetView topLeftCell="D4" zoomScaleNormal="100" workbookViewId="0">
      <selection activeCell="J17" sqref="J17"/>
    </sheetView>
  </sheetViews>
  <sheetFormatPr defaultRowHeight="14.4"/>
  <cols>
    <col min="3" max="3" width="11.109375" bestFit="1" customWidth="1"/>
    <col min="4" max="4" width="17.109375" bestFit="1" customWidth="1"/>
    <col min="5" max="5" width="7.6640625" bestFit="1" customWidth="1"/>
    <col min="6" max="6" width="18.44140625" bestFit="1" customWidth="1"/>
    <col min="7" max="7" width="9.109375" customWidth="1"/>
    <col min="8" max="8" width="15.109375" customWidth="1"/>
    <col min="9" max="9" width="20" bestFit="1" customWidth="1"/>
    <col min="10" max="10" width="33" bestFit="1" customWidth="1"/>
    <col min="11" max="11" width="21.6640625" bestFit="1" customWidth="1"/>
    <col min="12" max="12" width="25.44140625" bestFit="1" customWidth="1"/>
    <col min="13" max="13" width="23.33203125" bestFit="1" customWidth="1"/>
    <col min="14" max="14" width="18.44140625" style="12" bestFit="1" customWidth="1"/>
    <col min="15" max="19" width="9.109375" style="12"/>
    <col min="23" max="23" width="25.88671875" bestFit="1" customWidth="1"/>
    <col min="24" max="24" width="9.109375" style="12"/>
  </cols>
  <sheetData>
    <row r="1" spans="1:24" ht="16.8">
      <c r="D1" s="4" t="s">
        <v>14</v>
      </c>
      <c r="E1" s="4" t="s">
        <v>15</v>
      </c>
      <c r="F1" s="4" t="s">
        <v>16</v>
      </c>
      <c r="G1" s="4" t="s">
        <v>43</v>
      </c>
      <c r="H1" s="30"/>
      <c r="I1" s="31"/>
      <c r="J1" s="32"/>
      <c r="K1" s="30"/>
      <c r="L1" s="30"/>
      <c r="M1" s="30"/>
      <c r="N1" s="32"/>
      <c r="O1" s="32"/>
      <c r="P1" s="32"/>
      <c r="Q1" s="32"/>
      <c r="R1" s="32"/>
      <c r="S1" s="32"/>
      <c r="T1" s="30"/>
      <c r="U1" s="30"/>
      <c r="V1" s="30"/>
      <c r="W1" s="30"/>
    </row>
    <row r="2" spans="1:24" ht="23.4">
      <c r="A2" t="s">
        <v>3</v>
      </c>
      <c r="C2" s="5" t="s">
        <v>13</v>
      </c>
      <c r="D2" s="7" t="s">
        <v>0</v>
      </c>
      <c r="E2" s="7" t="s">
        <v>1</v>
      </c>
      <c r="F2" s="8" t="s">
        <v>2</v>
      </c>
      <c r="G2" s="4" t="s">
        <v>43</v>
      </c>
      <c r="H2" s="30" t="s">
        <v>18</v>
      </c>
      <c r="I2" s="31"/>
      <c r="J2" s="32"/>
      <c r="K2" s="30"/>
      <c r="L2" s="30"/>
      <c r="M2" s="30"/>
      <c r="N2" s="32"/>
      <c r="O2" s="32"/>
      <c r="P2" s="32"/>
      <c r="Q2" s="32"/>
      <c r="R2" s="32"/>
      <c r="S2" s="32"/>
      <c r="T2" s="30"/>
      <c r="U2" s="30"/>
      <c r="V2" s="30"/>
      <c r="W2" s="30"/>
    </row>
    <row r="3" spans="1:24" ht="23.4">
      <c r="C3" s="6" t="s">
        <v>12</v>
      </c>
      <c r="D3" s="9">
        <v>2.9</v>
      </c>
      <c r="E3" s="9">
        <v>3.4</v>
      </c>
      <c r="F3" s="10">
        <v>2.4500000000000002</v>
      </c>
      <c r="G3" s="4" t="s">
        <v>43</v>
      </c>
      <c r="H3" s="30" t="s">
        <v>44</v>
      </c>
      <c r="I3" s="31"/>
      <c r="J3" s="32"/>
      <c r="K3" s="30"/>
      <c r="L3" s="30"/>
      <c r="M3" s="30"/>
      <c r="N3" s="32"/>
      <c r="O3" s="32"/>
      <c r="P3" s="32"/>
      <c r="Q3" s="32"/>
      <c r="R3" s="32"/>
      <c r="S3" s="32"/>
      <c r="T3" s="30"/>
      <c r="U3" s="30"/>
      <c r="V3" s="30"/>
      <c r="W3" s="30"/>
    </row>
    <row r="4" spans="1:24" ht="16.8">
      <c r="D4" s="1"/>
      <c r="E4" s="1"/>
      <c r="F4" s="1"/>
      <c r="G4" s="4" t="s">
        <v>43</v>
      </c>
      <c r="H4" s="30" t="s">
        <v>19</v>
      </c>
      <c r="I4" s="30"/>
      <c r="J4" s="30"/>
      <c r="K4" s="30"/>
      <c r="L4" s="30"/>
      <c r="M4" s="30"/>
      <c r="N4" s="32"/>
      <c r="O4" s="32"/>
      <c r="P4" s="32"/>
      <c r="Q4" s="32"/>
      <c r="R4" s="32"/>
      <c r="S4" s="32"/>
      <c r="T4" s="30"/>
      <c r="U4" s="30"/>
      <c r="V4" s="30"/>
      <c r="W4" s="30"/>
    </row>
    <row r="5" spans="1:24" ht="16.8">
      <c r="D5" s="4" t="s">
        <v>14</v>
      </c>
      <c r="E5" s="4" t="s">
        <v>15</v>
      </c>
      <c r="F5" s="4" t="s">
        <v>16</v>
      </c>
      <c r="G5" s="4" t="s">
        <v>43</v>
      </c>
      <c r="H5" s="30" t="s">
        <v>45</v>
      </c>
      <c r="I5" s="31"/>
      <c r="J5" s="32"/>
      <c r="K5" s="30"/>
      <c r="L5" s="30"/>
      <c r="M5" s="30"/>
      <c r="N5" s="32"/>
      <c r="O5" s="32"/>
      <c r="P5" s="32"/>
      <c r="Q5" s="32"/>
      <c r="R5" s="32"/>
      <c r="S5" s="32"/>
      <c r="T5" s="30"/>
      <c r="U5" s="30"/>
      <c r="V5" s="30"/>
      <c r="W5" s="30"/>
    </row>
    <row r="6" spans="1:24" ht="23.4">
      <c r="A6" t="s">
        <v>4</v>
      </c>
      <c r="C6" s="5" t="s">
        <v>13</v>
      </c>
      <c r="D6" s="7" t="s">
        <v>0</v>
      </c>
      <c r="E6" s="7" t="s">
        <v>1</v>
      </c>
      <c r="F6" s="8" t="s">
        <v>2</v>
      </c>
      <c r="G6" s="4" t="s">
        <v>43</v>
      </c>
      <c r="H6" s="30" t="s">
        <v>20</v>
      </c>
      <c r="I6" s="31"/>
      <c r="J6" s="32"/>
      <c r="K6" s="30"/>
      <c r="L6" s="30"/>
      <c r="M6" s="30"/>
      <c r="N6" s="32"/>
      <c r="O6" s="32"/>
      <c r="P6" s="32"/>
      <c r="Q6" s="32"/>
      <c r="R6" s="32"/>
      <c r="S6" s="32"/>
      <c r="T6" s="30"/>
      <c r="U6" s="30"/>
      <c r="V6" s="30"/>
      <c r="W6" s="30"/>
    </row>
    <row r="7" spans="1:24" ht="23.4">
      <c r="C7" s="6" t="s">
        <v>12</v>
      </c>
      <c r="D7" s="9">
        <v>3</v>
      </c>
      <c r="E7" s="9">
        <v>3.25</v>
      </c>
      <c r="F7" s="13">
        <v>2.99</v>
      </c>
      <c r="G7" s="4" t="s">
        <v>43</v>
      </c>
      <c r="H7" s="30"/>
      <c r="I7" s="31"/>
      <c r="J7" s="32"/>
      <c r="K7" s="30"/>
      <c r="L7" s="30"/>
      <c r="M7" s="30"/>
      <c r="N7" s="32"/>
      <c r="O7" s="32"/>
      <c r="P7" s="32"/>
      <c r="Q7" s="32"/>
      <c r="R7" s="32"/>
      <c r="S7" s="32"/>
      <c r="T7" s="30"/>
      <c r="U7" s="30"/>
      <c r="V7" s="30"/>
      <c r="W7" s="30"/>
    </row>
    <row r="8" spans="1:24" ht="16.8">
      <c r="D8" s="1"/>
      <c r="E8" s="1"/>
      <c r="F8" s="1"/>
      <c r="G8" s="4" t="s">
        <v>43</v>
      </c>
      <c r="H8" s="33"/>
      <c r="I8" s="34"/>
      <c r="J8" s="35"/>
      <c r="K8" s="33"/>
      <c r="L8" s="33"/>
      <c r="M8" s="33"/>
      <c r="N8" s="32"/>
      <c r="O8" s="32"/>
      <c r="P8" s="32"/>
      <c r="Q8" s="32"/>
      <c r="R8" s="32"/>
      <c r="S8" s="32"/>
      <c r="T8" s="30"/>
      <c r="U8" s="30"/>
      <c r="V8" s="30"/>
      <c r="W8" s="30"/>
    </row>
    <row r="9" spans="1:24" ht="29.4">
      <c r="D9" s="4" t="s">
        <v>14</v>
      </c>
      <c r="E9" s="4" t="s">
        <v>15</v>
      </c>
      <c r="F9" s="4" t="s">
        <v>16</v>
      </c>
      <c r="G9" s="4" t="s">
        <v>43</v>
      </c>
      <c r="H9" s="33"/>
      <c r="I9" s="33"/>
      <c r="J9" s="33"/>
      <c r="K9" s="36" t="s">
        <v>46</v>
      </c>
      <c r="L9" s="36" t="s">
        <v>47</v>
      </c>
      <c r="M9" s="36" t="s">
        <v>48</v>
      </c>
      <c r="N9" s="32"/>
      <c r="O9" s="32"/>
      <c r="P9" s="32"/>
      <c r="Q9" s="32"/>
      <c r="R9" s="32"/>
      <c r="S9" s="32"/>
      <c r="T9" s="30"/>
      <c r="U9" s="30"/>
      <c r="V9" s="30"/>
      <c r="W9" s="30"/>
    </row>
    <row r="10" spans="1:24" ht="27">
      <c r="A10" t="s">
        <v>17</v>
      </c>
      <c r="C10" s="5" t="s">
        <v>13</v>
      </c>
      <c r="D10" s="7" t="s">
        <v>0</v>
      </c>
      <c r="E10" s="7" t="s">
        <v>1</v>
      </c>
      <c r="F10" s="8" t="s">
        <v>2</v>
      </c>
      <c r="G10" s="4" t="s">
        <v>43</v>
      </c>
      <c r="H10" s="33"/>
      <c r="I10" s="33"/>
      <c r="J10" s="37" t="s">
        <v>13</v>
      </c>
      <c r="K10" s="21" t="s">
        <v>0</v>
      </c>
      <c r="L10" s="21" t="s">
        <v>1</v>
      </c>
      <c r="M10" s="21" t="s">
        <v>2</v>
      </c>
      <c r="N10" s="32"/>
      <c r="O10" s="32"/>
      <c r="P10" s="32"/>
      <c r="Q10" s="32"/>
      <c r="R10" s="32"/>
      <c r="S10" s="32"/>
      <c r="T10" s="30"/>
      <c r="U10" s="30"/>
      <c r="V10" s="30"/>
      <c r="W10" s="30"/>
    </row>
    <row r="11" spans="1:24" ht="27">
      <c r="C11" s="6" t="s">
        <v>12</v>
      </c>
      <c r="D11" s="9">
        <v>2.99</v>
      </c>
      <c r="E11" s="9">
        <v>3.6</v>
      </c>
      <c r="F11" s="10">
        <v>2.75</v>
      </c>
      <c r="G11" s="4" t="s">
        <v>43</v>
      </c>
      <c r="H11" s="33"/>
      <c r="I11" s="33"/>
      <c r="J11" s="37" t="s">
        <v>12</v>
      </c>
      <c r="K11" s="38">
        <v>3.05</v>
      </c>
      <c r="L11" s="38">
        <v>3.65</v>
      </c>
      <c r="M11" s="38">
        <v>2.99</v>
      </c>
      <c r="N11" s="32"/>
      <c r="O11" s="32"/>
      <c r="P11" s="32"/>
      <c r="Q11" s="32"/>
      <c r="R11" s="32"/>
      <c r="S11" s="32"/>
      <c r="T11" s="30"/>
      <c r="U11" s="30"/>
      <c r="V11" s="30"/>
      <c r="W11" s="30"/>
    </row>
    <row r="12" spans="1:24" ht="16.8">
      <c r="D12" s="1"/>
      <c r="E12" s="1"/>
      <c r="F12" s="1"/>
      <c r="G12" s="4" t="s">
        <v>43</v>
      </c>
      <c r="H12" s="33"/>
      <c r="I12" s="34"/>
      <c r="J12" s="33"/>
      <c r="K12" s="36" t="s">
        <v>7</v>
      </c>
      <c r="L12" s="36" t="s">
        <v>8</v>
      </c>
      <c r="M12" s="36" t="s">
        <v>4</v>
      </c>
      <c r="N12" s="32"/>
      <c r="O12" s="32"/>
      <c r="P12" s="32"/>
      <c r="Q12" s="32"/>
      <c r="R12" s="32"/>
      <c r="S12" s="32"/>
      <c r="T12" s="30"/>
      <c r="U12" s="30"/>
      <c r="V12" s="30"/>
      <c r="W12" s="30"/>
    </row>
    <row r="13" spans="1:24" ht="16.8">
      <c r="D13" s="4" t="s">
        <v>14</v>
      </c>
      <c r="E13" s="4" t="s">
        <v>15</v>
      </c>
      <c r="F13" s="4" t="s">
        <v>16</v>
      </c>
      <c r="G13" s="4" t="s">
        <v>43</v>
      </c>
      <c r="H13" s="33"/>
      <c r="I13" s="34"/>
      <c r="J13" s="35"/>
      <c r="K13" s="33"/>
      <c r="L13" s="36"/>
      <c r="M13" s="36"/>
      <c r="N13" s="32"/>
      <c r="O13" s="32"/>
      <c r="P13" s="32"/>
      <c r="Q13" s="32"/>
      <c r="R13" s="32"/>
      <c r="S13" s="32"/>
      <c r="T13" s="30"/>
      <c r="U13" s="30"/>
      <c r="V13" s="30"/>
      <c r="W13" s="30"/>
    </row>
    <row r="14" spans="1:24" ht="23.4">
      <c r="A14" t="s">
        <v>6</v>
      </c>
      <c r="C14" s="5" t="s">
        <v>13</v>
      </c>
      <c r="D14" s="7" t="s">
        <v>0</v>
      </c>
      <c r="E14" s="7" t="s">
        <v>1</v>
      </c>
      <c r="F14" s="8" t="s">
        <v>2</v>
      </c>
      <c r="G14" s="4" t="s">
        <v>43</v>
      </c>
      <c r="H14" s="30"/>
      <c r="I14" s="31"/>
      <c r="J14" s="32"/>
      <c r="K14" s="30"/>
      <c r="L14" s="30"/>
      <c r="M14" s="30"/>
      <c r="N14" s="32"/>
      <c r="O14" s="32"/>
      <c r="P14" s="32"/>
      <c r="Q14" s="32"/>
      <c r="R14" s="32"/>
      <c r="S14" s="32"/>
      <c r="T14" s="30"/>
      <c r="U14" s="30"/>
      <c r="V14" s="30"/>
      <c r="W14" s="30"/>
    </row>
    <row r="15" spans="1:24" ht="29.4">
      <c r="C15" s="6" t="s">
        <v>12</v>
      </c>
      <c r="D15" s="9">
        <v>2.5</v>
      </c>
      <c r="E15" s="9">
        <v>3.2</v>
      </c>
      <c r="F15" s="10">
        <v>2.2999999999999998</v>
      </c>
      <c r="G15" s="4" t="s">
        <v>43</v>
      </c>
      <c r="H15" s="30" t="s">
        <v>49</v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9"/>
      <c r="X15" s="19"/>
    </row>
    <row r="16" spans="1:24" ht="16.8">
      <c r="D16" s="1"/>
      <c r="E16" s="1"/>
      <c r="F16" s="1"/>
      <c r="G16" s="4" t="s">
        <v>43</v>
      </c>
      <c r="H16" s="30"/>
      <c r="I16" s="31"/>
      <c r="J16" s="32"/>
      <c r="K16" s="30"/>
      <c r="L16" s="30"/>
      <c r="M16" s="30"/>
      <c r="N16" s="32"/>
      <c r="O16" s="32"/>
      <c r="P16" s="32"/>
      <c r="Q16" s="32"/>
      <c r="R16" s="32"/>
      <c r="S16" s="32"/>
      <c r="T16" s="30"/>
      <c r="U16" s="30"/>
      <c r="V16" s="30"/>
      <c r="W16" s="30"/>
    </row>
    <row r="17" spans="1:24" ht="19.2">
      <c r="D17" s="4" t="s">
        <v>14</v>
      </c>
      <c r="E17" s="4" t="s">
        <v>15</v>
      </c>
      <c r="F17" s="4" t="s">
        <v>16</v>
      </c>
      <c r="G17" s="4" t="s">
        <v>43</v>
      </c>
      <c r="H17" s="30"/>
      <c r="I17" s="31"/>
      <c r="J17" s="40"/>
      <c r="K17" s="41"/>
      <c r="L17" s="30"/>
      <c r="M17" s="30"/>
      <c r="N17" s="32"/>
      <c r="O17" s="32"/>
      <c r="P17" s="32"/>
      <c r="Q17" s="32"/>
      <c r="R17" s="32"/>
      <c r="S17" s="32"/>
      <c r="T17" s="30"/>
      <c r="U17" s="30"/>
      <c r="V17" s="30"/>
      <c r="W17" s="30"/>
    </row>
    <row r="18" spans="1:24" ht="23.4">
      <c r="A18" t="s">
        <v>7</v>
      </c>
      <c r="C18" s="5" t="s">
        <v>13</v>
      </c>
      <c r="D18" s="7" t="s">
        <v>0</v>
      </c>
      <c r="E18" s="7" t="s">
        <v>1</v>
      </c>
      <c r="F18" s="8" t="s">
        <v>2</v>
      </c>
      <c r="G18" s="4" t="s">
        <v>43</v>
      </c>
      <c r="H18" s="30"/>
      <c r="I18" s="31"/>
      <c r="J18" s="32"/>
      <c r="K18" s="32"/>
      <c r="L18" s="30"/>
      <c r="M18" s="30"/>
      <c r="N18" s="32"/>
      <c r="O18" s="32"/>
      <c r="P18" s="32"/>
      <c r="Q18" s="32"/>
      <c r="R18" s="32"/>
      <c r="S18" s="32"/>
      <c r="T18" s="30"/>
      <c r="U18" s="30"/>
      <c r="V18" s="30"/>
      <c r="W18" s="30"/>
    </row>
    <row r="19" spans="1:24" ht="29.4">
      <c r="C19" s="6" t="s">
        <v>12</v>
      </c>
      <c r="D19" s="14">
        <v>3.05</v>
      </c>
      <c r="E19" s="9">
        <v>3.5</v>
      </c>
      <c r="F19" s="10">
        <v>2.75</v>
      </c>
      <c r="G19" s="4" t="s">
        <v>43</v>
      </c>
      <c r="H19" s="30" t="s">
        <v>50</v>
      </c>
      <c r="I19" s="31"/>
      <c r="J19" s="32"/>
      <c r="K19" s="30"/>
      <c r="L19" s="30"/>
      <c r="M19" s="30"/>
      <c r="N19" s="32"/>
      <c r="O19" s="32"/>
      <c r="P19" s="32"/>
      <c r="Q19" s="32"/>
      <c r="R19" s="32"/>
      <c r="S19" s="32"/>
      <c r="T19" s="30"/>
      <c r="U19" s="30"/>
      <c r="V19" s="30"/>
      <c r="W19" s="30"/>
    </row>
    <row r="20" spans="1:24" ht="16.8">
      <c r="D20" s="1"/>
      <c r="E20" s="1"/>
      <c r="F20" s="1"/>
      <c r="G20" s="4" t="s">
        <v>43</v>
      </c>
      <c r="H20" s="30"/>
      <c r="I20" s="31"/>
      <c r="J20" s="32"/>
      <c r="K20" s="30"/>
      <c r="L20" s="30"/>
      <c r="M20" s="30"/>
      <c r="N20" s="32"/>
      <c r="O20" s="32"/>
      <c r="P20" s="32"/>
      <c r="Q20" s="32"/>
      <c r="R20" s="32"/>
      <c r="S20" s="32"/>
      <c r="T20" s="30"/>
      <c r="U20" s="30"/>
      <c r="V20" s="30"/>
      <c r="W20" s="30"/>
    </row>
    <row r="21" spans="1:24" ht="29.4">
      <c r="D21" s="4" t="s">
        <v>14</v>
      </c>
      <c r="E21" s="4" t="s">
        <v>15</v>
      </c>
      <c r="F21" s="4" t="s">
        <v>16</v>
      </c>
      <c r="G21" s="4" t="s">
        <v>43</v>
      </c>
      <c r="H21" s="42" t="s">
        <v>31</v>
      </c>
      <c r="I21" s="30"/>
      <c r="J21" s="32"/>
      <c r="K21" s="43" t="s">
        <v>35</v>
      </c>
      <c r="L21" s="44">
        <f>((R22*(1/K11))+(1/K11))*100</f>
        <v>34.875750303807891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</row>
    <row r="22" spans="1:24" ht="29.4">
      <c r="A22" t="s">
        <v>8</v>
      </c>
      <c r="C22" s="5" t="s">
        <v>13</v>
      </c>
      <c r="D22" s="7" t="s">
        <v>0</v>
      </c>
      <c r="E22" s="7" t="s">
        <v>1</v>
      </c>
      <c r="F22" s="8" t="s">
        <v>2</v>
      </c>
      <c r="G22" s="4" t="s">
        <v>43</v>
      </c>
      <c r="H22" s="42" t="s">
        <v>32</v>
      </c>
      <c r="I22" s="30"/>
      <c r="J22" s="32"/>
      <c r="K22" s="43" t="s">
        <v>36</v>
      </c>
      <c r="L22" s="44">
        <f>((R22*(1/L11))+(1/L11))*100</f>
        <v>29.142750253866861</v>
      </c>
      <c r="M22" s="30"/>
      <c r="N22" s="30"/>
      <c r="O22" s="30"/>
      <c r="P22" s="30"/>
      <c r="Q22" s="45" t="s">
        <v>34</v>
      </c>
      <c r="R22" s="46">
        <f>1-((1/K11)+(1/L11)+(1/M11))</f>
        <v>6.3710384266140507E-2</v>
      </c>
      <c r="S22" s="30"/>
      <c r="T22" s="30"/>
      <c r="U22" s="30"/>
      <c r="V22" s="30"/>
      <c r="W22" s="30"/>
    </row>
    <row r="23" spans="1:24" ht="29.4">
      <c r="C23" s="6" t="s">
        <v>12</v>
      </c>
      <c r="D23" s="9">
        <v>2.99</v>
      </c>
      <c r="E23" s="14">
        <v>3.65</v>
      </c>
      <c r="F23" s="10">
        <v>2.97</v>
      </c>
      <c r="G23" s="4" t="s">
        <v>43</v>
      </c>
      <c r="H23" s="42" t="s">
        <v>33</v>
      </c>
      <c r="I23" s="30"/>
      <c r="J23" s="32"/>
      <c r="K23" s="43" t="s">
        <v>37</v>
      </c>
      <c r="L23" s="44">
        <f>((R22*(1/M11))+(1/M11))*100</f>
        <v>35.575598135991321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</row>
    <row r="24" spans="1:24" ht="29.4">
      <c r="D24" s="1"/>
      <c r="E24" s="1"/>
      <c r="F24" s="1"/>
      <c r="G24" s="4" t="s">
        <v>43</v>
      </c>
      <c r="H24" s="42"/>
      <c r="I24" s="30"/>
      <c r="J24" s="32"/>
      <c r="K24" s="47" t="s">
        <v>42</v>
      </c>
      <c r="L24" s="48">
        <f>SUM(L21:L23)</f>
        <v>99.594098693666069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</row>
    <row r="25" spans="1:24" ht="29.4">
      <c r="D25" s="1"/>
      <c r="E25" s="1"/>
      <c r="F25" s="1"/>
      <c r="G25" s="4" t="s">
        <v>43</v>
      </c>
      <c r="H25" s="42"/>
      <c r="I25" s="30"/>
      <c r="J25" s="32"/>
      <c r="K25" s="49"/>
      <c r="L25" s="5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</row>
    <row r="26" spans="1:24" ht="29.4">
      <c r="D26" s="1"/>
      <c r="E26" s="1"/>
      <c r="F26" s="1"/>
      <c r="G26" s="4" t="s">
        <v>43</v>
      </c>
      <c r="H26" s="30" t="s">
        <v>51</v>
      </c>
      <c r="I26" s="30"/>
      <c r="J26" s="32"/>
      <c r="K26" s="49"/>
      <c r="L26" s="5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</row>
    <row r="27" spans="1:24" s="15" customFormat="1" ht="29.4">
      <c r="G27" s="4" t="s">
        <v>43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</row>
    <row r="28" spans="1:24" ht="19.2">
      <c r="D28" s="1"/>
      <c r="E28" s="1"/>
      <c r="F28" s="1"/>
      <c r="G28" s="4" t="s">
        <v>43</v>
      </c>
      <c r="H28" s="51" t="s">
        <v>27</v>
      </c>
      <c r="I28" s="51" t="s">
        <v>21</v>
      </c>
      <c r="J28" s="51" t="s">
        <v>13</v>
      </c>
      <c r="K28" s="51" t="s">
        <v>22</v>
      </c>
      <c r="L28" s="51" t="s">
        <v>23</v>
      </c>
      <c r="M28" s="51" t="s">
        <v>24</v>
      </c>
      <c r="N28" s="51" t="s">
        <v>38</v>
      </c>
      <c r="O28" s="32"/>
      <c r="P28" s="32"/>
      <c r="Q28" s="32"/>
      <c r="R28" s="32"/>
      <c r="S28" s="32"/>
      <c r="T28" s="30"/>
      <c r="U28" s="30"/>
      <c r="V28" s="30"/>
      <c r="W28" s="30"/>
    </row>
    <row r="29" spans="1:24" ht="20.399999999999999">
      <c r="D29" s="1"/>
      <c r="E29" s="1"/>
      <c r="F29" s="1"/>
      <c r="G29" s="4" t="s">
        <v>43</v>
      </c>
      <c r="H29" s="22"/>
      <c r="I29" s="23" t="s">
        <v>7</v>
      </c>
      <c r="J29" s="23" t="s">
        <v>25</v>
      </c>
      <c r="K29" s="24">
        <v>1</v>
      </c>
      <c r="L29" s="23">
        <f>K11</f>
        <v>3.05</v>
      </c>
      <c r="M29" s="23" t="s">
        <v>28</v>
      </c>
      <c r="N29" s="28" t="s">
        <v>39</v>
      </c>
      <c r="O29" s="32"/>
      <c r="P29" s="32"/>
      <c r="Q29" s="32"/>
      <c r="R29" s="32"/>
      <c r="S29" s="32"/>
      <c r="T29" s="30"/>
      <c r="U29" s="30"/>
      <c r="V29" s="30"/>
      <c r="W29" s="30"/>
    </row>
    <row r="30" spans="1:24" s="19" customFormat="1" ht="20.399999999999999">
      <c r="D30" s="20"/>
      <c r="E30" s="20"/>
      <c r="F30" s="20"/>
      <c r="G30" s="4" t="s">
        <v>43</v>
      </c>
      <c r="H30" s="25"/>
      <c r="I30" s="26" t="s">
        <v>8</v>
      </c>
      <c r="J30" s="26" t="s">
        <v>25</v>
      </c>
      <c r="K30" s="27" t="s">
        <v>26</v>
      </c>
      <c r="L30" s="26">
        <f>L11</f>
        <v>3.65</v>
      </c>
      <c r="M30" s="26" t="s">
        <v>29</v>
      </c>
      <c r="N30" s="29" t="s">
        <v>40</v>
      </c>
      <c r="O30" s="32"/>
      <c r="P30" s="32"/>
      <c r="Q30" s="32"/>
      <c r="R30" s="32"/>
      <c r="S30" s="32"/>
      <c r="T30" s="30"/>
      <c r="U30" s="30"/>
      <c r="V30" s="30"/>
      <c r="W30" s="30"/>
      <c r="X30" s="12"/>
    </row>
    <row r="31" spans="1:24" ht="20.399999999999999">
      <c r="D31" s="1"/>
      <c r="E31" s="1"/>
      <c r="F31" s="1"/>
      <c r="G31" s="4" t="s">
        <v>43</v>
      </c>
      <c r="H31" s="22"/>
      <c r="I31" s="23" t="s">
        <v>4</v>
      </c>
      <c r="J31" s="23" t="s">
        <v>25</v>
      </c>
      <c r="K31" s="24">
        <v>2</v>
      </c>
      <c r="L31" s="23">
        <f>M11</f>
        <v>2.99</v>
      </c>
      <c r="M31" s="23" t="s">
        <v>30</v>
      </c>
      <c r="N31" s="28" t="s">
        <v>41</v>
      </c>
      <c r="O31" s="32"/>
      <c r="P31" s="32"/>
      <c r="Q31" s="32"/>
      <c r="R31" s="32"/>
      <c r="S31" s="32"/>
      <c r="T31" s="30"/>
      <c r="U31" s="30"/>
      <c r="V31" s="30"/>
      <c r="W31" s="30"/>
    </row>
    <row r="32" spans="1:24">
      <c r="D32" s="1"/>
      <c r="E32" s="1"/>
      <c r="F32" s="1"/>
      <c r="G32" s="4" t="s">
        <v>43</v>
      </c>
    </row>
    <row r="33" spans="4:15" ht="29.4">
      <c r="D33" s="1"/>
      <c r="E33" s="1"/>
      <c r="F33" s="1"/>
      <c r="G33" s="4" t="s">
        <v>43</v>
      </c>
      <c r="H33" s="30" t="s">
        <v>52</v>
      </c>
      <c r="I33" s="30"/>
      <c r="J33" s="32"/>
      <c r="K33" s="49"/>
      <c r="L33" s="50"/>
    </row>
    <row r="34" spans="4:15">
      <c r="D34" s="1"/>
      <c r="E34" s="1"/>
      <c r="F34" s="1"/>
      <c r="G34" s="4" t="s">
        <v>43</v>
      </c>
    </row>
    <row r="35" spans="4:15" ht="29.4">
      <c r="D35" s="1"/>
      <c r="E35" s="1"/>
      <c r="F35" s="1"/>
      <c r="G35" s="4" t="s">
        <v>43</v>
      </c>
      <c r="H35" s="15" t="s">
        <v>58</v>
      </c>
      <c r="I35" s="42" t="s">
        <v>55</v>
      </c>
      <c r="J35" s="42"/>
    </row>
    <row r="36" spans="4:15" ht="29.4">
      <c r="D36" s="1"/>
      <c r="E36" s="1"/>
      <c r="F36" s="1"/>
      <c r="G36" s="4" t="s">
        <v>43</v>
      </c>
      <c r="H36" s="15" t="s">
        <v>59</v>
      </c>
      <c r="I36" s="42" t="s">
        <v>56</v>
      </c>
      <c r="J36" s="42"/>
    </row>
    <row r="37" spans="4:15" ht="29.4">
      <c r="D37" s="1"/>
      <c r="E37" s="1"/>
      <c r="F37" s="1"/>
      <c r="G37" s="4" t="s">
        <v>43</v>
      </c>
      <c r="H37" s="15" t="s">
        <v>60</v>
      </c>
      <c r="I37" s="42" t="s">
        <v>57</v>
      </c>
      <c r="J37" s="42"/>
    </row>
    <row r="38" spans="4:15" ht="29.4">
      <c r="D38" s="1"/>
      <c r="E38" s="1"/>
      <c r="F38" s="1"/>
      <c r="G38" s="4" t="s">
        <v>43</v>
      </c>
      <c r="I38" s="42"/>
      <c r="J38" s="42"/>
    </row>
    <row r="39" spans="4:15">
      <c r="D39" s="1"/>
      <c r="E39" s="1"/>
      <c r="F39" s="1"/>
      <c r="G39" s="4" t="s">
        <v>43</v>
      </c>
      <c r="H39" t="s">
        <v>53</v>
      </c>
      <c r="K39" s="12"/>
    </row>
    <row r="40" spans="4:15">
      <c r="D40" s="1"/>
      <c r="E40" s="1"/>
      <c r="F40" s="1"/>
      <c r="G40" s="4" t="s">
        <v>43</v>
      </c>
    </row>
    <row r="41" spans="4:15">
      <c r="D41" s="1"/>
      <c r="E41" s="1"/>
      <c r="F41" s="1"/>
      <c r="G41" s="4" t="s">
        <v>43</v>
      </c>
    </row>
    <row r="42" spans="4:15" ht="19.2">
      <c r="D42" s="1"/>
      <c r="E42" s="1"/>
      <c r="F42" s="1"/>
      <c r="G42" s="4" t="s">
        <v>43</v>
      </c>
      <c r="H42" s="51" t="s">
        <v>27</v>
      </c>
      <c r="I42" s="51" t="s">
        <v>21</v>
      </c>
      <c r="J42" s="51" t="s">
        <v>13</v>
      </c>
      <c r="K42" s="51" t="s">
        <v>22</v>
      </c>
      <c r="L42" s="51" t="s">
        <v>23</v>
      </c>
      <c r="M42" s="51" t="s">
        <v>24</v>
      </c>
      <c r="N42" s="51" t="s">
        <v>38</v>
      </c>
    </row>
    <row r="43" spans="4:15" ht="20.399999999999999">
      <c r="D43" s="1"/>
      <c r="E43" s="1"/>
      <c r="F43" s="1"/>
      <c r="G43" s="4" t="s">
        <v>43</v>
      </c>
      <c r="H43" s="23">
        <f>((L21*L29*100)/(L21+L22+L23))-100</f>
        <v>6.8045595289663368</v>
      </c>
      <c r="I43" s="23" t="s">
        <v>7</v>
      </c>
      <c r="J43" s="23" t="s">
        <v>25</v>
      </c>
      <c r="K43" s="24">
        <v>1</v>
      </c>
      <c r="L43" s="23">
        <f>K11</f>
        <v>3.05</v>
      </c>
      <c r="M43" s="23">
        <f>L21</f>
        <v>34.875750303807891</v>
      </c>
      <c r="N43" s="28">
        <f>L21*L29</f>
        <v>106.37103842661406</v>
      </c>
    </row>
    <row r="44" spans="4:15" ht="20.399999999999999">
      <c r="D44" s="1"/>
      <c r="E44" s="1"/>
      <c r="F44" s="1"/>
      <c r="G44" s="4" t="s">
        <v>43</v>
      </c>
      <c r="H44" s="26">
        <f>((L22*L30*100)/(L21+L22+L23))-100</f>
        <v>6.8045595289663083</v>
      </c>
      <c r="I44" s="26" t="s">
        <v>8</v>
      </c>
      <c r="J44" s="26" t="s">
        <v>25</v>
      </c>
      <c r="K44" s="27" t="s">
        <v>26</v>
      </c>
      <c r="L44" s="26">
        <f>L11</f>
        <v>3.65</v>
      </c>
      <c r="M44" s="26">
        <f>L22</f>
        <v>29.142750253866861</v>
      </c>
      <c r="N44" s="29">
        <f>L22*L30</f>
        <v>106.37103842661404</v>
      </c>
    </row>
    <row r="45" spans="4:15" ht="20.399999999999999">
      <c r="D45" s="1"/>
      <c r="E45" s="1"/>
      <c r="F45" s="1"/>
      <c r="G45" s="4" t="s">
        <v>43</v>
      </c>
      <c r="H45" s="23">
        <f>((L23*L31*100)/(L21+L22+L23))-100</f>
        <v>6.8045595289663225</v>
      </c>
      <c r="I45" s="23" t="s">
        <v>4</v>
      </c>
      <c r="J45" s="23" t="s">
        <v>25</v>
      </c>
      <c r="K45" s="24">
        <v>2</v>
      </c>
      <c r="L45" s="23">
        <f>M11</f>
        <v>2.99</v>
      </c>
      <c r="M45" s="23">
        <f>L23</f>
        <v>35.575598135991321</v>
      </c>
      <c r="N45" s="28">
        <f>L23*L45</f>
        <v>106.37103842661405</v>
      </c>
      <c r="O45" s="18"/>
    </row>
    <row r="46" spans="4:15" ht="18">
      <c r="D46" s="1"/>
      <c r="E46" s="1"/>
      <c r="F46" s="1"/>
      <c r="G46" s="4" t="s">
        <v>43</v>
      </c>
      <c r="I46" s="11"/>
      <c r="J46" s="1"/>
      <c r="K46" s="1"/>
      <c r="L46" s="1"/>
      <c r="M46" s="12"/>
      <c r="O46" s="18"/>
    </row>
    <row r="47" spans="4:15" ht="18">
      <c r="G47" s="4" t="s">
        <v>43</v>
      </c>
      <c r="J47" s="16"/>
      <c r="K47" s="16"/>
      <c r="L47" s="16"/>
      <c r="M47" s="17"/>
      <c r="O47" s="18"/>
    </row>
    <row r="48" spans="4:15">
      <c r="G48" s="4" t="s">
        <v>43</v>
      </c>
      <c r="J48" s="12"/>
      <c r="K48" s="12"/>
      <c r="L48" s="12"/>
      <c r="M48" s="12"/>
    </row>
    <row r="49" spans="7:13">
      <c r="G49" s="4" t="s">
        <v>43</v>
      </c>
      <c r="H49" t="s">
        <v>54</v>
      </c>
      <c r="J49" s="11"/>
      <c r="M49" s="12"/>
    </row>
    <row r="50" spans="7:13">
      <c r="J50" s="12"/>
      <c r="K50" s="12"/>
      <c r="L50" s="12"/>
      <c r="M50" s="12"/>
    </row>
    <row r="51" spans="7:13">
      <c r="J51" s="12"/>
      <c r="K51" s="12"/>
      <c r="L51" s="12"/>
    </row>
    <row r="61" spans="7:13">
      <c r="M61" s="12"/>
    </row>
    <row r="62" spans="7:13">
      <c r="M62" s="12"/>
    </row>
  </sheetData>
  <phoneticPr fontId="11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B110-3C1D-4471-B12E-97C279528144}">
  <dimension ref="A1:W62"/>
  <sheetViews>
    <sheetView topLeftCell="C10" workbookViewId="0">
      <selection activeCell="J11" sqref="J11"/>
    </sheetView>
  </sheetViews>
  <sheetFormatPr defaultRowHeight="14.4"/>
  <cols>
    <col min="3" max="3" width="11.109375" bestFit="1" customWidth="1"/>
    <col min="4" max="4" width="17.109375" bestFit="1" customWidth="1"/>
    <col min="5" max="5" width="18.44140625" bestFit="1" customWidth="1"/>
    <col min="7" max="7" width="15.109375" customWidth="1"/>
    <col min="8" max="8" width="20" bestFit="1" customWidth="1"/>
    <col min="9" max="9" width="33" bestFit="1" customWidth="1"/>
    <col min="10" max="10" width="21.6640625" bestFit="1" customWidth="1"/>
    <col min="11" max="12" width="23.33203125" bestFit="1" customWidth="1"/>
    <col min="13" max="13" width="18.44140625" style="12" bestFit="1" customWidth="1"/>
    <col min="14" max="18" width="9.109375" style="12"/>
    <col min="22" max="22" width="25.88671875" bestFit="1" customWidth="1"/>
    <col min="23" max="23" width="9.109375" style="12"/>
  </cols>
  <sheetData>
    <row r="1" spans="1:23" ht="16.8">
      <c r="D1" s="4" t="s">
        <v>14</v>
      </c>
      <c r="E1" s="4" t="s">
        <v>16</v>
      </c>
      <c r="F1" s="4" t="s">
        <v>43</v>
      </c>
      <c r="G1" s="30"/>
      <c r="H1" s="31"/>
      <c r="I1" s="32"/>
      <c r="J1" s="30"/>
      <c r="K1" s="30"/>
      <c r="L1" s="30"/>
      <c r="M1" s="32"/>
      <c r="N1" s="32"/>
      <c r="O1" s="32"/>
      <c r="P1" s="32"/>
      <c r="Q1" s="32"/>
      <c r="R1" s="32"/>
      <c r="S1" s="30"/>
      <c r="T1" s="30"/>
      <c r="U1" s="30"/>
      <c r="V1" s="30"/>
    </row>
    <row r="2" spans="1:23" ht="23.4">
      <c r="A2" t="s">
        <v>3</v>
      </c>
      <c r="C2" s="5" t="s">
        <v>13</v>
      </c>
      <c r="D2" s="7" t="s">
        <v>0</v>
      </c>
      <c r="E2" s="8" t="s">
        <v>2</v>
      </c>
      <c r="F2" s="4" t="s">
        <v>43</v>
      </c>
      <c r="G2" s="30" t="s">
        <v>18</v>
      </c>
      <c r="H2" s="31"/>
      <c r="I2" s="32"/>
      <c r="J2" s="30"/>
      <c r="K2" s="30"/>
      <c r="L2" s="30"/>
      <c r="M2" s="32"/>
      <c r="N2" s="32"/>
      <c r="O2" s="32"/>
      <c r="P2" s="32"/>
      <c r="Q2" s="32"/>
      <c r="R2" s="32"/>
      <c r="S2" s="30"/>
      <c r="T2" s="30"/>
      <c r="U2" s="30"/>
      <c r="V2" s="30"/>
    </row>
    <row r="3" spans="1:23" ht="27">
      <c r="C3" s="6" t="s">
        <v>12</v>
      </c>
      <c r="D3" s="38">
        <v>2.0499999999999998</v>
      </c>
      <c r="E3" s="10">
        <v>2.09</v>
      </c>
      <c r="F3" s="4" t="s">
        <v>43</v>
      </c>
      <c r="G3" s="30" t="s">
        <v>61</v>
      </c>
      <c r="H3" s="31"/>
      <c r="I3" s="32"/>
      <c r="J3" s="30"/>
      <c r="K3" s="30"/>
      <c r="L3" s="30"/>
      <c r="M3" s="32"/>
      <c r="N3" s="32"/>
      <c r="O3" s="32"/>
      <c r="P3" s="32"/>
      <c r="Q3" s="32"/>
      <c r="R3" s="32"/>
      <c r="S3" s="30"/>
      <c r="T3" s="30"/>
      <c r="U3" s="30"/>
      <c r="V3" s="30"/>
    </row>
    <row r="4" spans="1:23" ht="16.8">
      <c r="D4" s="1"/>
      <c r="E4" s="1"/>
      <c r="F4" s="4" t="s">
        <v>43</v>
      </c>
      <c r="G4" s="30" t="s">
        <v>62</v>
      </c>
      <c r="H4" s="30"/>
      <c r="I4" s="30"/>
      <c r="J4" s="30"/>
      <c r="K4" s="30"/>
      <c r="L4" s="30"/>
      <c r="M4" s="32"/>
      <c r="N4" s="32"/>
      <c r="O4" s="32"/>
      <c r="P4" s="32"/>
      <c r="Q4" s="32"/>
      <c r="R4" s="32"/>
      <c r="S4" s="30"/>
      <c r="T4" s="30"/>
      <c r="U4" s="30"/>
      <c r="V4" s="30"/>
    </row>
    <row r="5" spans="1:23" ht="16.8">
      <c r="D5" s="4" t="s">
        <v>14</v>
      </c>
      <c r="E5" s="4" t="s">
        <v>16</v>
      </c>
      <c r="F5" s="4" t="s">
        <v>43</v>
      </c>
      <c r="G5" s="30" t="s">
        <v>63</v>
      </c>
      <c r="H5" s="31"/>
      <c r="I5" s="32"/>
      <c r="J5" s="30"/>
      <c r="K5" s="30"/>
      <c r="L5" s="30"/>
      <c r="M5" s="32"/>
      <c r="N5" s="32"/>
      <c r="O5" s="32"/>
      <c r="P5" s="32"/>
      <c r="Q5" s="32"/>
      <c r="R5" s="32"/>
      <c r="S5" s="30"/>
      <c r="T5" s="30"/>
      <c r="U5" s="30"/>
      <c r="V5" s="30"/>
    </row>
    <row r="6" spans="1:23" ht="23.4">
      <c r="A6" t="s">
        <v>4</v>
      </c>
      <c r="C6" s="5" t="s">
        <v>13</v>
      </c>
      <c r="D6" s="7" t="s">
        <v>0</v>
      </c>
      <c r="E6" s="8" t="s">
        <v>2</v>
      </c>
      <c r="F6" s="4" t="s">
        <v>43</v>
      </c>
      <c r="G6" s="30" t="s">
        <v>20</v>
      </c>
      <c r="H6" s="31"/>
      <c r="I6" s="32"/>
      <c r="J6" s="30"/>
      <c r="K6" s="30"/>
      <c r="L6" s="30"/>
      <c r="M6" s="32"/>
      <c r="N6" s="32"/>
      <c r="O6" s="32"/>
      <c r="P6" s="32"/>
      <c r="Q6" s="32"/>
      <c r="R6" s="32"/>
      <c r="S6" s="30"/>
      <c r="T6" s="30"/>
      <c r="U6" s="30"/>
      <c r="V6" s="30"/>
    </row>
    <row r="7" spans="1:23" ht="27">
      <c r="C7" s="6" t="s">
        <v>12</v>
      </c>
      <c r="D7" s="9">
        <v>1.98</v>
      </c>
      <c r="E7" s="38">
        <v>2.15</v>
      </c>
      <c r="F7" s="4" t="s">
        <v>43</v>
      </c>
      <c r="G7" s="30"/>
      <c r="H7" s="31"/>
      <c r="I7" s="32"/>
      <c r="J7" s="30"/>
      <c r="K7" s="30"/>
      <c r="L7" s="30"/>
      <c r="M7" s="32"/>
      <c r="N7" s="32"/>
      <c r="O7" s="32"/>
      <c r="P7" s="32"/>
      <c r="Q7" s="32"/>
      <c r="R7" s="32"/>
      <c r="S7" s="30"/>
      <c r="T7" s="30"/>
      <c r="U7" s="30"/>
      <c r="V7" s="30"/>
    </row>
    <row r="8" spans="1:23" ht="16.8">
      <c r="D8" s="1"/>
      <c r="E8" s="1"/>
      <c r="F8" s="4" t="s">
        <v>43</v>
      </c>
      <c r="G8" s="33"/>
      <c r="H8" s="34"/>
      <c r="I8" s="35"/>
      <c r="J8" s="33"/>
      <c r="K8" s="33"/>
      <c r="L8" s="33"/>
      <c r="M8" s="32"/>
      <c r="N8" s="32"/>
      <c r="O8" s="32"/>
      <c r="P8" s="32"/>
      <c r="Q8" s="32"/>
      <c r="R8" s="32"/>
      <c r="S8" s="30"/>
      <c r="T8" s="30"/>
      <c r="U8" s="30"/>
      <c r="V8" s="30"/>
    </row>
    <row r="9" spans="1:23" ht="29.4">
      <c r="D9" s="4" t="s">
        <v>14</v>
      </c>
      <c r="E9" s="4" t="s">
        <v>16</v>
      </c>
      <c r="F9" s="4" t="s">
        <v>43</v>
      </c>
      <c r="G9" s="33"/>
      <c r="H9" s="33"/>
      <c r="I9" s="33"/>
      <c r="J9" s="36" t="s">
        <v>64</v>
      </c>
      <c r="K9" s="36" t="s">
        <v>65</v>
      </c>
      <c r="L9" s="36"/>
      <c r="M9" s="32"/>
      <c r="N9" s="32"/>
      <c r="O9" s="32"/>
      <c r="P9" s="32"/>
      <c r="Q9" s="32"/>
      <c r="R9" s="32"/>
      <c r="S9" s="30"/>
      <c r="T9" s="30"/>
      <c r="U9" s="30"/>
      <c r="V9" s="30"/>
    </row>
    <row r="10" spans="1:23" ht="27">
      <c r="A10" t="s">
        <v>17</v>
      </c>
      <c r="C10" s="5" t="s">
        <v>13</v>
      </c>
      <c r="D10" s="7" t="s">
        <v>0</v>
      </c>
      <c r="E10" s="8" t="s">
        <v>2</v>
      </c>
      <c r="F10" s="4" t="s">
        <v>43</v>
      </c>
      <c r="G10" s="33"/>
      <c r="H10" s="33"/>
      <c r="I10" s="37" t="s">
        <v>13</v>
      </c>
      <c r="J10" s="21" t="s">
        <v>0</v>
      </c>
      <c r="K10" s="21" t="s">
        <v>2</v>
      </c>
      <c r="M10" s="32"/>
      <c r="N10" s="32"/>
      <c r="O10" s="32"/>
      <c r="P10" s="32"/>
      <c r="Q10" s="32"/>
      <c r="R10" s="32"/>
      <c r="S10" s="30"/>
      <c r="T10" s="30"/>
      <c r="U10" s="30"/>
      <c r="V10" s="30"/>
    </row>
    <row r="11" spans="1:23" ht="27">
      <c r="C11" s="6" t="s">
        <v>12</v>
      </c>
      <c r="D11" s="9">
        <v>1.98</v>
      </c>
      <c r="E11" s="10">
        <v>1.99</v>
      </c>
      <c r="F11" s="4" t="s">
        <v>43</v>
      </c>
      <c r="G11" s="33"/>
      <c r="H11" s="33"/>
      <c r="I11" s="37" t="s">
        <v>12</v>
      </c>
      <c r="J11" s="38">
        <f>D3</f>
        <v>2.0499999999999998</v>
      </c>
      <c r="K11" s="38">
        <f>E7</f>
        <v>2.15</v>
      </c>
      <c r="M11" s="32"/>
      <c r="N11" s="32"/>
      <c r="O11" s="32"/>
      <c r="P11" s="32"/>
      <c r="Q11" s="32"/>
      <c r="R11" s="32"/>
      <c r="S11" s="30"/>
      <c r="T11" s="30"/>
      <c r="U11" s="30"/>
      <c r="V11" s="30"/>
    </row>
    <row r="12" spans="1:23" ht="16.8">
      <c r="D12" s="1"/>
      <c r="E12" s="1"/>
      <c r="F12" s="4" t="s">
        <v>43</v>
      </c>
      <c r="G12" s="33"/>
      <c r="H12" s="34"/>
      <c r="I12" s="33"/>
      <c r="J12" s="36" t="s">
        <v>3</v>
      </c>
      <c r="K12" s="36" t="s">
        <v>4</v>
      </c>
      <c r="L12" s="36"/>
      <c r="M12" s="32"/>
      <c r="N12" s="32"/>
      <c r="O12" s="32"/>
      <c r="P12" s="32"/>
      <c r="Q12" s="32"/>
      <c r="R12" s="32"/>
      <c r="S12" s="30"/>
      <c r="T12" s="30"/>
      <c r="U12" s="30"/>
      <c r="V12" s="30"/>
    </row>
    <row r="13" spans="1:23" ht="16.8">
      <c r="D13" s="4" t="s">
        <v>14</v>
      </c>
      <c r="E13" s="4" t="s">
        <v>16</v>
      </c>
      <c r="F13" s="4" t="s">
        <v>43</v>
      </c>
      <c r="G13" s="33"/>
      <c r="H13" s="34"/>
      <c r="I13" s="35"/>
      <c r="J13" s="33"/>
      <c r="K13" s="36"/>
      <c r="L13" s="36"/>
      <c r="M13" s="32"/>
      <c r="N13" s="32"/>
      <c r="O13" s="32"/>
      <c r="P13" s="32"/>
      <c r="Q13" s="32"/>
      <c r="R13" s="32"/>
      <c r="S13" s="30"/>
      <c r="T13" s="30"/>
      <c r="U13" s="30"/>
      <c r="V13" s="30"/>
    </row>
    <row r="14" spans="1:23" ht="23.4">
      <c r="A14" t="s">
        <v>6</v>
      </c>
      <c r="C14" s="5" t="s">
        <v>13</v>
      </c>
      <c r="D14" s="7" t="s">
        <v>0</v>
      </c>
      <c r="E14" s="8" t="s">
        <v>2</v>
      </c>
      <c r="F14" s="4" t="s">
        <v>43</v>
      </c>
      <c r="G14" s="30"/>
      <c r="H14" s="31"/>
      <c r="I14" s="32"/>
      <c r="J14" s="30"/>
      <c r="K14" s="30"/>
      <c r="L14" s="30"/>
      <c r="M14" s="32"/>
      <c r="N14" s="32"/>
      <c r="O14" s="32"/>
      <c r="P14" s="32"/>
      <c r="Q14" s="32"/>
      <c r="R14" s="32"/>
      <c r="S14" s="30"/>
      <c r="T14" s="30"/>
      <c r="U14" s="30"/>
      <c r="V14" s="30"/>
    </row>
    <row r="15" spans="1:23" ht="29.4">
      <c r="C15" s="6" t="s">
        <v>12</v>
      </c>
      <c r="D15" s="9">
        <v>1.99</v>
      </c>
      <c r="E15" s="10">
        <v>2</v>
      </c>
      <c r="F15" s="4" t="s">
        <v>43</v>
      </c>
      <c r="G15" s="30" t="s">
        <v>72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9"/>
      <c r="W15" s="19"/>
    </row>
    <row r="16" spans="1:23" ht="16.8">
      <c r="D16" s="1"/>
      <c r="E16" s="1"/>
      <c r="F16" s="4" t="s">
        <v>43</v>
      </c>
      <c r="G16" s="30"/>
      <c r="H16" s="31"/>
      <c r="I16" s="32"/>
      <c r="J16" s="30"/>
      <c r="K16" s="30"/>
      <c r="L16" s="30"/>
      <c r="M16" s="32"/>
      <c r="N16" s="32"/>
      <c r="O16" s="32"/>
      <c r="P16" s="32"/>
      <c r="Q16" s="32"/>
      <c r="R16" s="32"/>
      <c r="S16" s="30"/>
      <c r="T16" s="30"/>
      <c r="U16" s="30"/>
      <c r="V16" s="30"/>
    </row>
    <row r="17" spans="1:23" ht="19.2">
      <c r="D17" s="4" t="s">
        <v>14</v>
      </c>
      <c r="E17" s="4" t="s">
        <v>16</v>
      </c>
      <c r="F17" s="4" t="s">
        <v>43</v>
      </c>
      <c r="G17" s="30"/>
      <c r="H17" s="31"/>
      <c r="I17" s="40"/>
      <c r="J17" s="41"/>
      <c r="K17" s="30"/>
      <c r="L17" s="30"/>
      <c r="M17" s="32"/>
      <c r="N17" s="32"/>
      <c r="O17" s="32"/>
      <c r="P17" s="32"/>
      <c r="Q17" s="32"/>
      <c r="R17" s="32"/>
      <c r="S17" s="30"/>
      <c r="T17" s="30"/>
      <c r="U17" s="30"/>
      <c r="V17" s="30"/>
    </row>
    <row r="18" spans="1:23" ht="23.4">
      <c r="A18" t="s">
        <v>7</v>
      </c>
      <c r="C18" s="5" t="s">
        <v>13</v>
      </c>
      <c r="D18" s="7" t="s">
        <v>0</v>
      </c>
      <c r="E18" s="8" t="s">
        <v>2</v>
      </c>
      <c r="F18" s="4" t="s">
        <v>43</v>
      </c>
      <c r="G18" s="30"/>
      <c r="H18" s="31"/>
      <c r="I18" s="32"/>
      <c r="J18" s="32"/>
      <c r="K18" s="30"/>
      <c r="L18" s="30"/>
      <c r="M18" s="32"/>
      <c r="N18" s="32"/>
      <c r="O18" s="32"/>
      <c r="P18" s="32"/>
      <c r="Q18" s="32"/>
      <c r="R18" s="32"/>
      <c r="S18" s="30"/>
      <c r="T18" s="30"/>
      <c r="U18" s="30"/>
      <c r="V18" s="30"/>
    </row>
    <row r="19" spans="1:23" ht="29.4">
      <c r="C19" s="6" t="s">
        <v>12</v>
      </c>
      <c r="D19" s="9">
        <v>1.8</v>
      </c>
      <c r="E19" s="10">
        <v>2.0099999999999998</v>
      </c>
      <c r="F19" s="4" t="s">
        <v>43</v>
      </c>
      <c r="G19" s="30" t="s">
        <v>66</v>
      </c>
      <c r="H19" s="31"/>
      <c r="I19" s="32"/>
      <c r="J19" s="30"/>
      <c r="K19" s="30"/>
      <c r="L19" s="30"/>
      <c r="M19" s="32"/>
      <c r="N19" s="32"/>
      <c r="O19" s="32"/>
      <c r="P19" s="32"/>
      <c r="Q19" s="32"/>
      <c r="R19" s="32"/>
      <c r="S19" s="30"/>
      <c r="T19" s="30"/>
      <c r="U19" s="30"/>
      <c r="V19" s="30"/>
    </row>
    <row r="20" spans="1:23" ht="16.8">
      <c r="D20" s="1"/>
      <c r="E20" s="1"/>
      <c r="F20" s="4" t="s">
        <v>43</v>
      </c>
      <c r="G20" s="30"/>
      <c r="H20" s="31"/>
      <c r="I20" s="32"/>
      <c r="J20" s="30"/>
      <c r="K20" s="30"/>
      <c r="L20" s="30"/>
      <c r="M20" s="32"/>
      <c r="N20" s="32"/>
      <c r="O20" s="32"/>
      <c r="P20" s="32"/>
      <c r="Q20" s="32"/>
      <c r="R20" s="32"/>
      <c r="S20" s="30"/>
      <c r="T20" s="30"/>
      <c r="U20" s="30"/>
      <c r="V20" s="30"/>
    </row>
    <row r="21" spans="1:23" ht="29.4">
      <c r="D21" s="4" t="s">
        <v>14</v>
      </c>
      <c r="E21" s="4" t="s">
        <v>16</v>
      </c>
      <c r="F21" s="4" t="s">
        <v>43</v>
      </c>
      <c r="G21" s="42" t="s">
        <v>31</v>
      </c>
      <c r="H21" s="30"/>
      <c r="I21" s="32"/>
      <c r="J21" s="43" t="s">
        <v>35</v>
      </c>
      <c r="K21" s="44">
        <f>((Q22*(1/J11))+(1/J11))*100</f>
        <v>51.077016725924494</v>
      </c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3" ht="29.4">
      <c r="A22" t="s">
        <v>8</v>
      </c>
      <c r="C22" s="5" t="s">
        <v>13</v>
      </c>
      <c r="D22" s="7" t="s">
        <v>0</v>
      </c>
      <c r="E22" s="8" t="s">
        <v>2</v>
      </c>
      <c r="F22" s="4" t="s">
        <v>43</v>
      </c>
      <c r="G22" s="42" t="s">
        <v>32</v>
      </c>
      <c r="H22" s="30"/>
      <c r="I22" s="32"/>
      <c r="J22" s="43" t="s">
        <v>36</v>
      </c>
      <c r="K22" s="44">
        <f>((Q22*(1/K11))+(1/K11))*100</f>
        <v>48.701341529369863</v>
      </c>
      <c r="L22" s="30"/>
      <c r="M22" s="30"/>
      <c r="N22" s="30"/>
      <c r="O22" s="30"/>
      <c r="P22" s="45" t="s">
        <v>34</v>
      </c>
      <c r="Q22" s="46">
        <f>1-((1/J11)+(1/K11))</f>
        <v>4.7078842881452032E-2</v>
      </c>
      <c r="R22" s="30"/>
      <c r="S22" s="30"/>
      <c r="T22" s="30"/>
      <c r="U22" s="30"/>
      <c r="V22" s="30"/>
    </row>
    <row r="23" spans="1:23" ht="29.4">
      <c r="C23" s="6" t="s">
        <v>12</v>
      </c>
      <c r="D23" s="9">
        <v>1.87</v>
      </c>
      <c r="E23" s="10">
        <v>1.97</v>
      </c>
      <c r="F23" s="4" t="s">
        <v>43</v>
      </c>
      <c r="G23" s="42"/>
      <c r="H23" s="30"/>
      <c r="I23" s="32"/>
      <c r="J23" s="47" t="s">
        <v>42</v>
      </c>
      <c r="K23" s="48">
        <f>SUM(K21:K22)</f>
        <v>99.778358255294364</v>
      </c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3" ht="29.4">
      <c r="D24" s="1"/>
      <c r="E24" s="1"/>
      <c r="F24" s="4" t="s">
        <v>43</v>
      </c>
      <c r="G24" s="42"/>
      <c r="H24" s="30"/>
      <c r="I24" s="32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3" ht="29.4">
      <c r="D25" s="1"/>
      <c r="E25" s="1"/>
      <c r="F25" s="4" t="s">
        <v>43</v>
      </c>
      <c r="G25" s="42"/>
      <c r="H25" s="30"/>
      <c r="I25" s="32"/>
      <c r="J25" s="49"/>
      <c r="K25" s="5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3" ht="29.4">
      <c r="D26" s="1"/>
      <c r="E26" s="1"/>
      <c r="F26" s="4" t="s">
        <v>43</v>
      </c>
      <c r="G26" s="30" t="s">
        <v>67</v>
      </c>
      <c r="H26" s="30"/>
      <c r="I26" s="32"/>
      <c r="J26" s="49"/>
      <c r="K26" s="5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3" s="15" customFormat="1" ht="29.4">
      <c r="F27" s="4" t="s">
        <v>43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</row>
    <row r="28" spans="1:23" ht="19.2">
      <c r="D28" s="1"/>
      <c r="E28" s="1"/>
      <c r="F28" s="4" t="s">
        <v>43</v>
      </c>
      <c r="G28" s="51" t="s">
        <v>27</v>
      </c>
      <c r="H28" s="51" t="s">
        <v>21</v>
      </c>
      <c r="I28" s="51" t="s">
        <v>13</v>
      </c>
      <c r="J28" s="51" t="s">
        <v>22</v>
      </c>
      <c r="K28" s="51" t="s">
        <v>23</v>
      </c>
      <c r="L28" s="51" t="s">
        <v>24</v>
      </c>
      <c r="M28" s="51" t="s">
        <v>38</v>
      </c>
      <c r="N28" s="32"/>
      <c r="O28" s="32"/>
      <c r="P28" s="32"/>
      <c r="Q28" s="32"/>
      <c r="R28" s="32"/>
      <c r="S28" s="30"/>
      <c r="T28" s="30"/>
      <c r="U28" s="30"/>
      <c r="V28" s="30"/>
    </row>
    <row r="29" spans="1:23" ht="20.399999999999999">
      <c r="D29" s="1"/>
      <c r="E29" s="1"/>
      <c r="F29" s="4" t="s">
        <v>43</v>
      </c>
      <c r="G29" s="22"/>
      <c r="H29" s="23" t="s">
        <v>3</v>
      </c>
      <c r="I29" s="23" t="s">
        <v>25</v>
      </c>
      <c r="J29" s="24" t="s">
        <v>68</v>
      </c>
      <c r="K29" s="23">
        <f>J11</f>
        <v>2.0499999999999998</v>
      </c>
      <c r="L29" s="23" t="s">
        <v>28</v>
      </c>
      <c r="M29" s="28" t="s">
        <v>39</v>
      </c>
      <c r="N29" s="32"/>
      <c r="O29" s="32"/>
      <c r="P29" s="32"/>
      <c r="Q29" s="32"/>
      <c r="R29" s="32"/>
      <c r="S29" s="30"/>
      <c r="T29" s="30"/>
      <c r="U29" s="30"/>
      <c r="V29" s="30"/>
    </row>
    <row r="30" spans="1:23" s="19" customFormat="1" ht="20.399999999999999">
      <c r="D30" s="20"/>
      <c r="E30" s="20"/>
      <c r="F30" s="4" t="s">
        <v>43</v>
      </c>
      <c r="G30" s="25"/>
      <c r="H30" s="26" t="s">
        <v>4</v>
      </c>
      <c r="I30" s="26" t="s">
        <v>25</v>
      </c>
      <c r="J30" s="27" t="s">
        <v>69</v>
      </c>
      <c r="K30" s="26">
        <f>K11</f>
        <v>2.15</v>
      </c>
      <c r="L30" s="26" t="s">
        <v>29</v>
      </c>
      <c r="M30" s="29" t="s">
        <v>40</v>
      </c>
      <c r="N30" s="32"/>
      <c r="O30" s="32"/>
      <c r="P30" s="32"/>
      <c r="Q30" s="32"/>
      <c r="R30" s="32"/>
      <c r="S30" s="30"/>
      <c r="T30" s="30"/>
      <c r="U30" s="30"/>
      <c r="V30" s="30"/>
      <c r="W30" s="12"/>
    </row>
    <row r="31" spans="1:23" ht="16.8">
      <c r="D31" s="1"/>
      <c r="E31" s="1"/>
      <c r="F31" s="4" t="s">
        <v>43</v>
      </c>
      <c r="N31" s="32"/>
      <c r="O31" s="32"/>
      <c r="P31" s="32"/>
      <c r="Q31" s="32"/>
      <c r="R31" s="32"/>
      <c r="S31" s="30"/>
      <c r="T31" s="30"/>
      <c r="U31" s="30"/>
      <c r="V31" s="30"/>
    </row>
    <row r="32" spans="1:23">
      <c r="D32" s="1"/>
      <c r="E32" s="1"/>
      <c r="F32" s="4" t="s">
        <v>43</v>
      </c>
    </row>
    <row r="33" spans="4:14" ht="29.4">
      <c r="D33" s="1"/>
      <c r="E33" s="1"/>
      <c r="F33" s="4" t="s">
        <v>43</v>
      </c>
      <c r="G33" s="30" t="s">
        <v>52</v>
      </c>
      <c r="H33" s="30"/>
      <c r="I33" s="32"/>
      <c r="J33" s="49"/>
      <c r="K33" s="50"/>
    </row>
    <row r="34" spans="4:14">
      <c r="D34" s="1"/>
      <c r="E34" s="1"/>
      <c r="F34" s="4" t="s">
        <v>43</v>
      </c>
    </row>
    <row r="35" spans="4:14" ht="29.4">
      <c r="D35" s="1"/>
      <c r="E35" s="1"/>
      <c r="F35" s="4" t="s">
        <v>43</v>
      </c>
      <c r="G35" s="15" t="s">
        <v>58</v>
      </c>
      <c r="H35" s="42" t="s">
        <v>70</v>
      </c>
      <c r="I35" s="42"/>
    </row>
    <row r="36" spans="4:14" ht="29.4">
      <c r="D36" s="1"/>
      <c r="E36" s="1"/>
      <c r="F36" s="4" t="s">
        <v>43</v>
      </c>
      <c r="G36" s="15" t="s">
        <v>59</v>
      </c>
      <c r="H36" s="42" t="s">
        <v>71</v>
      </c>
      <c r="I36" s="42"/>
    </row>
    <row r="37" spans="4:14" ht="29.4">
      <c r="D37" s="1"/>
      <c r="E37" s="1"/>
      <c r="F37" s="4" t="s">
        <v>43</v>
      </c>
      <c r="G37" s="15"/>
      <c r="H37" s="42"/>
      <c r="I37" s="42"/>
    </row>
    <row r="38" spans="4:14" ht="29.4">
      <c r="D38" s="1"/>
      <c r="E38" s="1"/>
      <c r="F38" s="4" t="s">
        <v>43</v>
      </c>
      <c r="H38" s="42"/>
      <c r="I38" s="42"/>
    </row>
    <row r="39" spans="4:14">
      <c r="D39" s="1"/>
      <c r="E39" s="1"/>
      <c r="F39" s="4" t="s">
        <v>43</v>
      </c>
      <c r="G39" t="s">
        <v>53</v>
      </c>
      <c r="J39" s="12"/>
    </row>
    <row r="40" spans="4:14">
      <c r="D40" s="1"/>
      <c r="E40" s="1"/>
      <c r="F40" s="4" t="s">
        <v>43</v>
      </c>
    </row>
    <row r="41" spans="4:14">
      <c r="D41" s="1"/>
      <c r="E41" s="1"/>
      <c r="F41" s="4" t="s">
        <v>43</v>
      </c>
    </row>
    <row r="42" spans="4:14" ht="19.2">
      <c r="D42" s="1"/>
      <c r="E42" s="1"/>
      <c r="F42" s="4" t="s">
        <v>43</v>
      </c>
      <c r="G42" s="51" t="s">
        <v>27</v>
      </c>
      <c r="H42" s="51" t="s">
        <v>21</v>
      </c>
      <c r="I42" s="51" t="s">
        <v>13</v>
      </c>
      <c r="J42" s="51" t="s">
        <v>22</v>
      </c>
      <c r="K42" s="51" t="s">
        <v>23</v>
      </c>
      <c r="L42" s="51" t="s">
        <v>24</v>
      </c>
      <c r="M42" s="51" t="s">
        <v>38</v>
      </c>
    </row>
    <row r="43" spans="4:14" ht="20.399999999999999">
      <c r="D43" s="1"/>
      <c r="E43" s="1"/>
      <c r="F43" s="4" t="s">
        <v>43</v>
      </c>
      <c r="G43" s="23">
        <f>((K21*K29*100)/(K21+K22))-100</f>
        <v>4.9404761904761898</v>
      </c>
      <c r="H43" s="23" t="s">
        <v>3</v>
      </c>
      <c r="I43" s="23" t="s">
        <v>25</v>
      </c>
      <c r="J43" s="24" t="s">
        <v>68</v>
      </c>
      <c r="K43" s="23">
        <f>J11</f>
        <v>2.0499999999999998</v>
      </c>
      <c r="L43" s="23">
        <f>K21</f>
        <v>51.077016725924494</v>
      </c>
      <c r="M43" s="28">
        <f>K21*K29</f>
        <v>104.70788428814521</v>
      </c>
    </row>
    <row r="44" spans="4:14" ht="20.399999999999999">
      <c r="D44" s="1"/>
      <c r="E44" s="1"/>
      <c r="F44" s="4" t="s">
        <v>43</v>
      </c>
      <c r="G44" s="26">
        <f>((K22*K30*100)/(K21+K22))-100</f>
        <v>4.9404761904761756</v>
      </c>
      <c r="H44" s="26" t="s">
        <v>4</v>
      </c>
      <c r="I44" s="26" t="s">
        <v>25</v>
      </c>
      <c r="J44" s="27" t="s">
        <v>69</v>
      </c>
      <c r="K44" s="26">
        <f>K11</f>
        <v>2.15</v>
      </c>
      <c r="L44" s="26">
        <f>K22</f>
        <v>48.701341529369863</v>
      </c>
      <c r="M44" s="29">
        <f>K22*K30</f>
        <v>104.70788428814519</v>
      </c>
    </row>
    <row r="45" spans="4:14" ht="18">
      <c r="D45" s="1"/>
      <c r="E45" s="1"/>
      <c r="F45" s="4" t="s">
        <v>43</v>
      </c>
      <c r="H45" s="11"/>
      <c r="I45" s="1"/>
      <c r="J45" s="1"/>
      <c r="K45" s="1"/>
      <c r="L45" s="12"/>
      <c r="N45" s="18"/>
    </row>
    <row r="46" spans="4:14" ht="18">
      <c r="D46" s="1"/>
      <c r="E46" s="1"/>
      <c r="F46" s="4" t="s">
        <v>43</v>
      </c>
      <c r="H46" s="11"/>
      <c r="I46" s="1"/>
      <c r="J46" s="1"/>
      <c r="K46" s="1"/>
      <c r="L46" s="12"/>
      <c r="N46" s="18"/>
    </row>
    <row r="47" spans="4:14" ht="18">
      <c r="F47" s="4" t="s">
        <v>43</v>
      </c>
      <c r="I47" s="16"/>
      <c r="J47" s="16"/>
      <c r="K47" s="16"/>
      <c r="L47" s="17"/>
      <c r="N47" s="18"/>
    </row>
    <row r="48" spans="4:14">
      <c r="F48" s="4" t="s">
        <v>43</v>
      </c>
      <c r="I48" s="12"/>
      <c r="J48" s="12"/>
      <c r="K48" s="12"/>
      <c r="L48" s="12"/>
    </row>
    <row r="49" spans="6:12">
      <c r="F49" s="4" t="s">
        <v>43</v>
      </c>
      <c r="I49" s="11"/>
      <c r="L49" s="12"/>
    </row>
    <row r="50" spans="6:12">
      <c r="G50" t="s">
        <v>73</v>
      </c>
      <c r="I50" s="12"/>
      <c r="J50" s="12"/>
      <c r="K50" s="12"/>
      <c r="L50" s="12"/>
    </row>
    <row r="51" spans="6:12">
      <c r="I51" s="12"/>
      <c r="J51" s="12"/>
      <c r="K51" s="12"/>
    </row>
    <row r="61" spans="6:12">
      <c r="L61" s="12"/>
    </row>
    <row r="62" spans="6:12">
      <c r="L62" s="1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CE6F7-CBD1-488B-AF7A-0B51C3E409EB}">
  <dimension ref="D7:E17"/>
  <sheetViews>
    <sheetView tabSelected="1" workbookViewId="0">
      <selection activeCell="D15" sqref="D15"/>
    </sheetView>
  </sheetViews>
  <sheetFormatPr defaultRowHeight="14.4"/>
  <cols>
    <col min="4" max="4" width="16.88671875" bestFit="1" customWidth="1"/>
    <col min="5" max="5" width="110" bestFit="1" customWidth="1"/>
  </cols>
  <sheetData>
    <row r="7" spans="4:5" ht="23.4">
      <c r="D7" s="2"/>
    </row>
    <row r="8" spans="4:5" ht="27">
      <c r="D8" s="3" t="s">
        <v>3</v>
      </c>
    </row>
    <row r="9" spans="4:5" ht="27">
      <c r="D9" s="3" t="s">
        <v>4</v>
      </c>
    </row>
    <row r="10" spans="4:5" ht="27">
      <c r="D10" s="3" t="s">
        <v>5</v>
      </c>
    </row>
    <row r="11" spans="4:5" ht="27">
      <c r="D11" s="3" t="s">
        <v>6</v>
      </c>
    </row>
    <row r="12" spans="4:5" ht="27">
      <c r="D12" s="3" t="s">
        <v>7</v>
      </c>
    </row>
    <row r="13" spans="4:5" ht="27">
      <c r="D13" s="3" t="s">
        <v>8</v>
      </c>
    </row>
    <row r="14" spans="4:5" ht="27">
      <c r="D14" s="3" t="s">
        <v>9</v>
      </c>
      <c r="E14" s="58" t="s">
        <v>126</v>
      </c>
    </row>
    <row r="15" spans="4:5" ht="27">
      <c r="D15" s="3" t="s">
        <v>10</v>
      </c>
    </row>
    <row r="16" spans="4:5" ht="27">
      <c r="D16" s="3" t="s">
        <v>11</v>
      </c>
    </row>
    <row r="17" spans="4:4" ht="23.4">
      <c r="D17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DEAB4-EB16-404B-A714-2403938AC11C}">
  <dimension ref="A1:T20"/>
  <sheetViews>
    <sheetView workbookViewId="0">
      <selection activeCell="I25" sqref="I25"/>
    </sheetView>
  </sheetViews>
  <sheetFormatPr defaultColWidth="9.109375" defaultRowHeight="22.8"/>
  <cols>
    <col min="1" max="1" width="7.33203125" style="53" customWidth="1"/>
    <col min="2" max="2" width="17.88671875" style="53" bestFit="1" customWidth="1"/>
    <col min="3" max="3" width="4.33203125" style="53" bestFit="1" customWidth="1"/>
    <col min="4" max="4" width="14.33203125" style="53" bestFit="1" customWidth="1"/>
    <col min="5" max="5" width="14.5546875" style="52" bestFit="1" customWidth="1"/>
    <col min="6" max="6" width="9.109375" style="52"/>
    <col min="7" max="7" width="17.5546875" style="55" bestFit="1" customWidth="1"/>
    <col min="8" max="8" width="5.5546875" style="55" bestFit="1" customWidth="1"/>
    <col min="9" max="9" width="17" style="55" bestFit="1" customWidth="1"/>
    <col min="10" max="10" width="14.109375" style="56" bestFit="1" customWidth="1"/>
    <col min="11" max="11" width="9.109375" style="52"/>
    <col min="12" max="12" width="56.44140625" style="58" bestFit="1" customWidth="1"/>
    <col min="13" max="13" width="4.6640625" style="52" customWidth="1"/>
    <col min="14" max="14" width="12.109375" style="52" customWidth="1"/>
    <col min="15" max="15" width="14.5546875" style="52" bestFit="1" customWidth="1"/>
    <col min="16" max="17" width="9.109375" style="52"/>
    <col min="18" max="18" width="4.88671875" style="52" customWidth="1"/>
    <col min="19" max="16384" width="9.109375" style="52"/>
  </cols>
  <sheetData>
    <row r="1" spans="1:20">
      <c r="F1" s="56"/>
    </row>
    <row r="2" spans="1:20">
      <c r="A2" s="54"/>
      <c r="E2" s="53"/>
      <c r="F2" s="53"/>
      <c r="G2" s="53"/>
      <c r="H2" s="53"/>
      <c r="I2" s="53"/>
      <c r="J2" s="53"/>
      <c r="L2" s="58" t="s">
        <v>125</v>
      </c>
      <c r="Q2" s="56"/>
    </row>
    <row r="3" spans="1:20">
      <c r="A3" s="54"/>
      <c r="E3" s="53"/>
      <c r="F3" s="53"/>
      <c r="G3" s="53"/>
      <c r="H3" s="53"/>
      <c r="I3" s="53"/>
      <c r="J3" s="53"/>
    </row>
    <row r="4" spans="1:20">
      <c r="A4" s="54"/>
      <c r="E4" s="53"/>
      <c r="F4" s="53"/>
      <c r="G4" s="53"/>
      <c r="H4" s="53"/>
      <c r="I4" s="53"/>
      <c r="J4" s="53"/>
      <c r="L4" s="58" t="s">
        <v>119</v>
      </c>
    </row>
    <row r="5" spans="1:20">
      <c r="E5" s="53"/>
      <c r="F5" s="53"/>
      <c r="G5" s="53"/>
      <c r="H5" s="53"/>
      <c r="I5" s="53"/>
      <c r="J5" s="53"/>
      <c r="L5" s="58" t="s">
        <v>101</v>
      </c>
      <c r="T5" s="56"/>
    </row>
    <row r="6" spans="1:20">
      <c r="E6" s="53"/>
      <c r="F6" s="53"/>
      <c r="G6" s="53"/>
      <c r="H6" s="53"/>
      <c r="I6" s="53"/>
      <c r="J6" s="53"/>
      <c r="L6" s="58" t="s">
        <v>120</v>
      </c>
      <c r="T6" s="56"/>
    </row>
    <row r="7" spans="1:20">
      <c r="E7" s="53"/>
      <c r="F7" s="53"/>
      <c r="G7" s="53"/>
      <c r="H7" s="53"/>
      <c r="I7" s="53"/>
      <c r="J7" s="53"/>
      <c r="L7" s="58" t="s">
        <v>121</v>
      </c>
      <c r="T7" s="56"/>
    </row>
    <row r="8" spans="1:20">
      <c r="E8" s="53"/>
      <c r="F8" s="53"/>
      <c r="G8" s="53"/>
      <c r="H8" s="53"/>
      <c r="I8" s="53"/>
      <c r="J8" s="53"/>
      <c r="L8" s="58" t="s">
        <v>122</v>
      </c>
      <c r="T8" s="56"/>
    </row>
    <row r="9" spans="1:20">
      <c r="E9" s="53"/>
      <c r="F9" s="53"/>
      <c r="G9" s="53"/>
      <c r="H9" s="53"/>
      <c r="I9" s="53"/>
      <c r="J9" s="53"/>
      <c r="L9" s="58" t="s">
        <v>123</v>
      </c>
      <c r="T9" s="56"/>
    </row>
    <row r="10" spans="1:20">
      <c r="E10" s="53"/>
      <c r="F10" s="53"/>
      <c r="G10" s="53"/>
      <c r="H10" s="53"/>
      <c r="I10" s="53"/>
      <c r="J10" s="53"/>
      <c r="L10" s="58" t="s">
        <v>124</v>
      </c>
      <c r="T10" s="56"/>
    </row>
    <row r="11" spans="1:20">
      <c r="E11" s="53"/>
      <c r="F11" s="53"/>
      <c r="G11" s="53"/>
      <c r="H11" s="53"/>
      <c r="I11" s="53"/>
      <c r="J11" s="53"/>
      <c r="T11" s="56"/>
    </row>
    <row r="12" spans="1:20">
      <c r="E12" s="53"/>
      <c r="F12" s="53"/>
      <c r="G12" s="53"/>
      <c r="H12" s="53"/>
      <c r="I12" s="53"/>
      <c r="J12" s="53"/>
      <c r="T12" s="56"/>
    </row>
    <row r="13" spans="1:20">
      <c r="E13" s="53"/>
      <c r="F13" s="53"/>
      <c r="G13" s="53"/>
      <c r="H13" s="53"/>
      <c r="I13" s="53"/>
      <c r="J13" s="53"/>
      <c r="T13" s="56"/>
    </row>
    <row r="14" spans="1:20">
      <c r="A14" s="52"/>
      <c r="E14" s="53"/>
      <c r="F14" s="53"/>
      <c r="G14" s="53"/>
      <c r="H14" s="53"/>
      <c r="I14" s="53"/>
      <c r="J14" s="53"/>
      <c r="T14" s="56"/>
    </row>
    <row r="15" spans="1:20">
      <c r="A15" s="52"/>
      <c r="E15" s="53"/>
      <c r="F15" s="53"/>
      <c r="G15" s="53"/>
      <c r="H15" s="53"/>
      <c r="I15" s="53"/>
      <c r="J15" s="53"/>
    </row>
    <row r="16" spans="1:20">
      <c r="A16" s="52"/>
      <c r="E16" s="53"/>
      <c r="F16" s="53"/>
      <c r="G16" s="53"/>
      <c r="H16" s="53"/>
      <c r="I16" s="53"/>
      <c r="J16" s="53"/>
    </row>
    <row r="17" spans="1:10">
      <c r="A17" s="52"/>
      <c r="E17" s="53"/>
      <c r="F17" s="53"/>
      <c r="G17" s="53"/>
      <c r="H17" s="53"/>
      <c r="I17" s="53"/>
      <c r="J17" s="53"/>
    </row>
    <row r="18" spans="1:10">
      <c r="E18" s="53"/>
      <c r="F18" s="53"/>
      <c r="G18" s="53"/>
      <c r="H18" s="53"/>
      <c r="I18" s="53"/>
      <c r="J18" s="53"/>
    </row>
    <row r="19" spans="1:10">
      <c r="A19" s="52"/>
      <c r="E19" s="53"/>
      <c r="F19" s="53"/>
      <c r="G19" s="53"/>
      <c r="H19" s="53"/>
      <c r="I19" s="53"/>
      <c r="J19" s="53"/>
    </row>
    <row r="20" spans="1:10">
      <c r="E20" s="53"/>
      <c r="F20" s="53"/>
      <c r="G20" s="53"/>
      <c r="H20" s="53"/>
      <c r="I20" s="53"/>
      <c r="J20" s="5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9605B-B197-4551-8BF2-4B38122C2694}">
  <dimension ref="A1:T62"/>
  <sheetViews>
    <sheetView topLeftCell="A4" workbookViewId="0">
      <selection activeCell="I58" sqref="I58"/>
    </sheetView>
  </sheetViews>
  <sheetFormatPr defaultColWidth="9.109375" defaultRowHeight="22.8"/>
  <cols>
    <col min="1" max="1" width="7.33203125" style="53" customWidth="1"/>
    <col min="2" max="2" width="17.88671875" style="53" bestFit="1" customWidth="1"/>
    <col min="3" max="3" width="12.88671875" style="53" bestFit="1" customWidth="1"/>
    <col min="4" max="4" width="14.33203125" style="53" bestFit="1" customWidth="1"/>
    <col min="5" max="5" width="14.5546875" style="52" bestFit="1" customWidth="1"/>
    <col min="6" max="6" width="9.109375" style="52"/>
    <col min="7" max="7" width="17.5546875" style="55" bestFit="1" customWidth="1"/>
    <col min="8" max="8" width="5.5546875" style="55" bestFit="1" customWidth="1"/>
    <col min="9" max="9" width="17" style="55" bestFit="1" customWidth="1"/>
    <col min="10" max="10" width="18.88671875" style="56" bestFit="1" customWidth="1"/>
    <col min="11" max="11" width="12.33203125" style="52" bestFit="1" customWidth="1"/>
    <col min="12" max="12" width="56.44140625" style="58" bestFit="1" customWidth="1"/>
    <col min="13" max="13" width="12.109375" style="52" bestFit="1" customWidth="1"/>
    <col min="14" max="14" width="18.88671875" style="52" bestFit="1" customWidth="1"/>
    <col min="15" max="15" width="14.5546875" style="52" bestFit="1" customWidth="1"/>
    <col min="16" max="17" width="9.109375" style="52"/>
    <col min="18" max="18" width="4.88671875" style="52" customWidth="1"/>
    <col min="19" max="16384" width="9.109375" style="52"/>
  </cols>
  <sheetData>
    <row r="1" spans="1:20">
      <c r="F1" s="56"/>
    </row>
    <row r="2" spans="1:20">
      <c r="A2" s="54"/>
      <c r="B2" s="56" t="s">
        <v>111</v>
      </c>
      <c r="C2" s="55"/>
      <c r="D2" s="55"/>
      <c r="E2" s="56"/>
      <c r="G2" s="56" t="s">
        <v>112</v>
      </c>
      <c r="H2" s="56"/>
      <c r="I2" s="56"/>
      <c r="L2" s="58" t="s">
        <v>100</v>
      </c>
      <c r="Q2" s="56"/>
    </row>
    <row r="3" spans="1:20">
      <c r="A3" s="54"/>
      <c r="B3" s="55"/>
      <c r="C3" s="55"/>
      <c r="D3" s="55"/>
      <c r="E3" s="56"/>
      <c r="G3" s="54"/>
      <c r="H3" s="54"/>
      <c r="I3" s="54"/>
      <c r="J3" s="52"/>
    </row>
    <row r="4" spans="1:20">
      <c r="A4" s="54"/>
      <c r="B4" s="57" t="s">
        <v>74</v>
      </c>
      <c r="C4" s="57" t="s">
        <v>26</v>
      </c>
      <c r="D4" s="57">
        <v>2</v>
      </c>
      <c r="E4" s="56" t="s">
        <v>91</v>
      </c>
      <c r="G4" s="57">
        <v>1</v>
      </c>
      <c r="H4" s="57"/>
      <c r="I4" s="57" t="s">
        <v>76</v>
      </c>
      <c r="J4" s="56" t="s">
        <v>89</v>
      </c>
    </row>
    <row r="5" spans="1:20">
      <c r="B5" s="57">
        <v>1</v>
      </c>
      <c r="C5" s="57" t="s">
        <v>26</v>
      </c>
      <c r="D5" s="57" t="s">
        <v>75</v>
      </c>
      <c r="E5" s="56" t="s">
        <v>91</v>
      </c>
      <c r="G5" s="57">
        <v>12</v>
      </c>
      <c r="H5" s="57"/>
      <c r="I5" s="57" t="s">
        <v>26</v>
      </c>
      <c r="J5" s="56" t="s">
        <v>89</v>
      </c>
      <c r="L5" s="58" t="s">
        <v>110</v>
      </c>
      <c r="T5" s="56"/>
    </row>
    <row r="6" spans="1:20">
      <c r="B6" s="57" t="s">
        <v>74</v>
      </c>
      <c r="C6" s="57" t="s">
        <v>76</v>
      </c>
      <c r="D6" s="57">
        <v>2</v>
      </c>
      <c r="E6" s="56" t="s">
        <v>91</v>
      </c>
      <c r="G6" s="57" t="s">
        <v>77</v>
      </c>
      <c r="H6" s="57"/>
      <c r="I6" s="57">
        <v>2</v>
      </c>
      <c r="J6" s="56" t="s">
        <v>90</v>
      </c>
      <c r="T6" s="56"/>
    </row>
    <row r="7" spans="1:20">
      <c r="B7" s="57">
        <v>1</v>
      </c>
      <c r="C7" s="57" t="s">
        <v>77</v>
      </c>
      <c r="D7" s="57" t="s">
        <v>75</v>
      </c>
      <c r="E7" s="56" t="s">
        <v>91</v>
      </c>
      <c r="G7" s="57" t="s">
        <v>84</v>
      </c>
      <c r="H7" s="57"/>
      <c r="I7" s="57" t="s">
        <v>83</v>
      </c>
      <c r="J7" s="56" t="s">
        <v>88</v>
      </c>
      <c r="T7" s="56"/>
    </row>
    <row r="8" spans="1:20">
      <c r="B8" s="57" t="s">
        <v>78</v>
      </c>
      <c r="C8" s="57" t="s">
        <v>26</v>
      </c>
      <c r="D8" s="57">
        <v>2</v>
      </c>
      <c r="E8" s="56" t="s">
        <v>91</v>
      </c>
      <c r="G8" s="57" t="s">
        <v>86</v>
      </c>
      <c r="H8" s="57"/>
      <c r="I8" s="57" t="s">
        <v>87</v>
      </c>
      <c r="J8" s="56" t="s">
        <v>88</v>
      </c>
      <c r="T8" s="56"/>
    </row>
    <row r="9" spans="1:20">
      <c r="B9" s="57">
        <v>1</v>
      </c>
      <c r="C9" s="57" t="s">
        <v>26</v>
      </c>
      <c r="D9" s="57" t="s">
        <v>79</v>
      </c>
      <c r="E9" s="56" t="s">
        <v>91</v>
      </c>
      <c r="G9" s="57" t="s">
        <v>82</v>
      </c>
      <c r="H9" s="57"/>
      <c r="I9" s="57">
        <v>2</v>
      </c>
      <c r="J9" s="56" t="s">
        <v>91</v>
      </c>
      <c r="T9" s="56"/>
    </row>
    <row r="10" spans="1:20">
      <c r="B10" s="57" t="s">
        <v>78</v>
      </c>
      <c r="C10" s="57" t="s">
        <v>76</v>
      </c>
      <c r="D10" s="57">
        <v>2</v>
      </c>
      <c r="E10" s="56" t="s">
        <v>91</v>
      </c>
      <c r="G10" s="57">
        <v>1</v>
      </c>
      <c r="H10" s="57"/>
      <c r="I10" s="57" t="s">
        <v>83</v>
      </c>
      <c r="J10" s="56" t="s">
        <v>91</v>
      </c>
      <c r="T10" s="56"/>
    </row>
    <row r="11" spans="1:20">
      <c r="B11" s="57">
        <v>1</v>
      </c>
      <c r="C11" s="57" t="s">
        <v>77</v>
      </c>
      <c r="D11" s="57" t="s">
        <v>79</v>
      </c>
      <c r="E11" s="56" t="s">
        <v>91</v>
      </c>
      <c r="G11" s="57" t="s">
        <v>84</v>
      </c>
      <c r="H11" s="57"/>
      <c r="I11" s="57" t="s">
        <v>76</v>
      </c>
      <c r="J11" s="56" t="s">
        <v>91</v>
      </c>
      <c r="L11" s="58" t="s">
        <v>102</v>
      </c>
      <c r="T11" s="56"/>
    </row>
    <row r="12" spans="1:20">
      <c r="B12" s="57" t="s">
        <v>80</v>
      </c>
      <c r="C12" s="57" t="s">
        <v>26</v>
      </c>
      <c r="D12" s="57">
        <v>2</v>
      </c>
      <c r="E12" s="56" t="s">
        <v>91</v>
      </c>
      <c r="G12" s="57" t="s">
        <v>77</v>
      </c>
      <c r="H12" s="57"/>
      <c r="I12" s="57" t="s">
        <v>85</v>
      </c>
      <c r="J12" s="56" t="s">
        <v>91</v>
      </c>
      <c r="L12" s="58" t="s">
        <v>103</v>
      </c>
      <c r="T12" s="56"/>
    </row>
    <row r="13" spans="1:20">
      <c r="B13" s="57">
        <v>1</v>
      </c>
      <c r="C13" s="57" t="s">
        <v>26</v>
      </c>
      <c r="D13" s="57" t="s">
        <v>81</v>
      </c>
      <c r="E13" s="56" t="s">
        <v>91</v>
      </c>
      <c r="G13" s="57" t="s">
        <v>74</v>
      </c>
      <c r="H13" s="57"/>
      <c r="I13" s="57" t="s">
        <v>75</v>
      </c>
      <c r="J13" s="56" t="s">
        <v>88</v>
      </c>
      <c r="L13" s="58" t="s">
        <v>105</v>
      </c>
      <c r="T13" s="56"/>
    </row>
    <row r="14" spans="1:20">
      <c r="A14" s="52"/>
      <c r="B14" s="57" t="s">
        <v>80</v>
      </c>
      <c r="C14" s="57" t="s">
        <v>76</v>
      </c>
      <c r="D14" s="57">
        <v>2</v>
      </c>
      <c r="E14" s="56" t="s">
        <v>91</v>
      </c>
      <c r="G14" s="57" t="s">
        <v>80</v>
      </c>
      <c r="H14" s="57"/>
      <c r="I14" s="57" t="s">
        <v>79</v>
      </c>
      <c r="J14" s="56" t="s">
        <v>88</v>
      </c>
      <c r="L14" s="58" t="s">
        <v>104</v>
      </c>
      <c r="T14" s="56"/>
    </row>
    <row r="15" spans="1:20">
      <c r="A15" s="52"/>
      <c r="B15" s="57">
        <v>1</v>
      </c>
      <c r="C15" s="57" t="s">
        <v>77</v>
      </c>
      <c r="D15" s="57" t="s">
        <v>81</v>
      </c>
      <c r="E15" s="56" t="s">
        <v>91</v>
      </c>
      <c r="G15" s="57" t="s">
        <v>86</v>
      </c>
      <c r="H15" s="57"/>
      <c r="I15" s="57" t="s">
        <v>87</v>
      </c>
      <c r="J15" s="56" t="s">
        <v>88</v>
      </c>
      <c r="L15" s="58" t="s">
        <v>106</v>
      </c>
    </row>
    <row r="16" spans="1:20">
      <c r="A16" s="52"/>
      <c r="B16" s="57" t="s">
        <v>84</v>
      </c>
      <c r="C16" s="57" t="s">
        <v>26</v>
      </c>
      <c r="D16" s="57">
        <v>2</v>
      </c>
      <c r="E16" s="56" t="s">
        <v>91</v>
      </c>
      <c r="G16" s="57" t="s">
        <v>92</v>
      </c>
      <c r="H16" s="57"/>
      <c r="I16" s="57" t="s">
        <v>93</v>
      </c>
      <c r="J16" s="56" t="s">
        <v>88</v>
      </c>
      <c r="L16" s="58" t="s">
        <v>107</v>
      </c>
    </row>
    <row r="17" spans="1:14">
      <c r="A17" s="52"/>
      <c r="B17" s="57">
        <v>1</v>
      </c>
      <c r="C17" s="57" t="s">
        <v>26</v>
      </c>
      <c r="D17" s="57" t="s">
        <v>85</v>
      </c>
      <c r="E17" s="56" t="s">
        <v>91</v>
      </c>
      <c r="G17" s="57" t="s">
        <v>94</v>
      </c>
      <c r="H17" s="57"/>
      <c r="I17" s="57" t="s">
        <v>95</v>
      </c>
      <c r="J17" s="56" t="s">
        <v>88</v>
      </c>
      <c r="L17" s="58" t="s">
        <v>108</v>
      </c>
    </row>
    <row r="18" spans="1:14">
      <c r="B18" s="57" t="s">
        <v>80</v>
      </c>
      <c r="C18" s="57" t="s">
        <v>26</v>
      </c>
      <c r="D18" s="57" t="s">
        <v>75</v>
      </c>
      <c r="E18" s="56" t="s">
        <v>91</v>
      </c>
      <c r="G18" s="57" t="s">
        <v>96</v>
      </c>
      <c r="H18" s="57"/>
      <c r="I18" s="57" t="s">
        <v>97</v>
      </c>
      <c r="J18" s="56" t="s">
        <v>88</v>
      </c>
      <c r="L18" s="58" t="s">
        <v>109</v>
      </c>
    </row>
    <row r="19" spans="1:14">
      <c r="A19" s="52"/>
      <c r="B19" s="57" t="s">
        <v>149</v>
      </c>
      <c r="C19" s="57" t="s">
        <v>26</v>
      </c>
      <c r="D19" s="57" t="s">
        <v>75</v>
      </c>
      <c r="E19" s="56" t="s">
        <v>91</v>
      </c>
      <c r="G19" s="57" t="s">
        <v>98</v>
      </c>
      <c r="H19" s="57"/>
      <c r="I19" s="57" t="s">
        <v>99</v>
      </c>
      <c r="J19" s="56" t="s">
        <v>88</v>
      </c>
      <c r="L19" s="58" t="s">
        <v>113</v>
      </c>
    </row>
    <row r="20" spans="1:14">
      <c r="B20" s="57" t="s">
        <v>74</v>
      </c>
      <c r="C20" s="57" t="s">
        <v>26</v>
      </c>
      <c r="D20" s="57" t="s">
        <v>81</v>
      </c>
      <c r="E20" s="56" t="s">
        <v>91</v>
      </c>
      <c r="G20" s="57" t="s">
        <v>74</v>
      </c>
      <c r="H20" s="57"/>
      <c r="I20" s="57" t="s">
        <v>145</v>
      </c>
      <c r="J20" s="56" t="s">
        <v>146</v>
      </c>
      <c r="L20" s="58" t="s">
        <v>114</v>
      </c>
    </row>
    <row r="21" spans="1:14">
      <c r="B21" s="57" t="s">
        <v>74</v>
      </c>
      <c r="C21" s="57" t="s">
        <v>26</v>
      </c>
      <c r="D21" s="57" t="s">
        <v>150</v>
      </c>
      <c r="E21" s="56" t="s">
        <v>91</v>
      </c>
      <c r="G21" s="57" t="s">
        <v>147</v>
      </c>
      <c r="H21" s="57"/>
      <c r="I21" s="57" t="s">
        <v>75</v>
      </c>
      <c r="J21" s="56" t="s">
        <v>146</v>
      </c>
      <c r="L21" s="58" t="s">
        <v>115</v>
      </c>
    </row>
    <row r="22" spans="1:14">
      <c r="B22" s="57" t="s">
        <v>80</v>
      </c>
      <c r="C22" s="57" t="s">
        <v>76</v>
      </c>
      <c r="D22" s="57" t="s">
        <v>75</v>
      </c>
      <c r="E22" s="56" t="s">
        <v>91</v>
      </c>
      <c r="L22" s="58" t="s">
        <v>116</v>
      </c>
    </row>
    <row r="23" spans="1:14">
      <c r="B23" s="57" t="s">
        <v>149</v>
      </c>
      <c r="C23" s="57" t="s">
        <v>76</v>
      </c>
      <c r="D23" s="57" t="s">
        <v>75</v>
      </c>
      <c r="E23" s="56" t="s">
        <v>91</v>
      </c>
      <c r="G23" s="57" t="s">
        <v>152</v>
      </c>
      <c r="H23" s="57"/>
      <c r="I23" s="57" t="s">
        <v>153</v>
      </c>
      <c r="L23" s="58" t="s">
        <v>117</v>
      </c>
    </row>
    <row r="24" spans="1:14">
      <c r="B24" s="57" t="s">
        <v>74</v>
      </c>
      <c r="C24" s="57" t="s">
        <v>77</v>
      </c>
      <c r="D24" s="57" t="s">
        <v>81</v>
      </c>
      <c r="E24" s="56" t="s">
        <v>91</v>
      </c>
      <c r="G24" s="57" t="s">
        <v>154</v>
      </c>
      <c r="H24" s="57"/>
      <c r="I24" s="57" t="s">
        <v>155</v>
      </c>
      <c r="L24" s="58" t="s">
        <v>118</v>
      </c>
    </row>
    <row r="25" spans="1:14">
      <c r="B25" s="57" t="s">
        <v>74</v>
      </c>
      <c r="C25" s="57" t="s">
        <v>77</v>
      </c>
      <c r="D25" s="57" t="s">
        <v>150</v>
      </c>
      <c r="E25" s="56" t="s">
        <v>91</v>
      </c>
      <c r="G25" s="57" t="s">
        <v>156</v>
      </c>
      <c r="H25" s="57"/>
      <c r="I25" s="57" t="s">
        <v>157</v>
      </c>
      <c r="J25" s="56" t="s">
        <v>163</v>
      </c>
    </row>
    <row r="26" spans="1:14">
      <c r="B26" s="57" t="s">
        <v>80</v>
      </c>
      <c r="C26" s="57" t="s">
        <v>26</v>
      </c>
      <c r="D26" s="57" t="s">
        <v>81</v>
      </c>
      <c r="E26" s="56" t="s">
        <v>91</v>
      </c>
      <c r="G26" s="57" t="s">
        <v>158</v>
      </c>
      <c r="H26" s="57"/>
      <c r="I26" s="57" t="s">
        <v>159</v>
      </c>
    </row>
    <row r="27" spans="1:14">
      <c r="B27" s="57" t="s">
        <v>149</v>
      </c>
      <c r="C27" s="57" t="s">
        <v>26</v>
      </c>
      <c r="D27" s="57" t="s">
        <v>150</v>
      </c>
      <c r="E27" s="56" t="s">
        <v>91</v>
      </c>
      <c r="G27" s="57" t="s">
        <v>160</v>
      </c>
      <c r="H27" s="57"/>
      <c r="I27" s="57" t="s">
        <v>161</v>
      </c>
    </row>
    <row r="28" spans="1:14">
      <c r="B28" s="57" t="s">
        <v>80</v>
      </c>
      <c r="C28" s="57" t="s">
        <v>76</v>
      </c>
      <c r="D28" s="57" t="s">
        <v>81</v>
      </c>
      <c r="E28" s="56" t="s">
        <v>91</v>
      </c>
    </row>
    <row r="29" spans="1:14">
      <c r="B29" s="57" t="s">
        <v>149</v>
      </c>
      <c r="C29" s="57" t="s">
        <v>76</v>
      </c>
      <c r="D29" s="57" t="s">
        <v>150</v>
      </c>
      <c r="E29" s="56" t="s">
        <v>91</v>
      </c>
      <c r="G29" s="57" t="s">
        <v>165</v>
      </c>
      <c r="H29" s="57"/>
      <c r="I29" s="57" t="s">
        <v>166</v>
      </c>
      <c r="J29" s="56" t="s">
        <v>164</v>
      </c>
    </row>
    <row r="30" spans="1:14">
      <c r="B30" s="57" t="s">
        <v>80</v>
      </c>
      <c r="C30" s="57" t="s">
        <v>77</v>
      </c>
      <c r="D30" s="57" t="s">
        <v>81</v>
      </c>
      <c r="E30" s="56" t="s">
        <v>91</v>
      </c>
      <c r="G30" s="57" t="s">
        <v>152</v>
      </c>
      <c r="H30" s="57"/>
      <c r="I30" s="57" t="s">
        <v>153</v>
      </c>
      <c r="K30" s="55"/>
      <c r="L30" s="55"/>
      <c r="M30" s="55"/>
      <c r="N30" s="56"/>
    </row>
    <row r="31" spans="1:14">
      <c r="B31" s="57" t="s">
        <v>149</v>
      </c>
      <c r="C31" s="57" t="s">
        <v>77</v>
      </c>
      <c r="D31" s="57" t="s">
        <v>150</v>
      </c>
      <c r="E31" s="56" t="s">
        <v>91</v>
      </c>
      <c r="G31" s="57" t="s">
        <v>154</v>
      </c>
      <c r="H31" s="57"/>
      <c r="I31" s="57" t="s">
        <v>155</v>
      </c>
    </row>
    <row r="32" spans="1:14">
      <c r="B32" s="57" t="s">
        <v>74</v>
      </c>
      <c r="C32" s="57" t="s">
        <v>79</v>
      </c>
      <c r="D32" s="57">
        <v>2</v>
      </c>
      <c r="E32" s="56" t="s">
        <v>91</v>
      </c>
    </row>
    <row r="33" spans="2:10">
      <c r="B33" s="57" t="s">
        <v>74</v>
      </c>
      <c r="C33" s="57" t="s">
        <v>151</v>
      </c>
      <c r="D33" s="57">
        <v>2</v>
      </c>
      <c r="E33" s="56" t="s">
        <v>91</v>
      </c>
      <c r="G33" s="57" t="s">
        <v>168</v>
      </c>
      <c r="H33" s="57"/>
      <c r="I33" s="57" t="s">
        <v>169</v>
      </c>
      <c r="J33" s="56" t="s">
        <v>167</v>
      </c>
    </row>
    <row r="34" spans="2:10">
      <c r="B34" s="57">
        <v>1</v>
      </c>
      <c r="C34" s="57" t="s">
        <v>78</v>
      </c>
      <c r="D34" s="57" t="s">
        <v>75</v>
      </c>
      <c r="E34" s="56" t="s">
        <v>91</v>
      </c>
    </row>
    <row r="35" spans="2:10">
      <c r="B35" s="57">
        <v>1</v>
      </c>
      <c r="C35" s="57" t="s">
        <v>148</v>
      </c>
      <c r="D35" s="57" t="s">
        <v>75</v>
      </c>
      <c r="E35" s="56" t="s">
        <v>91</v>
      </c>
      <c r="G35" s="57">
        <v>1</v>
      </c>
      <c r="H35" s="57"/>
      <c r="I35" s="57">
        <v>2</v>
      </c>
      <c r="J35" s="56" t="s">
        <v>170</v>
      </c>
    </row>
    <row r="36" spans="2:10">
      <c r="B36" s="57" t="s">
        <v>74</v>
      </c>
      <c r="C36" s="57" t="s">
        <v>76</v>
      </c>
      <c r="D36" s="57" t="s">
        <v>81</v>
      </c>
      <c r="E36" s="56" t="s">
        <v>91</v>
      </c>
    </row>
    <row r="37" spans="2:10">
      <c r="B37" s="57" t="s">
        <v>74</v>
      </c>
      <c r="C37" s="57" t="s">
        <v>76</v>
      </c>
      <c r="D37" s="57" t="s">
        <v>150</v>
      </c>
      <c r="E37" s="56" t="s">
        <v>91</v>
      </c>
    </row>
    <row r="38" spans="2:10">
      <c r="B38" s="57" t="s">
        <v>80</v>
      </c>
      <c r="C38" s="57" t="s">
        <v>77</v>
      </c>
      <c r="D38" s="57" t="s">
        <v>75</v>
      </c>
      <c r="E38" s="56" t="s">
        <v>91</v>
      </c>
    </row>
    <row r="39" spans="2:10">
      <c r="B39" s="57" t="s">
        <v>149</v>
      </c>
      <c r="C39" s="57" t="s">
        <v>77</v>
      </c>
      <c r="D39" s="57" t="s">
        <v>75</v>
      </c>
      <c r="E39" s="56" t="s">
        <v>91</v>
      </c>
    </row>
    <row r="40" spans="2:10">
      <c r="B40" s="57" t="s">
        <v>78</v>
      </c>
      <c r="C40" s="57" t="s">
        <v>75</v>
      </c>
      <c r="D40" s="57">
        <v>2</v>
      </c>
      <c r="E40" s="56" t="s">
        <v>91</v>
      </c>
    </row>
    <row r="41" spans="2:10">
      <c r="B41" s="57" t="s">
        <v>148</v>
      </c>
      <c r="C41" s="57" t="s">
        <v>75</v>
      </c>
      <c r="D41" s="57">
        <v>2</v>
      </c>
      <c r="E41" s="56" t="s">
        <v>91</v>
      </c>
    </row>
    <row r="42" spans="2:10">
      <c r="B42" s="57">
        <v>1</v>
      </c>
      <c r="C42" s="57" t="s">
        <v>74</v>
      </c>
      <c r="D42" s="57" t="s">
        <v>79</v>
      </c>
      <c r="E42" s="56" t="s">
        <v>91</v>
      </c>
    </row>
    <row r="43" spans="2:10">
      <c r="B43" s="57">
        <v>1</v>
      </c>
      <c r="C43" s="57" t="s">
        <v>74</v>
      </c>
      <c r="D43" s="57" t="s">
        <v>151</v>
      </c>
      <c r="E43" s="56" t="s">
        <v>91</v>
      </c>
    </row>
    <row r="44" spans="2:10">
      <c r="B44" s="57" t="s">
        <v>78</v>
      </c>
      <c r="C44" s="57" t="s">
        <v>76</v>
      </c>
      <c r="D44" s="57">
        <v>12</v>
      </c>
      <c r="E44" s="56" t="s">
        <v>91</v>
      </c>
    </row>
    <row r="45" spans="2:10">
      <c r="B45" s="57" t="s">
        <v>148</v>
      </c>
      <c r="C45" s="57" t="s">
        <v>76</v>
      </c>
      <c r="D45" s="57">
        <v>12</v>
      </c>
      <c r="E45" s="56" t="s">
        <v>91</v>
      </c>
    </row>
    <row r="46" spans="2:10">
      <c r="B46" s="57">
        <v>12</v>
      </c>
      <c r="C46" s="57" t="s">
        <v>77</v>
      </c>
      <c r="D46" s="57" t="s">
        <v>79</v>
      </c>
      <c r="E46" s="56" t="s">
        <v>91</v>
      </c>
    </row>
    <row r="47" spans="2:10">
      <c r="B47" s="57">
        <v>12</v>
      </c>
      <c r="C47" s="57" t="s">
        <v>77</v>
      </c>
      <c r="D47" s="57" t="s">
        <v>151</v>
      </c>
      <c r="E47" s="56" t="s">
        <v>91</v>
      </c>
    </row>
    <row r="48" spans="2:10">
      <c r="B48" s="57" t="s">
        <v>78</v>
      </c>
      <c r="C48" s="57">
        <v>12</v>
      </c>
      <c r="D48" s="57" t="s">
        <v>79</v>
      </c>
      <c r="E48" s="56" t="s">
        <v>91</v>
      </c>
    </row>
    <row r="49" spans="2:6">
      <c r="B49" s="57" t="s">
        <v>148</v>
      </c>
      <c r="C49" s="57">
        <v>12</v>
      </c>
      <c r="D49" s="57" t="s">
        <v>151</v>
      </c>
      <c r="E49" s="56" t="s">
        <v>91</v>
      </c>
    </row>
    <row r="50" spans="2:6">
      <c r="B50" s="57" t="s">
        <v>74</v>
      </c>
      <c r="C50" s="57" t="s">
        <v>76</v>
      </c>
      <c r="D50" s="57">
        <v>12</v>
      </c>
      <c r="E50" s="56" t="s">
        <v>91</v>
      </c>
    </row>
    <row r="51" spans="2:6">
      <c r="B51" s="57" t="s">
        <v>74</v>
      </c>
      <c r="C51" s="57" t="s">
        <v>76</v>
      </c>
      <c r="D51" s="57">
        <v>12</v>
      </c>
      <c r="E51" s="56" t="s">
        <v>91</v>
      </c>
    </row>
    <row r="52" spans="2:6">
      <c r="B52" s="57">
        <v>12</v>
      </c>
      <c r="C52" s="57" t="s">
        <v>77</v>
      </c>
      <c r="D52" s="57" t="s">
        <v>75</v>
      </c>
      <c r="E52" s="56" t="s">
        <v>91</v>
      </c>
    </row>
    <row r="53" spans="2:6">
      <c r="B53" s="57">
        <v>12</v>
      </c>
      <c r="C53" s="57" t="s">
        <v>77</v>
      </c>
      <c r="D53" s="57" t="s">
        <v>75</v>
      </c>
      <c r="E53" s="56" t="s">
        <v>91</v>
      </c>
    </row>
    <row r="54" spans="2:6">
      <c r="B54" s="57" t="s">
        <v>74</v>
      </c>
      <c r="C54" s="57">
        <v>12</v>
      </c>
      <c r="D54" s="57" t="s">
        <v>79</v>
      </c>
      <c r="E54" s="56" t="s">
        <v>91</v>
      </c>
    </row>
    <row r="55" spans="2:6">
      <c r="B55" s="57" t="s">
        <v>74</v>
      </c>
      <c r="C55" s="57">
        <v>12</v>
      </c>
      <c r="D55" s="57" t="s">
        <v>151</v>
      </c>
      <c r="E55" s="56" t="s">
        <v>91</v>
      </c>
    </row>
    <row r="56" spans="2:6">
      <c r="B56" s="57" t="s">
        <v>78</v>
      </c>
      <c r="C56" s="57">
        <v>12</v>
      </c>
      <c r="D56" s="57" t="s">
        <v>75</v>
      </c>
      <c r="E56" s="56" t="s">
        <v>91</v>
      </c>
    </row>
    <row r="57" spans="2:6">
      <c r="B57" s="57" t="s">
        <v>148</v>
      </c>
      <c r="C57" s="57">
        <v>12</v>
      </c>
      <c r="D57" s="57" t="s">
        <v>75</v>
      </c>
      <c r="E57" s="56" t="s">
        <v>91</v>
      </c>
    </row>
    <row r="59" spans="2:6">
      <c r="B59" s="57">
        <v>1</v>
      </c>
      <c r="C59" s="57" t="s">
        <v>26</v>
      </c>
      <c r="D59" s="57">
        <v>2</v>
      </c>
      <c r="E59" s="56" t="s">
        <v>162</v>
      </c>
    </row>
    <row r="60" spans="2:6">
      <c r="B60" s="55"/>
      <c r="C60" s="55"/>
      <c r="D60" s="55"/>
      <c r="E60" s="55"/>
      <c r="F60" s="55"/>
    </row>
    <row r="61" spans="2:6">
      <c r="B61" s="55"/>
      <c r="C61" s="55"/>
      <c r="D61" s="55"/>
      <c r="E61" s="55"/>
      <c r="F61" s="55"/>
    </row>
    <row r="62" spans="2:6">
      <c r="B62" s="55"/>
      <c r="C62" s="55"/>
      <c r="D62" s="55"/>
      <c r="E62" s="55"/>
      <c r="F62" s="55"/>
    </row>
  </sheetData>
  <phoneticPr fontId="11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99FB-8B25-4C1E-8C58-4626CB7BA6A0}">
  <dimension ref="A1:T32"/>
  <sheetViews>
    <sheetView workbookViewId="0">
      <selection activeCell="I35" sqref="I35"/>
    </sheetView>
  </sheetViews>
  <sheetFormatPr defaultColWidth="9.109375" defaultRowHeight="22.8"/>
  <cols>
    <col min="1" max="1" width="7.33203125" style="53" customWidth="1"/>
    <col min="2" max="2" width="17.88671875" style="53" bestFit="1" customWidth="1"/>
    <col min="3" max="3" width="4.33203125" style="53" bestFit="1" customWidth="1"/>
    <col min="4" max="4" width="14.33203125" style="53" bestFit="1" customWidth="1"/>
    <col min="5" max="5" width="3" style="52" customWidth="1"/>
    <col min="6" max="6" width="13.6640625" style="52" bestFit="1" customWidth="1"/>
    <col min="7" max="7" width="6.109375" style="55" bestFit="1" customWidth="1"/>
    <col min="8" max="8" width="14.33203125" style="55" bestFit="1" customWidth="1"/>
    <col min="9" max="9" width="17" style="55" bestFit="1" customWidth="1"/>
    <col min="10" max="10" width="14.109375" style="56" bestFit="1" customWidth="1"/>
    <col min="11" max="11" width="9.109375" style="52"/>
    <col min="12" max="12" width="56.44140625" style="58" bestFit="1" customWidth="1"/>
    <col min="13" max="13" width="4.6640625" style="52" customWidth="1"/>
    <col min="14" max="14" width="12.109375" style="52" customWidth="1"/>
    <col min="15" max="15" width="14.5546875" style="52" bestFit="1" customWidth="1"/>
    <col min="16" max="17" width="9.109375" style="52"/>
    <col min="18" max="18" width="4.88671875" style="52" customWidth="1"/>
    <col min="19" max="16384" width="9.109375" style="52"/>
  </cols>
  <sheetData>
    <row r="1" spans="1:20">
      <c r="F1" s="56"/>
      <c r="G1" s="56"/>
      <c r="H1" s="56"/>
      <c r="I1" s="56" t="s">
        <v>144</v>
      </c>
      <c r="K1" s="56"/>
      <c r="L1" s="56"/>
    </row>
    <row r="2" spans="1:20">
      <c r="A2" s="54"/>
      <c r="B2" s="56" t="s">
        <v>111</v>
      </c>
      <c r="C2" s="55"/>
      <c r="D2" s="56"/>
      <c r="E2" s="56"/>
      <c r="F2" s="56" t="s">
        <v>127</v>
      </c>
      <c r="G2" s="56"/>
      <c r="H2" s="56"/>
      <c r="I2" s="52"/>
      <c r="Q2" s="56"/>
    </row>
    <row r="3" spans="1:20">
      <c r="A3" s="54"/>
      <c r="B3" s="55"/>
      <c r="C3" s="55"/>
      <c r="D3" s="55"/>
      <c r="E3" s="56"/>
      <c r="G3" s="52"/>
      <c r="H3" s="52"/>
      <c r="I3" s="52"/>
      <c r="J3" s="52"/>
    </row>
    <row r="4" spans="1:20">
      <c r="A4" s="54"/>
      <c r="B4" s="57" t="s">
        <v>74</v>
      </c>
      <c r="C4" s="57" t="s">
        <v>26</v>
      </c>
      <c r="D4" s="57">
        <v>2</v>
      </c>
      <c r="E4" s="56"/>
      <c r="F4" s="57" t="s">
        <v>128</v>
      </c>
      <c r="G4" s="57" t="s">
        <v>130</v>
      </c>
      <c r="H4" s="57">
        <v>3</v>
      </c>
      <c r="I4" s="52"/>
    </row>
    <row r="5" spans="1:20">
      <c r="B5" s="57">
        <v>1</v>
      </c>
      <c r="C5" s="57" t="s">
        <v>26</v>
      </c>
      <c r="D5" s="57" t="s">
        <v>75</v>
      </c>
      <c r="E5" s="56"/>
      <c r="F5" s="57" t="s">
        <v>129</v>
      </c>
      <c r="G5" s="57" t="s">
        <v>130</v>
      </c>
      <c r="H5" s="57" t="s">
        <v>137</v>
      </c>
      <c r="I5" s="52"/>
      <c r="T5" s="56"/>
    </row>
    <row r="6" spans="1:20">
      <c r="B6" s="57" t="s">
        <v>74</v>
      </c>
      <c r="C6" s="57" t="s">
        <v>76</v>
      </c>
      <c r="D6" s="57">
        <v>2</v>
      </c>
      <c r="E6" s="56"/>
      <c r="F6" s="57" t="s">
        <v>128</v>
      </c>
      <c r="G6" s="57" t="s">
        <v>132</v>
      </c>
      <c r="H6" s="57">
        <v>3</v>
      </c>
      <c r="I6" s="52"/>
      <c r="T6" s="56"/>
    </row>
    <row r="7" spans="1:20">
      <c r="B7" s="57">
        <v>1</v>
      </c>
      <c r="C7" s="57" t="s">
        <v>77</v>
      </c>
      <c r="D7" s="57" t="s">
        <v>75</v>
      </c>
      <c r="E7" s="56"/>
      <c r="F7" s="57" t="s">
        <v>129</v>
      </c>
      <c r="G7" s="57" t="s">
        <v>131</v>
      </c>
      <c r="H7" s="57" t="s">
        <v>128</v>
      </c>
      <c r="I7" s="52"/>
      <c r="T7" s="56"/>
    </row>
    <row r="8" spans="1:20">
      <c r="B8" s="57" t="s">
        <v>78</v>
      </c>
      <c r="C8" s="57" t="s">
        <v>26</v>
      </c>
      <c r="D8" s="57">
        <v>2</v>
      </c>
      <c r="E8" s="56"/>
      <c r="F8" s="57" t="s">
        <v>135</v>
      </c>
      <c r="G8" s="57" t="s">
        <v>130</v>
      </c>
      <c r="H8" s="57">
        <v>3</v>
      </c>
      <c r="I8" s="52"/>
      <c r="T8" s="56"/>
    </row>
    <row r="9" spans="1:20">
      <c r="B9" s="57">
        <v>1</v>
      </c>
      <c r="C9" s="57" t="s">
        <v>26</v>
      </c>
      <c r="D9" s="57" t="s">
        <v>79</v>
      </c>
      <c r="E9" s="56"/>
      <c r="F9" s="57" t="s">
        <v>129</v>
      </c>
      <c r="G9" s="57" t="s">
        <v>130</v>
      </c>
      <c r="H9" s="57" t="s">
        <v>134</v>
      </c>
      <c r="I9" s="52"/>
      <c r="T9" s="56"/>
    </row>
    <row r="10" spans="1:20">
      <c r="B10" s="57" t="s">
        <v>78</v>
      </c>
      <c r="C10" s="57" t="s">
        <v>76</v>
      </c>
      <c r="D10" s="57">
        <v>2</v>
      </c>
      <c r="E10" s="56"/>
      <c r="F10" s="57" t="s">
        <v>135</v>
      </c>
      <c r="G10" s="57" t="s">
        <v>132</v>
      </c>
      <c r="H10" s="57">
        <v>2</v>
      </c>
      <c r="I10" s="52"/>
      <c r="T10" s="56"/>
    </row>
    <row r="11" spans="1:20">
      <c r="B11" s="57">
        <v>1</v>
      </c>
      <c r="C11" s="57" t="s">
        <v>77</v>
      </c>
      <c r="D11" s="57" t="s">
        <v>79</v>
      </c>
      <c r="E11" s="56"/>
      <c r="F11" s="57" t="s">
        <v>129</v>
      </c>
      <c r="G11" s="57" t="s">
        <v>131</v>
      </c>
      <c r="H11" s="57" t="s">
        <v>134</v>
      </c>
      <c r="I11" s="52"/>
      <c r="T11" s="56"/>
    </row>
    <row r="12" spans="1:20">
      <c r="B12" s="57" t="s">
        <v>80</v>
      </c>
      <c r="C12" s="57" t="s">
        <v>26</v>
      </c>
      <c r="D12" s="57">
        <v>2</v>
      </c>
      <c r="E12" s="56"/>
      <c r="F12" s="57" t="s">
        <v>136</v>
      </c>
      <c r="G12" s="57" t="s">
        <v>130</v>
      </c>
      <c r="H12" s="57">
        <v>2</v>
      </c>
      <c r="I12" s="52"/>
      <c r="T12" s="56"/>
    </row>
    <row r="13" spans="1:20">
      <c r="B13" s="57">
        <v>1</v>
      </c>
      <c r="C13" s="57" t="s">
        <v>26</v>
      </c>
      <c r="D13" s="57" t="s">
        <v>81</v>
      </c>
      <c r="E13" s="56"/>
      <c r="F13" s="57" t="s">
        <v>129</v>
      </c>
      <c r="G13" s="57" t="s">
        <v>130</v>
      </c>
      <c r="H13" s="57" t="s">
        <v>133</v>
      </c>
      <c r="I13" s="52"/>
      <c r="T13" s="56"/>
    </row>
    <row r="14" spans="1:20">
      <c r="A14" s="52"/>
      <c r="B14" s="57" t="s">
        <v>80</v>
      </c>
      <c r="C14" s="57" t="s">
        <v>76</v>
      </c>
      <c r="D14" s="57">
        <v>2</v>
      </c>
      <c r="E14" s="56"/>
      <c r="F14" s="57" t="s">
        <v>136</v>
      </c>
      <c r="G14" s="57" t="s">
        <v>132</v>
      </c>
      <c r="H14" s="57">
        <v>2</v>
      </c>
      <c r="I14" s="52"/>
      <c r="T14" s="56"/>
    </row>
    <row r="15" spans="1:20">
      <c r="A15" s="52"/>
      <c r="B15" s="57">
        <v>1</v>
      </c>
      <c r="C15" s="57" t="s">
        <v>77</v>
      </c>
      <c r="D15" s="57" t="s">
        <v>81</v>
      </c>
      <c r="E15" s="56"/>
      <c r="F15" s="57" t="s">
        <v>129</v>
      </c>
      <c r="G15" s="57" t="s">
        <v>131</v>
      </c>
      <c r="H15" s="57" t="s">
        <v>133</v>
      </c>
      <c r="I15" s="52"/>
    </row>
    <row r="16" spans="1:20">
      <c r="A16" s="52"/>
      <c r="B16" s="57" t="s">
        <v>84</v>
      </c>
      <c r="C16" s="57" t="s">
        <v>26</v>
      </c>
      <c r="D16" s="57">
        <v>2</v>
      </c>
      <c r="E16" s="56"/>
      <c r="F16" s="57" t="s">
        <v>136</v>
      </c>
      <c r="G16" s="57" t="s">
        <v>130</v>
      </c>
      <c r="H16" s="57">
        <v>2</v>
      </c>
      <c r="I16" s="52"/>
    </row>
    <row r="17" spans="1:9">
      <c r="A17" s="52"/>
      <c r="B17" s="57">
        <v>1</v>
      </c>
      <c r="C17" s="57" t="s">
        <v>26</v>
      </c>
      <c r="D17" s="57" t="s">
        <v>85</v>
      </c>
      <c r="E17" s="56"/>
      <c r="F17" s="57" t="s">
        <v>129</v>
      </c>
      <c r="G17" s="57" t="s">
        <v>130</v>
      </c>
      <c r="H17" s="57" t="s">
        <v>133</v>
      </c>
      <c r="I17" s="52"/>
    </row>
    <row r="18" spans="1:9">
      <c r="B18" s="59" t="s">
        <v>138</v>
      </c>
      <c r="C18" s="59"/>
      <c r="D18" s="59"/>
      <c r="F18" s="59" t="s">
        <v>141</v>
      </c>
      <c r="G18" s="59"/>
      <c r="H18" s="59"/>
      <c r="I18" s="52"/>
    </row>
    <row r="19" spans="1:9">
      <c r="A19" s="52"/>
      <c r="B19" s="52"/>
      <c r="C19" s="52"/>
      <c r="D19" s="52"/>
      <c r="G19" s="52"/>
      <c r="H19" s="52"/>
      <c r="I19" s="52"/>
    </row>
    <row r="20" spans="1:9">
      <c r="B20" s="56" t="s">
        <v>112</v>
      </c>
      <c r="C20" s="56"/>
      <c r="D20" s="56"/>
      <c r="F20" s="56" t="s">
        <v>127</v>
      </c>
    </row>
    <row r="21" spans="1:9">
      <c r="B21" s="54"/>
      <c r="C21" s="54"/>
      <c r="D21" s="54"/>
    </row>
    <row r="22" spans="1:9">
      <c r="B22" s="57">
        <v>1</v>
      </c>
      <c r="C22" s="57"/>
      <c r="D22" s="57" t="s">
        <v>76</v>
      </c>
      <c r="F22" s="57">
        <f>B5</f>
        <v>1</v>
      </c>
      <c r="G22" s="57"/>
      <c r="H22" s="57" t="str">
        <f>G14</f>
        <v>1.53</v>
      </c>
    </row>
    <row r="23" spans="1:9">
      <c r="B23" s="57">
        <v>12</v>
      </c>
      <c r="C23" s="57"/>
      <c r="D23" s="57" t="s">
        <v>26</v>
      </c>
      <c r="F23" s="57" t="s">
        <v>139</v>
      </c>
      <c r="G23" s="57"/>
      <c r="H23" s="57" t="str">
        <f>G12</f>
        <v>3.30</v>
      </c>
    </row>
    <row r="24" spans="1:9">
      <c r="B24" s="57" t="s">
        <v>77</v>
      </c>
      <c r="C24" s="57"/>
      <c r="D24" s="57">
        <v>2</v>
      </c>
      <c r="F24" s="57" t="str">
        <f>G11</f>
        <v>1.36</v>
      </c>
      <c r="G24" s="57"/>
      <c r="H24" s="57">
        <f>H14</f>
        <v>2</v>
      </c>
    </row>
    <row r="25" spans="1:9">
      <c r="B25" s="57" t="s">
        <v>84</v>
      </c>
      <c r="C25" s="57"/>
      <c r="D25" s="57" t="s">
        <v>83</v>
      </c>
      <c r="F25" s="57" t="str">
        <f>F16</f>
        <v>2.37</v>
      </c>
      <c r="G25" s="57"/>
      <c r="H25" s="57" t="s">
        <v>134</v>
      </c>
    </row>
    <row r="26" spans="1:9">
      <c r="B26" s="57" t="s">
        <v>86</v>
      </c>
      <c r="C26" s="57"/>
      <c r="D26" s="57" t="s">
        <v>87</v>
      </c>
      <c r="F26" s="57" t="s">
        <v>140</v>
      </c>
      <c r="G26" s="57"/>
      <c r="H26" s="57" t="s">
        <v>142</v>
      </c>
    </row>
    <row r="27" spans="1:9">
      <c r="B27" s="57" t="s">
        <v>82</v>
      </c>
      <c r="C27" s="57"/>
      <c r="D27" s="57">
        <v>2</v>
      </c>
      <c r="F27" s="57" t="s">
        <v>135</v>
      </c>
      <c r="G27" s="57"/>
      <c r="H27" s="57">
        <f>H16</f>
        <v>2</v>
      </c>
    </row>
    <row r="28" spans="1:9">
      <c r="B28" s="57">
        <v>1</v>
      </c>
      <c r="C28" s="57"/>
      <c r="D28" s="57" t="s">
        <v>83</v>
      </c>
      <c r="F28" s="57" t="str">
        <f>F15</f>
        <v>2.45</v>
      </c>
      <c r="G28" s="57"/>
      <c r="H28" s="57" t="s">
        <v>134</v>
      </c>
    </row>
    <row r="29" spans="1:9">
      <c r="B29" s="57" t="s">
        <v>84</v>
      </c>
      <c r="C29" s="57"/>
      <c r="D29" s="57" t="s">
        <v>76</v>
      </c>
      <c r="F29" s="57" t="str">
        <f>F16</f>
        <v>2.37</v>
      </c>
      <c r="G29" s="57"/>
      <c r="H29" s="57" t="str">
        <f>G10</f>
        <v>1.53</v>
      </c>
    </row>
    <row r="30" spans="1:9">
      <c r="B30" s="57" t="s">
        <v>77</v>
      </c>
      <c r="C30" s="57"/>
      <c r="D30" s="57" t="s">
        <v>85</v>
      </c>
      <c r="F30" s="57" t="str">
        <f>G11</f>
        <v>1.36</v>
      </c>
      <c r="G30" s="57"/>
      <c r="H30" s="57" t="str">
        <f>F16</f>
        <v>2.37</v>
      </c>
    </row>
    <row r="31" spans="1:9">
      <c r="B31" s="57" t="s">
        <v>80</v>
      </c>
      <c r="C31" s="57"/>
      <c r="D31" s="57" t="s">
        <v>79</v>
      </c>
      <c r="F31" s="57" t="str">
        <f>F16</f>
        <v>2.37</v>
      </c>
      <c r="G31" s="57"/>
      <c r="H31" s="57" t="s">
        <v>134</v>
      </c>
    </row>
    <row r="32" spans="1:9">
      <c r="B32" s="57" t="s">
        <v>92</v>
      </c>
      <c r="C32" s="57"/>
      <c r="D32" s="57" t="s">
        <v>93</v>
      </c>
      <c r="F32" s="57">
        <v>5</v>
      </c>
      <c r="G32" s="57"/>
      <c r="H32" s="57" t="s">
        <v>143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858DE-F429-4D29-8674-7BBF38928257}">
  <dimension ref="A1:J20"/>
  <sheetViews>
    <sheetView workbookViewId="0">
      <selection activeCell="C4" sqref="C4"/>
    </sheetView>
  </sheetViews>
  <sheetFormatPr defaultRowHeight="14.4"/>
  <cols>
    <col min="10" max="10" width="97" bestFit="1" customWidth="1"/>
  </cols>
  <sheetData>
    <row r="1" spans="1:1">
      <c r="A1" t="s">
        <v>171</v>
      </c>
    </row>
    <row r="19" spans="10:10" ht="15" thickBot="1"/>
    <row r="20" spans="10:10" ht="88.2" thickBot="1">
      <c r="J20" s="60" t="s">
        <v>172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Como funciona - 3 Variáveis</vt:lpstr>
      <vt:lpstr>Como Funciona - 2 Variáveis</vt:lpstr>
      <vt:lpstr>Casas</vt:lpstr>
      <vt:lpstr>Mercado E-sports</vt:lpstr>
      <vt:lpstr>Mercados Futebol</vt:lpstr>
      <vt:lpstr>Exemplo de Preenchimento</vt:lpstr>
      <vt:lpstr>contato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AISLAN</dc:creator>
  <cp:lastModifiedBy>Eduardo</cp:lastModifiedBy>
  <dcterms:created xsi:type="dcterms:W3CDTF">2020-06-19T03:22:24Z</dcterms:created>
  <dcterms:modified xsi:type="dcterms:W3CDTF">2022-05-03T03:22:52Z</dcterms:modified>
</cp:coreProperties>
</file>