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HYROX_PRO_Men" sheetId="2" state="visible" r:id="rId3"/>
    <sheet name="HYROX_PRO_Wom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<sst xmlns="http://schemas.openxmlformats.org/spreadsheetml/2006/main" count="678" uniqueCount="195">
  <si>
    <t xml:space="preserve">Name</t>
  </si>
  <si>
    <t xml:space="preserve">Event</t>
  </si>
  <si>
    <t xml:space="preserve">Division</t>
  </si>
  <si>
    <t xml:space="preserve">Total Time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</si>
  <si>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</si>
  <si>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</si>
  <si>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</si>
  <si>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</si>
  <si>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</si>
  <si>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</si>
  <si>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</si>
  <si>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</si>
  <si>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</si>
  <si>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</si>
  <si>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</si>
  <si>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</si>
  <si>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</si>
  <si>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</si>
  <si>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</si>
  <si>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</si>
  <si>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</si>
  <si>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</si>
  <si>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Running Time</t>
  </si>
  <si>
    <t xml:space="preserve">Avg Running Time</t>
  </si>
  <si>
    <t xml:space="preserve">Max Diff from Avg Running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</si>
  <si>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</si>
  <si>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</si>
  <si>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</si>
  <si>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</si>
  <si>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</si>
  <si>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to Avg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</si>
  <si>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</si>
  <si>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</si>
  <si>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</si>
  <si>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</si>
  <si>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</si>
  <si>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</si>
  <si>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</si>
  <si>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</si>
  <si>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</si>
  <si>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</si>
  <si>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</si>
  <si>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</si>
  <si>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</si>
  <si>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</si>
  <si>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</si>
  <si>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</si>
  <si>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</si>
  <si>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</si>
  <si>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</si>
  <si>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</si>
  <si>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</si>
  <si>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</si>
  <si>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Selected Range</t>
  </si>
  <si>
    <t xml:space="preserve">Athlete Index</t>
  </si>
  <si>
    <t xml:space="preserve">HYROX_PRO_Men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</si>
  <si>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</si>
  <si>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</si>
  <si>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</si>
  <si>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</si>
  <si>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</si>
  <si>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</si>
  <si>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</si>
  <si>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</si>
  <si>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</si>
  <si>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</si>
  <si>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</si>
  <si>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</si>
  <si>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</si>
  <si>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Age Group</t>
  </si>
  <si>
    <t xml:space="preserve">Schadegg, Rylan (USA)</t>
  </si>
  <si>
    <t xml:space="preserve">25-29</t>
  </si>
  <si>
    <t xml:space="preserve">2023 Valencia</t>
  </si>
  <si>
    <t xml:space="preserve">HYROX PRO</t>
  </si>
  <si>
    <t xml:space="preserve">–</t>
  </si>
  <si>
    <t xml:space="preserve">Deu, Alfons (ESP)</t>
  </si>
  <si>
    <t xml:space="preserve">35-39</t>
  </si>
  <si>
    <t xml:space="preserve">Lizarazu Hormilla, Aitor (ESP)</t>
  </si>
  <si>
    <t xml:space="preserve">30-34</t>
  </si>
  <si>
    <t xml:space="preserve">Martin, Michelius (GER)</t>
  </si>
  <si>
    <t xml:space="preserve">Schiller, Peter (GER)</t>
  </si>
  <si>
    <t xml:space="preserve">Patiño Vieites, Ruben (ESP)</t>
  </si>
  <si>
    <t xml:space="preserve">Joffrey, Voisin (FRA)</t>
  </si>
  <si>
    <t xml:space="preserve">40-44</t>
  </si>
  <si>
    <t xml:space="preserve">Viciedo Gimeno, Roberto (ESP)</t>
  </si>
  <si>
    <t xml:space="preserve">U24</t>
  </si>
  <si>
    <t xml:space="preserve">García Rubio, Luis (ESP)</t>
  </si>
  <si>
    <t xml:space="preserve">Pranjic, Ivan (AUT)</t>
  </si>
  <si>
    <t xml:space="preserve">Estrangeiro, José (POR)</t>
  </si>
  <si>
    <t xml:space="preserve">Bergsman, Pär (SWE)</t>
  </si>
  <si>
    <t xml:space="preserve">Esparza Monreal, Victor (ESP)</t>
  </si>
  <si>
    <t xml:space="preserve">Capitan Sanchez, Raúl (ESP)</t>
  </si>
  <si>
    <t xml:space="preserve">Prieto Santana, Juan Manuel (ESP)</t>
  </si>
  <si>
    <t xml:space="preserve">Latinne, Reynaldo (BEL)</t>
  </si>
  <si>
    <t xml:space="preserve">Rousseau, Samuel (FRA)</t>
  </si>
  <si>
    <t xml:space="preserve">Salama, Jose (ESP)</t>
  </si>
  <si>
    <t xml:space="preserve">Mari Vargas, Antonio (ESP)</t>
  </si>
  <si>
    <t xml:space="preserve">Rodríguez Barreda, Domingo (ESP)</t>
  </si>
  <si>
    <t xml:space="preserve">Aguaron, Pablo (ESP)</t>
  </si>
  <si>
    <t xml:space="preserve">Matvyeyev, Illya (ESP)</t>
  </si>
  <si>
    <t xml:space="preserve">Luna Iriarte, Sergio (ESP)</t>
  </si>
  <si>
    <t xml:space="preserve">De Paiva E Cunha, João Pedro (ESP)</t>
  </si>
  <si>
    <t xml:space="preserve">Guarnido Rodríguez, Sergio (ESP)</t>
  </si>
  <si>
    <t xml:space="preserve">Agüí Arispon, Carlos (ESP)</t>
  </si>
  <si>
    <t xml:space="preserve">Matuzevics, Ricards (LAT)</t>
  </si>
  <si>
    <t xml:space="preserve">Sánchez Ferrera, Roque (ESP)</t>
  </si>
  <si>
    <t xml:space="preserve">Huerta, Christian (ESP)</t>
  </si>
  <si>
    <t xml:space="preserve">Gago Arsenal, Alberto (ESP)</t>
  </si>
  <si>
    <t xml:space="preserve">Ferrer Chiral, Jose Vicente (ESP)</t>
  </si>
  <si>
    <t xml:space="preserve">López Ávila, Javier (ESP)</t>
  </si>
  <si>
    <t xml:space="preserve">Vargas Jerez, Jose Joaquin (ESP)</t>
  </si>
  <si>
    <t xml:space="preserve">Bieling, Gordon (GER)</t>
  </si>
  <si>
    <t xml:space="preserve">Vera Triguero, Francisco Javier (ESP)</t>
  </si>
  <si>
    <t xml:space="preserve">Madrid Navarro, Cristian Manuel (ESP)</t>
  </si>
  <si>
    <t xml:space="preserve">Haro Franco, Miguel (ESP)</t>
  </si>
  <si>
    <t xml:space="preserve">Sabaté Masip, Adrià (ESP)</t>
  </si>
  <si>
    <t xml:space="preserve">Tomaz, João (POR)</t>
  </si>
  <si>
    <t xml:space="preserve">Rodrigues, Ricardo (ESP)</t>
  </si>
  <si>
    <t xml:space="preserve">Velazquez Alvarez, Rafa (ESP)</t>
  </si>
  <si>
    <t xml:space="preserve">Veríssimo, Tiago (POR)</t>
  </si>
  <si>
    <t xml:space="preserve">Caralampio Palacios, Sergio (ESP)</t>
  </si>
  <si>
    <t xml:space="preserve">45-49</t>
  </si>
  <si>
    <t xml:space="preserve">Restituto Sanchez, Jose (ESP)</t>
  </si>
  <si>
    <t xml:space="preserve">5 Minutes</t>
  </si>
  <si>
    <t xml:space="preserve">Tim, Heinzle (SUI)</t>
  </si>
  <si>
    <t xml:space="preserve">Dallakian, Robert (ESP)</t>
  </si>
  <si>
    <t xml:space="preserve">Cardoso, Ricardo (ESP)</t>
  </si>
  <si>
    <t xml:space="preserve">Lamas Panera, David (ESP)</t>
  </si>
  <si>
    <t xml:space="preserve">Martnez  Marhuenda, Manuel (ESP)</t>
  </si>
  <si>
    <t xml:space="preserve">Jimenez Chapresto, Eduardo (ESP)</t>
  </si>
  <si>
    <t xml:space="preserve">Baroni, Marco (ITA)</t>
  </si>
  <si>
    <t xml:space="preserve">Sainz Pérez, Mario (ESP)</t>
  </si>
  <si>
    <t xml:space="preserve">Mißlinger, Maximilian (GER)</t>
  </si>
  <si>
    <t xml:space="preserve">López Camino, Pablo (ESP)</t>
  </si>
  <si>
    <t xml:space="preserve">Bendicho Barcelona, Luis (ESP)</t>
  </si>
  <si>
    <t xml:space="preserve">Robles Moreno, Marcos Alexis (ESP)</t>
  </si>
  <si>
    <t xml:space="preserve">De La Rosa Hinojal, Alejandro (ESP)</t>
  </si>
  <si>
    <t xml:space="preserve">Rueda Osuna, Jose Julian (ESP)</t>
  </si>
  <si>
    <t xml:space="preserve">Winters, Gijs (ESP)</t>
  </si>
  <si>
    <t xml:space="preserve">Martos, Iván (ESP)</t>
  </si>
  <si>
    <t xml:space="preserve">Haiser, Alex (GBR)</t>
  </si>
  <si>
    <t xml:space="preserve">Navarro García, Héctor (ESP)</t>
  </si>
  <si>
    <t xml:space="preserve">Gomes, Filipe (POR)</t>
  </si>
  <si>
    <t xml:space="preserve">Bel-Lan Giner, Juan (ESP)</t>
  </si>
  <si>
    <t xml:space="preserve">Murzeau Martin, Cristobal (ESP)</t>
  </si>
  <si>
    <t xml:space="preserve">Torné Serra, Ramon (ESP)</t>
  </si>
  <si>
    <t xml:space="preserve">50-54</t>
  </si>
  <si>
    <t xml:space="preserve">Devesa Insa, Francisco José (ESP)</t>
  </si>
  <si>
    <t xml:space="preserve">Radu, Cristian (ROU)</t>
  </si>
  <si>
    <t xml:space="preserve">Pascual Molero, Gonzalo (ESP)</t>
  </si>
  <si>
    <t xml:space="preserve">Romero Figueredo, Carlos (ESP)</t>
  </si>
  <si>
    <t xml:space="preserve">1 Minute</t>
  </si>
  <si>
    <t xml:space="preserve">Lozano Casanova, Joel (ESP)</t>
  </si>
  <si>
    <t xml:space="preserve">Sageras, Pedro (ESP)</t>
  </si>
  <si>
    <t xml:space="preserve">Granell Guillem, Arturo (ESP)</t>
  </si>
  <si>
    <t xml:space="preserve">Slohan, Jean-Marie-Marie-Magdeleine (MON)</t>
  </si>
  <si>
    <t xml:space="preserve">Murciano Gamborino, Luis (ESP)</t>
  </si>
  <si>
    <t xml:space="preserve">Grassi, Stefano (ITA)</t>
  </si>
  <si>
    <t xml:space="preserve">55-59</t>
  </si>
  <si>
    <t xml:space="preserve">Davidson, Cian (GBR)</t>
  </si>
  <si>
    <t xml:space="preserve">Keyzer, Jeff (RSA)</t>
  </si>
  <si>
    <t xml:space="preserve">Trejo, Galo Antonio (ESP)</t>
  </si>
  <si>
    <t xml:space="preserve">Davia Vicente, Moises (ESP)</t>
  </si>
  <si>
    <t xml:space="preserve">Lechiguero Lahiguera, Juan Pablo (ESP)</t>
  </si>
  <si>
    <t xml:space="preserve">Costa, Toni (ESP)</t>
  </si>
  <si>
    <t xml:space="preserve">Thomas, Joel (ESP)</t>
  </si>
  <si>
    <t xml:space="preserve">4 Minutes</t>
  </si>
  <si>
    <t xml:space="preserve">Licari, Francesco Javier (ESP)</t>
  </si>
  <si>
    <t xml:space="preserve">Sgarbi, Carlo (SUI)</t>
  </si>
  <si>
    <t xml:space="preserve">Fernndez, Pascual (ESP)</t>
  </si>
  <si>
    <t xml:space="preserve">Defarge, Mathieu (FRA)</t>
  </si>
  <si>
    <t xml:space="preserve">Mcdonald, Charlie (IRL)</t>
  </si>
  <si>
    <t xml:space="preserve">Couto, Daniela (POR)</t>
  </si>
  <si>
    <t xml:space="preserve">Piergianni, Zara (GBR)</t>
  </si>
  <si>
    <t xml:space="preserve">Hulme, Katrin (GBR)</t>
  </si>
  <si>
    <t xml:space="preserve">Arvela, Petra (FIN)</t>
  </si>
  <si>
    <t xml:space="preserve">Cole, Felicity (GBR)</t>
  </si>
  <si>
    <t xml:space="preserve">Burgon, Hannah (GBR)</t>
  </si>
  <si>
    <t xml:space="preserve">Casanova Ramos, Tania (ESP)</t>
  </si>
  <si>
    <t xml:space="preserve">Millán Mattern, Ana (ESP)</t>
  </si>
  <si>
    <t xml:space="preserve">Buxo Calzada, Anna (ESP)</t>
  </si>
  <si>
    <t xml:space="preserve">Garcia, Manuela (ESP)</t>
  </si>
  <si>
    <t xml:space="preserve">Santafé, Pilar (ESP)</t>
  </si>
  <si>
    <t xml:space="preserve">Franco, Suse (POR)</t>
  </si>
  <si>
    <t xml:space="preserve">Gisbert Planas, Laura (ESP)</t>
  </si>
  <si>
    <t xml:space="preserve">Prieto Hernández, Eva (ESP)</t>
  </si>
  <si>
    <t xml:space="preserve">Rosinha, Inês (POR)</t>
  </si>
  <si>
    <t xml:space="preserve">Gualdi, Miriam (ITA)</t>
  </si>
  <si>
    <t xml:space="preserve">Heskova, Maria (FRA)</t>
  </si>
  <si>
    <t xml:space="preserve">Gil Robles, Esther (ESP)</t>
  </si>
  <si>
    <t xml:space="preserve">Muñoz Toro, Isabel (ESP)</t>
  </si>
  <si>
    <t xml:space="preserve">Girdea, Olga (ESP)</t>
  </si>
  <si>
    <t xml:space="preserve">Torrado Bea, Raquel (ESP)</t>
  </si>
  <si>
    <t xml:space="preserve">Sastre Samaniego, Sonia (ESP)</t>
  </si>
  <si>
    <t xml:space="preserve">Salvador Aparici, Raquel (ESP)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</si>
</sst>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0.42"/>
    <col collapsed="false" customWidth="true" hidden="false" outlineLevel="0" max="7" min="7" style="1" width="9.73"/>
    <col collapsed="false" customWidth="true" hidden="false" outlineLevel="0" max="8" min="8" style="1" width="10.85"/>
    <col collapsed="false" customWidth="true" hidden="false" outlineLevel="0" max="9" min="9" style="0" width="9.6"/>
    <col collapsed="false" customWidth="true" hidden="false" outlineLevel="0" max="10" min="10" style="0" width="10.57"/>
    <col collapsed="false" customWidth="true" hidden="false" outlineLevel="0" max="12" min="12" style="0" width="10.71"/>
    <col collapsed="false" customWidth="true" hidden="false" outlineLevel="0" max="14" min="14" style="0" width="11.12"/>
    <col collapsed="false" customWidth="true" hidden="false" outlineLevel="0" max="16" min="16" style="0" width="10.85"/>
    <col collapsed="false" customWidth="true" hidden="false" outlineLevel="0" max="17" min="17" style="0" width="9.73"/>
    <col collapsed="false" customWidth="true" hidden="false" outlineLevel="0" max="18" min="18" style="0" width="9.32"/>
    <col collapsed="false" customWidth="true" hidden="false" outlineLevel="0" max="20" min="20" style="0" width="9.45"/>
    <col collapsed="false" customWidth="true" hidden="false" outlineLevel="0" max="22" min="22" style="0" width="10.29"/>
    <col collapsed="false" customWidth="true" hidden="false" outlineLevel="0" max="23" min="23" style="0" width="7.78"/>
    <col collapsed="false" customWidth="true" hidden="false" outlineLevel="0" max="24" min="24" style="0" width="9.87"/>
    <col collapsed="false" customWidth="true" hidden="false" outlineLevel="0" max="25" min="25" style="0" width="9.6"/>
    <col collapsed="false" customWidth="true" hidden="false" outlineLevel="0" max="26" min="26" style="0" width="9.32"/>
    <col collapsed="false" customWidth="true" hidden="false" outlineLevel="0" max="27" min="27" style="0" width="10.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2" t="s">
        <v>22</v>
      </c>
      <c r="Y1" s="2" t="s">
        <v>23</v>
      </c>
      <c r="Z1" s="2" t="s">
        <v>24</v>
      </c>
      <c r="AA1" s="2" t="s">
        <v>3</v>
      </c>
    </row>
    <row r="2" customFormat="false" ht="13.8" hidden="false" customHeight="false" outlineLevel="0" collapsed="false">
      <c r="A2" s="4" t="s">
        <v>25</v>
      </c>
      <c r="B2" s="4" t="str">
        <f aca="false">HYROX_PRO_Men!C2</f>
        <v>2023 Valencia</v>
      </c>
      <c r="C2" s="4" t="str">
        <f aca="false">HYROX_PRO_Men!D2</f>
        <v>HYROX PRO</v>
      </c>
      <c r="D2" s="5" t="n">
        <f aca="true">AVERAGE(INDIRECT($E$17 &amp; "!" &amp; D$11 &amp; $A$18 &amp; ":" &amp; D$11 &amp; $B$18))</f>
        <v>0.0551565130471381</v>
      </c>
      <c r="E2" s="4"/>
      <c r="F2" s="5" t="n">
        <f aca="true">AVERAGE(INDIRECT($E$17 &amp; "!" &amp; F$11 &amp; $A$18 &amp; ":" &amp; F$11 &amp; $B$18))</f>
        <v>0.00271806607744108</v>
      </c>
      <c r="G2" s="5" t="n">
        <f aca="true">AVERAGE(INDIRECT($E$17 &amp; "!" &amp; G$11 &amp; $A$18 &amp; ":" &amp; G$11 &amp; $B$18))</f>
        <v>0.00295165193602694</v>
      </c>
      <c r="H2" s="5" t="n">
        <f aca="true">AVERAGE(INDIRECT($E$17 &amp; "!" &amp; H$11 &amp; $A$18 &amp; ":" &amp; H$11 &amp; $B$18))</f>
        <v>0.00296020096801347</v>
      </c>
      <c r="I2" s="5" t="n">
        <f aca="true">AVERAGE(INDIRECT($E$17 &amp; "!" &amp; I$11 &amp; $A$18 &amp; ":" &amp; I$11 &amp; $B$18))</f>
        <v>0.00268728956228956</v>
      </c>
      <c r="J2" s="5" t="n">
        <f aca="true">AVERAGE(INDIRECT($E$17 &amp; "!" &amp; J$11 &amp; $A$18 &amp; ":" &amp; J$11 &amp; $B$18))</f>
        <v>0.00333714751683502</v>
      </c>
      <c r="K2" s="5" t="n">
        <f aca="true">AVERAGE(INDIRECT($E$17 &amp; "!" &amp; K$11 &amp; $A$18 &amp; ":" &amp; K$11 &amp; $B$18))</f>
        <v>0.0039430765993266</v>
      </c>
      <c r="L2" s="5" t="n">
        <f aca="true">AVERAGE(INDIRECT($E$17 &amp; "!" &amp; L$11 &amp; $A$18 &amp; ":" &amp; L$11 &amp; $B$18))</f>
        <v>0.00334490740740741</v>
      </c>
      <c r="M2" s="5" t="n">
        <f aca="true">AVERAGE(INDIRECT($E$17 &amp; "!" &amp; M$11 &amp; $A$18 &amp; ":" &amp; M$11 &amp; $B$18))</f>
        <v>0.00270175715488216</v>
      </c>
      <c r="N2" s="5" t="n">
        <f aca="true">AVERAGE(INDIRECT($E$17 &amp; "!" &amp; N$11 &amp; $A$18 &amp; ":" &amp; N$11 &amp; $B$18))</f>
        <v>0.00334898463804714</v>
      </c>
      <c r="O2" s="5" t="n">
        <f aca="true">AVERAGE(INDIRECT($E$17 &amp; "!" &amp; O$11 &amp; $A$18 &amp; ":" &amp; O$11 &amp; $B$18))</f>
        <v>0.00310500841750842</v>
      </c>
      <c r="P2" s="5" t="n">
        <f aca="true">AVERAGE(INDIRECT($E$17 &amp; "!" &amp; P$11 &amp; $A$18 &amp; ":" &amp; P$11 &amp; $B$18))</f>
        <v>0.00340909090909091</v>
      </c>
      <c r="Q2" s="5" t="n">
        <f aca="true">AVERAGE(INDIRECT($E$17 &amp; "!" &amp; Q$11 &amp; $A$18 &amp; ":" &amp; Q$11 &amp; $B$18))</f>
        <v>0.00156907617845118</v>
      </c>
      <c r="R2" s="5" t="n">
        <f aca="true">AVERAGE(INDIRECT($E$17 &amp; "!" &amp; R$11 &amp; $A$18 &amp; ":" &amp; R$11 &amp; $B$18))</f>
        <v>0.00340356691919192</v>
      </c>
      <c r="S2" s="5" t="n">
        <f aca="true">AVERAGE(INDIRECT($E$17 &amp; "!" &amp; S$11 &amp; $A$18 &amp; ":" &amp; S$11 &amp; $B$18))</f>
        <v>0.00361479377104377</v>
      </c>
      <c r="T2" s="5" t="n">
        <f aca="true">AVERAGE(INDIRECT($E$17 &amp; "!" &amp; T$11 &amp; $A$18 &amp; ":" &amp; T$11 &amp; $B$18))</f>
        <v>0.00370857007575758</v>
      </c>
      <c r="U2" s="5" t="n">
        <f aca="true">AVERAGE(INDIRECT($E$17 &amp; "!" &amp; U$11 &amp; $A$18 &amp; ":" &amp; U$11 &amp; $B$18))</f>
        <v>0.00420296717171717</v>
      </c>
      <c r="V2" s="5" t="n">
        <f aca="true">AVERAGE(INDIRECT($E$17 &amp; "!" &amp; V$11 &amp; $A$18 &amp; ":" &amp; V$11 &amp; $B$18))</f>
        <v>0.0042421611952862</v>
      </c>
      <c r="X2" s="5" t="n">
        <f aca="true">AVERAGE(INDIRECT($E$17 &amp; "!" &amp; X$11 &amp; $A$18 &amp; ":" &amp; X$11 &amp; $B$18))</f>
        <v>0.0262305345117845</v>
      </c>
      <c r="Y2" s="5" t="n">
        <f aca="true">AVERAGE(INDIRECT($E$17 &amp; "!" &amp; Y$11 &amp; $A$18 &amp; ":" &amp; Y$11 &amp; $B$18))</f>
        <v>0.00327881681397306</v>
      </c>
      <c r="Z2" s="5" t="n">
        <f aca="true">AVERAGE(INDIRECT($E$17 &amp; "!" &amp; Z$11 &amp; $A$18 &amp; ":" &amp; Z$11 &amp; $B$18))</f>
        <v>0.000654592803030303</v>
      </c>
      <c r="AA2" s="5" t="n">
        <f aca="true">AVERAGE(INDIRECT($E$17 &amp; "!" &amp; AA$11 &amp; $A$18 &amp; ":" &amp; AA$11 &amp; $B$18))</f>
        <v>0.0551565130471381</v>
      </c>
    </row>
    <row r="3" customFormat="false" ht="13.8" hidden="false" customHeight="false" outlineLevel="0" collapsed="false">
      <c r="A3" s="4" t="s">
        <v>26</v>
      </c>
      <c r="B3" s="4" t="str">
        <f aca="false">HYROX_PRO_Men!C3</f>
        <v>2023 Valencia</v>
      </c>
      <c r="C3" s="4" t="str">
        <f aca="false">HYROX_PRO_Men!D3</f>
        <v>HYROX PRO</v>
      </c>
      <c r="D3" s="5" t="n">
        <f aca="true">MEDIAN(INDIRECT($E$17 &amp; "!" &amp; D$11 &amp; $A$18 &amp; ":" &amp; D$11 &amp; $B$18))</f>
        <v>0.0535358796296296</v>
      </c>
      <c r="E3" s="4"/>
      <c r="F3" s="5" t="n">
        <f aca="true">MEDIAN(INDIRECT($E$17 &amp; "!" &amp; F$11 &amp; $A$18 &amp; ":" &amp; F$11 &amp; $B$18))</f>
        <v>0.00268518518518519</v>
      </c>
      <c r="G3" s="5" t="n">
        <f aca="true">MEDIAN(INDIRECT($E$17 &amp; "!" &amp; G$11 &amp; $A$18 &amp; ":" &amp; G$11 &amp; $B$18))</f>
        <v>0.00293981481481482</v>
      </c>
      <c r="H3" s="5" t="n">
        <f aca="true">MEDIAN(INDIRECT($E$17 &amp; "!" &amp; H$11 &amp; $A$18 &amp; ":" &amp; H$11 &amp; $B$18))</f>
        <v>0.00293981481481482</v>
      </c>
      <c r="I3" s="5" t="n">
        <f aca="true">MEDIAN(INDIRECT($E$17 &amp; "!" &amp; I$11 &amp; $A$18 &amp; ":" &amp; I$11 &amp; $B$18))</f>
        <v>0.00249421296296297</v>
      </c>
      <c r="J3" s="5" t="n">
        <f aca="true">MEDIAN(INDIRECT($E$17 &amp; "!" &amp; J$11 &amp; $A$18 &amp; ":" &amp; J$11 &amp; $B$18))</f>
        <v>0.00324074074074075</v>
      </c>
      <c r="K3" s="5" t="n">
        <f aca="true">MEDIAN(INDIRECT($E$17 &amp; "!" &amp; K$11 &amp; $A$18 &amp; ":" &amp; K$11 &amp; $B$18))</f>
        <v>0.0036400462962963</v>
      </c>
      <c r="L3" s="5" t="n">
        <f aca="true">MEDIAN(INDIRECT($E$17 &amp; "!" &amp; L$11 &amp; $A$18 &amp; ":" &amp; L$11 &amp; $B$18))</f>
        <v>0.00322337962962963</v>
      </c>
      <c r="M3" s="5" t="n">
        <f aca="true">MEDIAN(INDIRECT($E$17 &amp; "!" &amp; M$11 &amp; $A$18 &amp; ":" &amp; M$11 &amp; $B$18))</f>
        <v>0.0023900462962963</v>
      </c>
      <c r="N3" s="5" t="n">
        <f aca="true">MEDIAN(INDIRECT($E$17 &amp; "!" &amp; N$11 &amp; $A$18 &amp; ":" &amp; N$11 &amp; $B$18))</f>
        <v>0.00326967592592593</v>
      </c>
      <c r="O3" s="5" t="n">
        <f aca="true">MEDIAN(INDIRECT($E$17 &amp; "!" &amp; O$11 &amp; $A$18 &amp; ":" &amp; O$11 &amp; $B$18))</f>
        <v>0.0030787037037037</v>
      </c>
      <c r="P3" s="5" t="n">
        <f aca="true">MEDIAN(INDIRECT($E$17 &amp; "!" &amp; P$11 &amp; $A$18 &amp; ":" &amp; P$11 &amp; $B$18))</f>
        <v>0.00325231481481482</v>
      </c>
      <c r="Q3" s="5" t="n">
        <f aca="true">MEDIAN(INDIRECT($E$17 &amp; "!" &amp; Q$11 &amp; $A$18 &amp; ":" &amp; Q$11 &amp; $B$18))</f>
        <v>0.00150462962962963</v>
      </c>
      <c r="R3" s="5" t="n">
        <f aca="true">MEDIAN(INDIRECT($E$17 &amp; "!" &amp; R$11 &amp; $A$18 &amp; ":" &amp; R$11 &amp; $B$18))</f>
        <v>0.00327546296296296</v>
      </c>
      <c r="S3" s="5" t="n">
        <f aca="true">MEDIAN(INDIRECT($E$17 &amp; "!" &amp; S$11 &amp; $A$18 &amp; ":" &amp; S$11 &amp; $B$18))</f>
        <v>0.00346643518518519</v>
      </c>
      <c r="T3" s="5" t="n">
        <f aca="true">MEDIAN(INDIRECT($E$17 &amp; "!" &amp; T$11 &amp; $A$18 &amp; ":" &amp; T$11 &amp; $B$18))</f>
        <v>0.00352430555555556</v>
      </c>
      <c r="U3" s="5" t="n">
        <f aca="true">MEDIAN(INDIRECT($E$17 &amp; "!" &amp; U$11 &amp; $A$18 &amp; ":" &amp; U$11 &amp; $B$18))</f>
        <v>0.00385416666666667</v>
      </c>
      <c r="V3" s="5" t="n">
        <f aca="true">MEDIAN(INDIRECT($E$17 &amp; "!" &amp; V$11 &amp; $A$18 &amp; ":" &amp; V$11 &amp; $B$18))</f>
        <v>0.00385995370370371</v>
      </c>
      <c r="X3" s="5" t="n">
        <f aca="true">MEDIAN(INDIRECT($E$17 &amp; "!" &amp; X$11 &amp; $A$18 &amp; ":" &amp; X$11 &amp; $B$18))</f>
        <v>0.0255787037037037</v>
      </c>
      <c r="Y3" s="5" t="n">
        <f aca="true">MEDIAN(INDIRECT($E$17 &amp; "!" &amp; Y$11 &amp; $A$18 &amp; ":" &amp; Y$11 &amp; $B$18))</f>
        <v>0.00319733796296296</v>
      </c>
      <c r="Z3" s="5" t="n">
        <f aca="true">MEDIAN(INDIRECT($E$17 &amp; "!" &amp; Z$11 &amp; $A$18 &amp; ":" &amp; Z$11 &amp; $B$18))</f>
        <v>0.00048828125</v>
      </c>
      <c r="AA3" s="5" t="n">
        <f aca="true">MEDIAN(INDIRECT($E$17 &amp; "!" &amp; AA$11 &amp; $A$18 &amp; ":" &amp; AA$11 &amp; $B$18))</f>
        <v>0.0535358796296296</v>
      </c>
    </row>
    <row r="4" customFormat="false" ht="13.8" hidden="false" customHeight="false" outlineLevel="0" collapsed="false">
      <c r="A4" s="4" t="s">
        <v>27</v>
      </c>
      <c r="B4" s="4" t="str">
        <f aca="false">HYROX_PRO_Men!C4</f>
        <v>2023 Valencia</v>
      </c>
      <c r="C4" s="4" t="str">
        <f aca="false">HYROX_PRO_Men!D4</f>
        <v>HYROX PRO</v>
      </c>
      <c r="D4" s="5" t="n">
        <f aca="true">MIN(INDIRECT($E$17 &amp; "!" &amp; D$11 &amp; $A$18 &amp; ":" &amp; D$11 &amp; $B$18))</f>
        <v>0.0404050925925926</v>
      </c>
      <c r="E4" s="4"/>
      <c r="F4" s="5" t="n">
        <f aca="true">MIN(INDIRECT($E$17 &amp; "!" &amp; F$11 &amp; $A$18 &amp; ":" &amp; F$11 &amp; $B$18))</f>
        <v>0.00229166666666667</v>
      </c>
      <c r="G4" s="5" t="n">
        <f aca="true">MIN(INDIRECT($E$17 &amp; "!" &amp; G$11 &amp; $A$18 &amp; ":" &amp; G$11 &amp; $B$18))</f>
        <v>0.00233796296296296</v>
      </c>
      <c r="H4" s="5" t="n">
        <f aca="true">MIN(INDIRECT($E$17 &amp; "!" &amp; H$11 &amp; $A$18 &amp; ":" &amp; H$11 &amp; $B$18))</f>
        <v>0.00230324074074074</v>
      </c>
      <c r="I4" s="5" t="n">
        <f aca="true">MIN(INDIRECT($E$17 &amp; "!" &amp; I$11 &amp; $A$18 &amp; ":" &amp; I$11 &amp; $B$18))</f>
        <v>0.00146990740740741</v>
      </c>
      <c r="J4" s="5" t="n">
        <f aca="true">MIN(INDIRECT($E$17 &amp; "!" &amp; J$11 &amp; $A$18 &amp; ":" &amp; J$11 &amp; $B$18))</f>
        <v>0.00244212962962963</v>
      </c>
      <c r="K4" s="5" t="n">
        <f aca="true">MIN(INDIRECT($E$17 &amp; "!" &amp; K$11 &amp; $A$18 &amp; ":" &amp; K$11 &amp; $B$18))</f>
        <v>0.00234953703703704</v>
      </c>
      <c r="L4" s="5" t="n">
        <f aca="true">MIN(INDIRECT($E$17 &amp; "!" &amp; L$11 &amp; $A$18 &amp; ":" &amp; L$11 &amp; $B$18))</f>
        <v>0.00248842592592593</v>
      </c>
      <c r="M4" s="5" t="n">
        <f aca="true">MIN(INDIRECT($E$17 &amp; "!" &amp; M$11 &amp; $A$18 &amp; ":" &amp; M$11 &amp; $B$18))</f>
        <v>0.00145833333333333</v>
      </c>
      <c r="N4" s="5" t="n">
        <f aca="true">MIN(INDIRECT($E$17 &amp; "!" &amp; N$11 &amp; $A$18 &amp; ":" &amp; N$11 &amp; $B$18))</f>
        <v>0.0025</v>
      </c>
      <c r="O4" s="5" t="n">
        <f aca="true">MIN(INDIRECT($E$17 &amp; "!" &amp; O$11 &amp; $A$18 &amp; ":" &amp; O$11 &amp; $B$18))</f>
        <v>0.00268518518518519</v>
      </c>
      <c r="P4" s="5" t="n">
        <f aca="true">MIN(INDIRECT($E$17 &amp; "!" &amp; P$11 &amp; $A$18 &amp; ":" &amp; P$11 &amp; $B$18))</f>
        <v>0.00247685185185185</v>
      </c>
      <c r="Q4" s="5" t="n">
        <f aca="true">MIN(INDIRECT($E$17 &amp; "!" &amp; Q$11 &amp; $A$18 &amp; ":" &amp; Q$11 &amp; $B$18))</f>
        <v>0.000972222222222222</v>
      </c>
      <c r="R4" s="5" t="n">
        <f aca="true">MIN(INDIRECT($E$17 &amp; "!" &amp; R$11 &amp; $A$18 &amp; ":" &amp; R$11 &amp; $B$18))</f>
        <v>0.00246527777777778</v>
      </c>
      <c r="S4" s="5" t="n">
        <f aca="true">MIN(INDIRECT($E$17 &amp; "!" &amp; S$11 &amp; $A$18 &amp; ":" &amp; S$11 &amp; $B$18))</f>
        <v>0.00208333333333333</v>
      </c>
      <c r="T4" s="5" t="n">
        <f aca="true">MIN(INDIRECT($E$17 &amp; "!" &amp; T$11 &amp; $A$18 &amp; ":" &amp; T$11 &amp; $B$18))</f>
        <v>0.00267361111111111</v>
      </c>
      <c r="U4" s="5" t="n">
        <f aca="true">MIN(INDIRECT($E$17 &amp; "!" &amp; U$11 &amp; $A$18 &amp; ":" &amp; U$11 &amp; $B$18))</f>
        <v>0.000532407407407407</v>
      </c>
      <c r="V4" s="5" t="n">
        <f aca="true">MIN(INDIRECT($E$17 &amp; "!" &amp; V$11 &amp; $A$18 &amp; ":" &amp; V$11 &amp; $B$18))</f>
        <v>0.00263888888888889</v>
      </c>
      <c r="X4" s="5" t="n">
        <f aca="true">MIN(INDIRECT($E$17 &amp; "!" &amp; X$11 &amp; $A$18 &amp; ":" &amp; X$11 &amp; $B$18))</f>
        <v>0.0196527777777778</v>
      </c>
      <c r="Y4" s="5" t="n">
        <f aca="true">MIN(INDIRECT($E$17 &amp; "!" &amp; Y$11 &amp; $A$18 &amp; ":" &amp; Y$11 &amp; $B$18))</f>
        <v>0.00245659722222222</v>
      </c>
      <c r="Z4" s="5" t="n">
        <f aca="true">MIN(INDIRECT($E$17 &amp; "!" &amp; Z$11 &amp; $A$18 &amp; ":" &amp; Z$11 &amp; $B$18))</f>
        <v>0.00013454861111111</v>
      </c>
      <c r="AA4" s="5" t="n">
        <f aca="true">MIN(INDIRECT($E$17 &amp; "!" &amp; AA$11 &amp; $A$18 &amp; ":" &amp; AA$11 &amp; $B$18))</f>
        <v>0.0404050925925926</v>
      </c>
    </row>
    <row r="5" customFormat="false" ht="13.8" hidden="false" customHeight="false" outlineLevel="0" collapsed="false">
      <c r="A5" s="4" t="s">
        <v>28</v>
      </c>
      <c r="B5" s="4" t="str">
        <f aca="false">HYROX_PRO_Men!C5</f>
        <v>2023 Valencia</v>
      </c>
      <c r="C5" s="4" t="str">
        <f aca="false">HYROX_PRO_Men!D5</f>
        <v>HYROX PRO</v>
      </c>
      <c r="D5" s="5" t="n">
        <f aca="true">MAX(INDIRECT($E$17 &amp; "!" &amp; D$11 &amp; $A$18 &amp; ":" &amp; D$11 &amp; $B$18))</f>
        <v>0.0864467592592593</v>
      </c>
      <c r="E5" s="4"/>
      <c r="F5" s="5" t="n">
        <f aca="true">MAX(INDIRECT($E$17 &amp; "!" &amp; F$11 &amp; $A$18 &amp; ":" &amp; F$11 &amp; $B$18))</f>
        <v>0.00361111111111111</v>
      </c>
      <c r="G5" s="5" t="n">
        <f aca="true">MAX(INDIRECT($E$17 &amp; "!" &amp; G$11 &amp; $A$18 &amp; ":" &amp; G$11 &amp; $B$18))</f>
        <v>0.00350694444444444</v>
      </c>
      <c r="H5" s="5" t="n">
        <f aca="true">MAX(INDIRECT($E$17 &amp; "!" &amp; H$11 &amp; $A$18 &amp; ":" &amp; H$11 &amp; $B$18))</f>
        <v>0.00413194444444444</v>
      </c>
      <c r="I5" s="5" t="n">
        <f aca="true">MAX(INDIRECT($E$17 &amp; "!" &amp; I$11 &amp; $A$18 &amp; ":" &amp; I$11 &amp; $B$18))</f>
        <v>0.00563657407407407</v>
      </c>
      <c r="J5" s="5" t="n">
        <f aca="true">MAX(INDIRECT($E$17 &amp; "!" &amp; J$11 &amp; $A$18 &amp; ":" &amp; J$11 &amp; $B$18))</f>
        <v>0.0059837962962963</v>
      </c>
      <c r="K5" s="5" t="n">
        <f aca="true">MAX(INDIRECT($E$17 &amp; "!" &amp; K$11 &amp; $A$18 &amp; ":" &amp; K$11 &amp; $B$18))</f>
        <v>0.00761574074074074</v>
      </c>
      <c r="L5" s="5" t="n">
        <f aca="true">MAX(INDIRECT($E$17 &amp; "!" &amp; L$11 &amp; $A$18 &amp; ":" &amp; L$11 &amp; $B$18))</f>
        <v>0.00594907407407408</v>
      </c>
      <c r="M5" s="5" t="n">
        <f aca="true">MAX(INDIRECT($E$17 &amp; "!" &amp; M$11 &amp; $A$18 &amp; ":" &amp; M$11 &amp; $B$18))</f>
        <v>0.00888888888888889</v>
      </c>
      <c r="N5" s="5" t="n">
        <f aca="true">MAX(INDIRECT($E$17 &amp; "!" &amp; N$11 &amp; $A$18 &amp; ":" &amp; N$11 &amp; $B$18))</f>
        <v>0.00538194444444444</v>
      </c>
      <c r="O5" s="5" t="n">
        <f aca="true">MAX(INDIRECT($E$17 &amp; "!" &amp; O$11 &amp; $A$18 &amp; ":" &amp; O$11 &amp; $B$18))</f>
        <v>0.00396990740740741</v>
      </c>
      <c r="P5" s="5" t="n">
        <f aca="true">MAX(INDIRECT($E$17 &amp; "!" &amp; P$11 &amp; $A$18 &amp; ":" &amp; P$11 &amp; $B$18))</f>
        <v>0.00711805555555556</v>
      </c>
      <c r="Q5" s="5" t="n">
        <f aca="true">MAX(INDIRECT($E$17 &amp; "!" &amp; Q$11 &amp; $A$18 &amp; ":" &amp; Q$11 &amp; $B$18))</f>
        <v>0.00380787037037037</v>
      </c>
      <c r="R5" s="5" t="n">
        <f aca="true">MAX(INDIRECT($E$17 &amp; "!" &amp; R$11 &amp; $A$18 &amp; ":" &amp; R$11 &amp; $B$18))</f>
        <v>0.00755787037037037</v>
      </c>
      <c r="S5" s="5" t="n">
        <f aca="true">MAX(INDIRECT($E$17 &amp; "!" &amp; S$11 &amp; $A$18 &amp; ":" &amp; S$11 &amp; $B$18))</f>
        <v>0.00771990740740741</v>
      </c>
      <c r="T5" s="5" t="n">
        <f aca="true">MAX(INDIRECT($E$17 &amp; "!" &amp; T$11 &amp; $A$18 &amp; ":" &amp; T$11 &amp; $B$18))</f>
        <v>0.00694444444444444</v>
      </c>
      <c r="U5" s="5" t="n">
        <f aca="true">MAX(INDIRECT($E$17 &amp; "!" &amp; U$11 &amp; $A$18 &amp; ":" &amp; U$11 &amp; $B$18))</f>
        <v>0.00945601851851852</v>
      </c>
      <c r="V5" s="5" t="n">
        <f aca="true">MAX(INDIRECT($E$17 &amp; "!" &amp; V$11 &amp; $A$18 &amp; ":" &amp; V$11 &amp; $B$18))</f>
        <v>0.0110763888888889</v>
      </c>
      <c r="X5" s="5" t="n">
        <f aca="true">MAX(INDIRECT($E$17 &amp; "!" &amp; X$11 &amp; $A$18 &amp; ":" &amp; X$11 &amp; $B$18))</f>
        <v>0.0399884259259259</v>
      </c>
      <c r="Y5" s="5" t="n">
        <f aca="true">MAX(INDIRECT($E$17 &amp; "!" &amp; Y$11 &amp; $A$18 &amp; ":" &amp; Y$11 &amp; $B$18))</f>
        <v>0.00499855324074074</v>
      </c>
      <c r="Z5" s="5" t="n">
        <f aca="true">MAX(INDIRECT($E$17 &amp; "!" &amp; Z$11 &amp; $A$18 &amp; ":" &amp; Z$11 &amp; $B$18))</f>
        <v>0.00272135416666667</v>
      </c>
      <c r="AA5" s="5" t="n">
        <f aca="true">MAX(INDIRECT($E$17 &amp; "!" &amp; AA$11 &amp; $A$18 &amp; ":" &amp; AA$11 &amp; $B$18))</f>
        <v>0.0864467592592593</v>
      </c>
    </row>
    <row r="6" customFormat="false" ht="13.8" hidden="false" customHeight="false" outlineLevel="0" collapsed="false">
      <c r="A6" s="4" t="s">
        <v>29</v>
      </c>
    </row>
    <row r="7" customFormat="false" ht="13.8" hidden="false" customHeight="false" outlineLevel="0" collapsed="false">
      <c r="A7" s="4" t="str">
        <f aca="true">INDIRECT($E$17 &amp; "!A" &amp; $C$18)</f>
        <v>Jimenez Chapresto, Eduardo (ESP)</v>
      </c>
      <c r="C7" s="6" t="str">
        <f aca="true">INDIRECT(E17 &amp; "!B" &amp; $C$18)</f>
        <v>40-44</v>
      </c>
      <c r="D7" s="5" t="n">
        <f aca="true">INDIRECT($E$17 &amp; "!" &amp; D$11 &amp; $C$18)</f>
        <v>0.0550694444444444</v>
      </c>
      <c r="E7" s="6"/>
      <c r="F7" s="5" t="n">
        <f aca="true">INDIRECT($E$17 &amp; "!" &amp; F$11 &amp; $C$18)</f>
        <v>0.0027662037037037</v>
      </c>
      <c r="G7" s="5" t="n">
        <f aca="true">INDIRECT($E$17 &amp; "!" &amp; G$11 &amp; $C$18)</f>
        <v>0.00298611111111111</v>
      </c>
      <c r="H7" s="5" t="n">
        <f aca="true">INDIRECT($E$17 &amp; "!" &amp; H$11 &amp; $C$18)</f>
        <v>0.00298611111111111</v>
      </c>
      <c r="I7" s="5" t="n">
        <f aca="true">INDIRECT($E$17 &amp; "!" &amp; I$11 &amp; $C$18)</f>
        <v>0.00230324074074074</v>
      </c>
      <c r="J7" s="5" t="n">
        <f aca="true">INDIRECT($E$17 &amp; "!" &amp; J$11 &amp; $C$18)</f>
        <v>0.00315972222222222</v>
      </c>
      <c r="K7" s="5" t="n">
        <f aca="true">INDIRECT($E$17 &amp; "!" &amp; K$11 &amp; $C$18)</f>
        <v>0.00482638888888889</v>
      </c>
      <c r="L7" s="5" t="n">
        <f aca="true">INDIRECT($E$17 &amp; "!" &amp; L$11 &amp; $C$18)</f>
        <v>0.00325231481481482</v>
      </c>
      <c r="M7" s="5" t="n">
        <f aca="true">INDIRECT($E$17 &amp; "!" &amp; M$11 &amp; $C$18)</f>
        <v>0.00293981481481482</v>
      </c>
      <c r="N7" s="5" t="n">
        <f aca="true">INDIRECT($E$17 &amp; "!" &amp; N$11 &amp; $C$18)</f>
        <v>0.00322916666666667</v>
      </c>
      <c r="O7" s="5" t="n">
        <f aca="true">INDIRECT($E$17 &amp; "!" &amp; O$11 &amp; $C$18)</f>
        <v>0.00311342592592593</v>
      </c>
      <c r="P7" s="5" t="n">
        <f aca="true">INDIRECT($E$17 &amp; "!" &amp; P$11 &amp; $C$18)</f>
        <v>0.00320601851851852</v>
      </c>
      <c r="Q7" s="5" t="n">
        <f aca="true">INDIRECT($E$17 &amp; "!" &amp; Q$11 &amp; $C$18)</f>
        <v>0.00126157407407407</v>
      </c>
      <c r="R7" s="5" t="n">
        <f aca="true">INDIRECT($E$17 &amp; "!" &amp; R$11 &amp; $C$18)</f>
        <v>0.00329861111111111</v>
      </c>
      <c r="S7" s="5" t="n">
        <f aca="true">INDIRECT($E$17 &amp; "!" &amp; S$11 &amp; $C$18)</f>
        <v>0.00420138888888889</v>
      </c>
      <c r="T7" s="5" t="n">
        <f aca="true">INDIRECT($E$17 &amp; "!" &amp; T$11 &amp; $C$18)</f>
        <v>0.00363425925925926</v>
      </c>
      <c r="U7" s="5" t="n">
        <f aca="true">INDIRECT($E$17 &amp; "!" &amp; U$11 &amp; $C$18)</f>
        <v>0.004375</v>
      </c>
      <c r="V7" s="5" t="n">
        <f aca="true">INDIRECT($E$17 &amp; "!" &amp; V$11 &amp; $C$18)</f>
        <v>0.00362268518518519</v>
      </c>
      <c r="W7" s="5" t="str">
        <f aca="true">INDIRECT($E$17 &amp; "!" &amp; W$11 &amp; $C$18)</f>
        <v>–</v>
      </c>
      <c r="X7" s="5" t="n">
        <f aca="true">INDIRECT($E$17 &amp; "!" &amp; X$11 &amp; $C$18)</f>
        <v>0.0255324074074074</v>
      </c>
      <c r="Y7" s="5" t="n">
        <f aca="true">INDIRECT($E$17 &amp; "!" &amp; Y$11 &amp; $C$18)</f>
        <v>0.00319155092592593</v>
      </c>
      <c r="Z7" s="5" t="n">
        <f aca="true">INDIRECT($E$17 &amp; "!" &amp; Z$11 &amp; $C$18)</f>
        <v>0.000442708333333333</v>
      </c>
      <c r="AA7" s="5" t="n">
        <f aca="true">INDIRECT($E$17 &amp; "!" &amp; AA$11 &amp; $C$18)</f>
        <v>0.0550694444444444</v>
      </c>
    </row>
    <row r="8" customFormat="false" ht="13.8" hidden="false" customHeight="false" outlineLevel="0" collapsed="false">
      <c r="C8" s="4" t="s">
        <v>30</v>
      </c>
      <c r="D8" s="6" t="n">
        <f aca="false">D7-D2</f>
        <v>-8.7068599537037E-005</v>
      </c>
      <c r="E8" s="4"/>
      <c r="F8" s="6" t="n">
        <f aca="false">F7-F2</f>
        <v>4.81376273148148E-005</v>
      </c>
      <c r="G8" s="6" t="n">
        <f aca="false">G7-G2</f>
        <v>3.44591782407407E-005</v>
      </c>
      <c r="H8" s="6" t="n">
        <f aca="false">H7-H2</f>
        <v>2.59101388888889E-005</v>
      </c>
      <c r="I8" s="6" t="n">
        <f aca="false">I7-I2</f>
        <v>-0.000384048819444444</v>
      </c>
      <c r="J8" s="6" t="n">
        <f aca="false">J7-J2</f>
        <v>-0.000177425289351852</v>
      </c>
      <c r="K8" s="6" t="n">
        <f aca="false">K7-K2</f>
        <v>0.000883312291666667</v>
      </c>
      <c r="L8" s="6" t="n">
        <f aca="false">L7-L2</f>
        <v>-9.25925925925926E-005</v>
      </c>
      <c r="M8" s="6" t="n">
        <f aca="false">M7-M2</f>
        <v>0.000238057662037037</v>
      </c>
      <c r="N8" s="6" t="n">
        <f aca="false">N7-N2</f>
        <v>-0.000119817974537037</v>
      </c>
      <c r="O8" s="6" t="n">
        <f aca="false">O7-O2</f>
        <v>8.41751157407407E-006</v>
      </c>
      <c r="P8" s="6" t="n">
        <f aca="false">P7-P2</f>
        <v>-0.000203072395833333</v>
      </c>
      <c r="Q8" s="6" t="n">
        <f aca="false">Q7-Q2</f>
        <v>-0.000307502106481482</v>
      </c>
      <c r="R8" s="6" t="n">
        <f aca="false">R7-R2</f>
        <v>-0.000104955810185185</v>
      </c>
      <c r="S8" s="6" t="n">
        <f aca="false">S7-S2</f>
        <v>0.000586595115740741</v>
      </c>
      <c r="T8" s="6" t="n">
        <f aca="false">T7-T2</f>
        <v>-7.43108217592593E-005</v>
      </c>
      <c r="U8" s="6" t="n">
        <f aca="false">U7-U2</f>
        <v>0.000172032824074074</v>
      </c>
      <c r="V8" s="6" t="n">
        <f aca="false">V7-V2</f>
        <v>-0.000619476006944445</v>
      </c>
      <c r="W8" s="6"/>
      <c r="X8" s="6" t="n">
        <f aca="false">X7-X2</f>
        <v>-0.000698127106481482</v>
      </c>
      <c r="Y8" s="6" t="n">
        <f aca="false">Y7-Y2</f>
        <v>-8.72658912037037E-005</v>
      </c>
      <c r="Z8" s="6" t="n">
        <f aca="false">Z7-Z2</f>
        <v>-0.000211884467592593</v>
      </c>
      <c r="AA8" s="6" t="n">
        <f aca="false">AA7-AA2</f>
        <v>-8.7068599537037E-005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D11" s="1" t="s">
        <v>31</v>
      </c>
      <c r="F11" s="4" t="s">
        <v>32</v>
      </c>
      <c r="G11" s="5" t="s">
        <v>33</v>
      </c>
      <c r="H11" s="5" t="s">
        <v>34</v>
      </c>
      <c r="I11" s="5" t="s">
        <v>35</v>
      </c>
      <c r="J11" s="5" t="s">
        <v>36</v>
      </c>
      <c r="K11" s="5" t="s">
        <v>37</v>
      </c>
      <c r="L11" s="5" t="s">
        <v>38</v>
      </c>
      <c r="M11" s="5" t="s">
        <v>39</v>
      </c>
      <c r="N11" s="5" t="s">
        <v>40</v>
      </c>
      <c r="O11" s="5" t="s">
        <v>41</v>
      </c>
      <c r="P11" s="5" t="s">
        <v>42</v>
      </c>
      <c r="Q11" s="5" t="s">
        <v>43</v>
      </c>
      <c r="R11" s="5" t="s">
        <v>44</v>
      </c>
      <c r="S11" s="5" t="s">
        <v>45</v>
      </c>
      <c r="T11" s="5" t="s">
        <v>46</v>
      </c>
      <c r="U11" s="5" t="s">
        <v>47</v>
      </c>
      <c r="V11" s="5" t="s">
        <v>48</v>
      </c>
      <c r="W11" s="5" t="s">
        <v>49</v>
      </c>
      <c r="X11" s="5" t="s">
        <v>50</v>
      </c>
      <c r="Y11" s="1" t="s">
        <v>51</v>
      </c>
      <c r="Z11" s="1" t="s">
        <v>52</v>
      </c>
      <c r="AA11" s="1" t="s">
        <v>31</v>
      </c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7" t="s">
        <v>53</v>
      </c>
      <c r="B17" s="7"/>
      <c r="C17" s="7" t="s">
        <v>54</v>
      </c>
      <c r="E17" s="5" t="s">
        <v>55</v>
      </c>
    </row>
    <row r="18" customFormat="false" ht="15" hidden="false" customHeight="false" outlineLevel="0" collapsed="false">
      <c r="A18" s="4" t="n">
        <f aca="false">D20</f>
        <v>2</v>
      </c>
      <c r="B18" s="4" t="n">
        <f aca="false">B20</f>
        <v>89</v>
      </c>
      <c r="C18" s="4" t="n">
        <v>51</v>
      </c>
    </row>
    <row r="19" customFormat="false" ht="15" hidden="false" customHeight="false" outlineLevel="0" collapsed="false">
      <c r="A19" s="7" t="s">
        <v>56</v>
      </c>
      <c r="B19" s="7" t="s">
        <v>57</v>
      </c>
    </row>
    <row r="20" customFormat="false" ht="15" hidden="false" customHeight="false" outlineLevel="0" collapsed="false">
      <c r="A20" s="4" t="s">
        <v>58</v>
      </c>
      <c r="B20" s="4" t="n">
        <f aca="true">MATCH(1, ISNUMBER(INDIRECT(E17 &amp; "!W:W")), -1)</f>
        <v>89</v>
      </c>
      <c r="C20" s="4" t="s">
        <v>59</v>
      </c>
      <c r="D20" s="4" t="n">
        <v>2</v>
      </c>
    </row>
    <row r="21" customFormat="false" ht="15" hidden="false" customHeight="false" outlineLevel="0" collapsed="false">
      <c r="A21" s="4" t="s">
        <v>60</v>
      </c>
      <c r="B21" s="4" t="n">
        <v>6</v>
      </c>
      <c r="C21" s="4" t="s">
        <v>61</v>
      </c>
      <c r="D21" s="4" t="n">
        <f aca="true">MATCH(1, INDIRECT(E17 &amp; "!Z2:Z500") &gt; TIME(1, 5, 0), 0) + 1</f>
        <v>13</v>
      </c>
    </row>
    <row r="22" customFormat="false" ht="15" hidden="false" customHeight="false" outlineLevel="0" collapsed="false">
      <c r="A22" s="4" t="s">
        <v>62</v>
      </c>
      <c r="B22" s="4" t="n">
        <f aca="true">MATCH(1, INDIRECT($E$17 &amp; "!Z2:Z" &amp; $B$20) &lt; TIME(1, 5, 0), -1) + 1</f>
        <v>12</v>
      </c>
      <c r="C22" s="4" t="s">
        <v>63</v>
      </c>
      <c r="D22" s="4" t="n">
        <f aca="true">MATCH(1, INDIRECT(E17 &amp; "!Z2:Z500") &gt; TIME(1, 10, 0), 0) + 1</f>
        <v>29</v>
      </c>
    </row>
    <row r="23" customFormat="false" ht="15" hidden="false" customHeight="false" outlineLevel="0" collapsed="false">
      <c r="A23" s="4" t="s">
        <v>64</v>
      </c>
      <c r="B23" s="4" t="n">
        <f aca="true">MATCH(1, INDIRECT($E$17 &amp; "!Z2:Z" &amp; $B$20) &lt; TIME(1, 10, 0), -1) + 1</f>
        <v>28</v>
      </c>
      <c r="C23" s="4" t="s">
        <v>65</v>
      </c>
      <c r="D23" s="4" t="n">
        <f aca="true">MATCH(1, INDIRECT(E17 &amp; "!Z2:Z500") &gt; TIME(1, 15, 0), 0) + 1</f>
        <v>42</v>
      </c>
    </row>
    <row r="24" customFormat="false" ht="15" hidden="false" customHeight="false" outlineLevel="0" collapsed="false">
      <c r="A24" s="4" t="s">
        <v>66</v>
      </c>
      <c r="B24" s="4" t="n">
        <f aca="true">MATCH(1, INDIRECT($E$17 &amp; "!Z2:Z" &amp; $B$20) &lt; TIME(1, 15, 0), -1) + 1</f>
        <v>41</v>
      </c>
      <c r="C24" s="4" t="s">
        <v>67</v>
      </c>
      <c r="D24" s="4" t="n">
        <f aca="true">MATCH(1, INDIRECT(E17 &amp; "!Z2:Z500") &gt; TIME(1, 20, 0), 0) + 1</f>
        <v>53</v>
      </c>
    </row>
    <row r="25" customFormat="false" ht="15" hidden="false" customHeight="false" outlineLevel="0" collapsed="false">
      <c r="A25" s="4" t="s">
        <v>68</v>
      </c>
      <c r="B25" s="4" t="n">
        <f aca="true">MATCH(1, INDIRECT($E$17 &amp; "!Z2:Z" &amp; $B$20) &lt; TIME(1, 20, 0), -1) + 1</f>
        <v>52</v>
      </c>
    </row>
  </sheetData>
  <conditionalFormatting sqref="F8:AA8 D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F7:AA7 D7">
    <cfRule type="cellIs" priority="4" operator="greaterThanOrEqual" aboveAverage="0" equalAverage="0" bottom="0" percent="0" rank="0" text="" dxfId="1">
      <formula>A5:U5</formula>
    </cfRule>
    <cfRule type="cellIs" priority="5" operator="lessThanOrEqual" aboveAverage="0" equalAverage="0" bottom="0" percent="0" rank="0" text="" dxfId="2">
      <formula>A2:U2</formula>
    </cfRule>
    <cfRule type="cellIs" priority="6" operator="greaterThan" aboveAverage="0" equalAverage="0" bottom="0" percent="0" rank="0" text="" dxfId="3">
      <formula>D2:V2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9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W1" activeCellId="0" sqref="W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69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3</v>
      </c>
    </row>
    <row r="2" customFormat="false" ht="15" hidden="false" customHeight="false" outlineLevel="0" collapsed="false">
      <c r="A2" s="1" t="s">
        <v>70</v>
      </c>
      <c r="B2" s="1" t="s">
        <v>71</v>
      </c>
      <c r="C2" s="1" t="s">
        <v>72</v>
      </c>
      <c r="D2" s="1" t="s">
        <v>73</v>
      </c>
      <c r="E2" s="8" t="n">
        <v>0.00230324074074074</v>
      </c>
      <c r="F2" s="8" t="n">
        <v>0.00233796296296296</v>
      </c>
      <c r="G2" s="8" t="n">
        <v>0.00230324074074074</v>
      </c>
      <c r="H2" s="8" t="n">
        <v>0.00195601851851852</v>
      </c>
      <c r="I2" s="8" t="n">
        <v>0.00244212962962963</v>
      </c>
      <c r="J2" s="8" t="n">
        <v>0.00270833333333333</v>
      </c>
      <c r="K2" s="8" t="n">
        <v>0.00248842592592593</v>
      </c>
      <c r="L2" s="8" t="n">
        <v>0.00175925925925926</v>
      </c>
      <c r="M2" s="8" t="n">
        <v>0.0025</v>
      </c>
      <c r="N2" s="8" t="n">
        <v>0.00268518518518519</v>
      </c>
      <c r="O2" s="8" t="n">
        <v>0.00247685185185185</v>
      </c>
      <c r="P2" s="8" t="n">
        <v>0.00108796296296296</v>
      </c>
      <c r="Q2" s="8" t="n">
        <v>0.00246527777777778</v>
      </c>
      <c r="R2" s="8" t="n">
        <v>0.00210648148148148</v>
      </c>
      <c r="S2" s="8" t="n">
        <v>0.00267361111111111</v>
      </c>
      <c r="T2" s="8" t="n">
        <v>0.00337962962962963</v>
      </c>
      <c r="U2" s="8" t="n">
        <v>0.00283564814814815</v>
      </c>
      <c r="V2" s="1" t="s">
        <v>74</v>
      </c>
      <c r="W2" s="8" t="n">
        <f aca="false">E2 + G2 + I2 + K2 + M2 + O2 + Q2 + S2</f>
        <v>0.0196527777777778</v>
      </c>
      <c r="X2" s="1" t="n">
        <f aca="false">W2 / 8</f>
        <v>0.00245659722222222</v>
      </c>
      <c r="Y2" s="1" t="n">
        <f aca="false">MAX(ABS(E2 - X2), ABS(G2 - X2), ABS(I2 - X2), ABS(K2 - X2), ABS(M2 - X2), ABS(O2 - X2), ABS(Q2 - X2), ABS(S2 - X2))</f>
        <v>0.000217013888888889</v>
      </c>
      <c r="Z2" s="8" t="n">
        <v>0.0404050925925926</v>
      </c>
    </row>
    <row r="3" customFormat="false" ht="15" hidden="false" customHeight="false" outlineLevel="0" collapsed="false">
      <c r="A3" s="1" t="s">
        <v>75</v>
      </c>
      <c r="B3" s="1" t="s">
        <v>76</v>
      </c>
      <c r="C3" s="1" t="s">
        <v>72</v>
      </c>
      <c r="D3" s="1" t="s">
        <v>73</v>
      </c>
      <c r="E3" s="8" t="n">
        <v>0.00233796296296296</v>
      </c>
      <c r="F3" s="8" t="n">
        <v>0.00265046296296296</v>
      </c>
      <c r="G3" s="8" t="n">
        <v>0.00246527777777778</v>
      </c>
      <c r="H3" s="8" t="n">
        <v>0.00189814814814815</v>
      </c>
      <c r="I3" s="8" t="n">
        <v>0.00267361111111111</v>
      </c>
      <c r="J3" s="8" t="n">
        <v>0.0027662037037037</v>
      </c>
      <c r="K3" s="8" t="n">
        <v>0.00275462962962963</v>
      </c>
      <c r="L3" s="8" t="n">
        <v>0.00189814814814815</v>
      </c>
      <c r="M3" s="8" t="n">
        <v>0.00267361111111111</v>
      </c>
      <c r="N3" s="8" t="n">
        <v>0.0028125</v>
      </c>
      <c r="O3" s="8" t="n">
        <v>0.00266203703703704</v>
      </c>
      <c r="P3" s="8" t="n">
        <v>0.00105324074074074</v>
      </c>
      <c r="Q3" s="8" t="n">
        <v>0.00263888888888889</v>
      </c>
      <c r="R3" s="8" t="n">
        <v>0.00224537037037037</v>
      </c>
      <c r="S3" s="8" t="n">
        <v>0.00269675925925926</v>
      </c>
      <c r="T3" s="8" t="n">
        <v>0.0025462962962963</v>
      </c>
      <c r="U3" s="8" t="n">
        <v>0.00265046296296296</v>
      </c>
      <c r="V3" s="1" t="s">
        <v>74</v>
      </c>
      <c r="W3" s="8" t="n">
        <f aca="false">E3 + G3 + I3 + K3 + M3 + O3 + Q3 + S3</f>
        <v>0.0209027777777778</v>
      </c>
      <c r="X3" s="1" t="n">
        <f aca="false">W3 / 8</f>
        <v>0.00261284722222222</v>
      </c>
      <c r="Y3" s="1" t="n">
        <f aca="false">MAX(ABS(E3 - X3), ABS(G3 - X3), ABS(I3 - X3), ABS(K3 - X3), ABS(M3 - X3), ABS(O3 - X3), ABS(Q3 - X3), ABS(S3 - X3))</f>
        <v>0.000274884259259259</v>
      </c>
      <c r="Z3" s="8" t="n">
        <v>0.0413541666666667</v>
      </c>
    </row>
    <row r="4" customFormat="false" ht="15" hidden="false" customHeight="false" outlineLevel="0" collapsed="false">
      <c r="A4" s="1" t="s">
        <v>77</v>
      </c>
      <c r="B4" s="1" t="s">
        <v>78</v>
      </c>
      <c r="C4" s="1" t="s">
        <v>72</v>
      </c>
      <c r="D4" s="1" t="s">
        <v>73</v>
      </c>
      <c r="E4" s="8" t="n">
        <v>0.00239583333333333</v>
      </c>
      <c r="F4" s="8" t="n">
        <v>0.00269675925925926</v>
      </c>
      <c r="G4" s="8" t="n">
        <v>0.0024537037037037</v>
      </c>
      <c r="H4" s="8" t="n">
        <v>0.00207175925925926</v>
      </c>
      <c r="I4" s="8" t="n">
        <v>0.00263888888888889</v>
      </c>
      <c r="J4" s="8" t="n">
        <v>0.00244212962962963</v>
      </c>
      <c r="K4" s="8" t="n">
        <v>0.00268518518518519</v>
      </c>
      <c r="L4" s="8" t="n">
        <v>0.00179398148148148</v>
      </c>
      <c r="M4" s="8" t="n">
        <v>0.00265046296296296</v>
      </c>
      <c r="N4" s="8" t="n">
        <v>0.00275462962962963</v>
      </c>
      <c r="O4" s="8" t="n">
        <v>0.00262731481481482</v>
      </c>
      <c r="P4" s="8" t="n">
        <v>0.00115740740740741</v>
      </c>
      <c r="Q4" s="8" t="n">
        <v>0.0027662037037037</v>
      </c>
      <c r="R4" s="8" t="n">
        <v>0.00241898148148148</v>
      </c>
      <c r="S4" s="8" t="n">
        <v>0.00288194444444444</v>
      </c>
      <c r="T4" s="8" t="n">
        <v>0.00278935185185185</v>
      </c>
      <c r="U4" s="8" t="n">
        <v>0.00274305555555556</v>
      </c>
      <c r="V4" s="1" t="s">
        <v>74</v>
      </c>
      <c r="W4" s="8" t="n">
        <f aca="false">E4 + G4 + I4 + K4 + M4 + O4 + Q4 + S4</f>
        <v>0.021099537037037</v>
      </c>
      <c r="X4" s="1" t="n">
        <f aca="false">W4 / 8</f>
        <v>0.00263744212962963</v>
      </c>
      <c r="Y4" s="1" t="n">
        <f aca="false">MAX(ABS(E4 - X4), ABS(G4 - X4), ABS(I4 - X4), ABS(K4 - X4), ABS(M4 - X4), ABS(O4 - X4), ABS(Q4 - X4), ABS(S4 - X4))</f>
        <v>0.000244502314814814</v>
      </c>
      <c r="Z4" s="8" t="n">
        <v>0.0418518518518519</v>
      </c>
    </row>
    <row r="5" customFormat="false" ht="15" hidden="false" customHeight="false" outlineLevel="0" collapsed="false">
      <c r="A5" s="1" t="s">
        <v>79</v>
      </c>
      <c r="B5" s="1" t="s">
        <v>78</v>
      </c>
      <c r="C5" s="1" t="s">
        <v>72</v>
      </c>
      <c r="D5" s="1" t="s">
        <v>73</v>
      </c>
      <c r="E5" s="8" t="n">
        <v>0.00238425925925926</v>
      </c>
      <c r="F5" s="8" t="n">
        <v>0.00262731481481482</v>
      </c>
      <c r="G5" s="8" t="n">
        <v>0.00251157407407407</v>
      </c>
      <c r="H5" s="8" t="n">
        <v>0.00146990740740741</v>
      </c>
      <c r="I5" s="8" t="n">
        <v>0.00271990740740741</v>
      </c>
      <c r="J5" s="8" t="n">
        <v>0.00234953703703704</v>
      </c>
      <c r="K5" s="8" t="n">
        <v>0.00275462962962963</v>
      </c>
      <c r="L5" s="8" t="n">
        <v>0.00184027777777778</v>
      </c>
      <c r="M5" s="8" t="n">
        <v>0.00282407407407407</v>
      </c>
      <c r="N5" s="8" t="n">
        <v>0.0027662037037037</v>
      </c>
      <c r="O5" s="8" t="n">
        <v>0.00284722222222222</v>
      </c>
      <c r="P5" s="8" t="n">
        <v>0.00111111111111111</v>
      </c>
      <c r="Q5" s="8" t="n">
        <v>0.00277777777777778</v>
      </c>
      <c r="R5" s="8" t="n">
        <v>0.00230324074074074</v>
      </c>
      <c r="S5" s="8" t="n">
        <v>0.00297453703703704</v>
      </c>
      <c r="T5" s="8" t="n">
        <v>0.00303240740740741</v>
      </c>
      <c r="U5" s="8" t="n">
        <v>0.00269675925925926</v>
      </c>
      <c r="V5" s="1" t="s">
        <v>74</v>
      </c>
      <c r="W5" s="8" t="n">
        <f aca="false">E5 + G5 + I5 + K5 + M5 + O5 + Q5 + S5</f>
        <v>0.0217939814814815</v>
      </c>
      <c r="X5" s="1" t="n">
        <f aca="false">W5 / 8</f>
        <v>0.00272424768518519</v>
      </c>
      <c r="Y5" s="1" t="n">
        <f aca="false">MAX(ABS(E5 - X5), ABS(G5 - X5), ABS(I5 - X5), ABS(K5 - X5), ABS(M5 - X5), ABS(O5 - X5), ABS(Q5 - X5), ABS(S5 - X5))</f>
        <v>0.000339988425925926</v>
      </c>
      <c r="Z5" s="8" t="n">
        <v>0.041875</v>
      </c>
    </row>
    <row r="6" customFormat="false" ht="15" hidden="false" customHeight="false" outlineLevel="0" collapsed="false">
      <c r="A6" s="1" t="s">
        <v>80</v>
      </c>
      <c r="B6" s="1" t="s">
        <v>78</v>
      </c>
      <c r="C6" s="1" t="s">
        <v>72</v>
      </c>
      <c r="D6" s="1" t="s">
        <v>73</v>
      </c>
      <c r="E6" s="8" t="n">
        <v>0.00238425925925926</v>
      </c>
      <c r="F6" s="8" t="n">
        <v>0.00273148148148148</v>
      </c>
      <c r="G6" s="8" t="n">
        <v>0.00259259259259259</v>
      </c>
      <c r="H6" s="8" t="n">
        <v>0.00171296296296296</v>
      </c>
      <c r="I6" s="8" t="n">
        <v>0.00278935185185185</v>
      </c>
      <c r="J6" s="8" t="n">
        <v>0.00256944444444445</v>
      </c>
      <c r="K6" s="8" t="n">
        <v>0.00284722222222222</v>
      </c>
      <c r="L6" s="8" t="n">
        <v>0.00171296296296296</v>
      </c>
      <c r="M6" s="8" t="n">
        <v>0.00275462962962963</v>
      </c>
      <c r="N6" s="8" t="n">
        <v>0.00282407407407407</v>
      </c>
      <c r="O6" s="8" t="n">
        <v>0.00267361111111111</v>
      </c>
      <c r="P6" s="8" t="n">
        <v>0.00111111111111111</v>
      </c>
      <c r="Q6" s="8" t="n">
        <v>0.0028587962962963</v>
      </c>
      <c r="R6" s="8" t="n">
        <v>0.00208333333333333</v>
      </c>
      <c r="S6" s="8" t="n">
        <v>0.00298611111111111</v>
      </c>
      <c r="T6" s="8" t="n">
        <v>0.00302083333333333</v>
      </c>
      <c r="U6" s="8" t="n">
        <v>0.00280092592592593</v>
      </c>
      <c r="V6" s="1" t="s">
        <v>74</v>
      </c>
      <c r="W6" s="8" t="n">
        <f aca="false">E6 + G6 + I6 + K6 + M6 + O6 + Q6 + S6</f>
        <v>0.0218865740740741</v>
      </c>
      <c r="X6" s="1" t="n">
        <f aca="false">W6 / 8</f>
        <v>0.00273582175925926</v>
      </c>
      <c r="Y6" s="1" t="n">
        <f aca="false">MAX(ABS(E6 - X6), ABS(G6 - X6), ABS(I6 - X6), ABS(K6 - X6), ABS(M6 - X6), ABS(O6 - X6), ABS(Q6 - X6), ABS(S6 - X6))</f>
        <v>0.0003515625</v>
      </c>
      <c r="Z6" s="8" t="n">
        <v>0.0423726851851852</v>
      </c>
    </row>
    <row r="7" customFormat="false" ht="15" hidden="false" customHeight="false" outlineLevel="0" collapsed="false">
      <c r="A7" s="1" t="s">
        <v>81</v>
      </c>
      <c r="B7" s="1" t="s">
        <v>78</v>
      </c>
      <c r="C7" s="1" t="s">
        <v>72</v>
      </c>
      <c r="D7" s="1" t="s">
        <v>73</v>
      </c>
      <c r="E7" s="8" t="n">
        <v>0.00238425925925926</v>
      </c>
      <c r="F7" s="8" t="n">
        <v>0.0028125</v>
      </c>
      <c r="G7" s="8" t="n">
        <v>0.0024537037037037</v>
      </c>
      <c r="H7" s="8" t="n">
        <v>0.00175925925925926</v>
      </c>
      <c r="I7" s="8" t="n">
        <v>0.00265046296296296</v>
      </c>
      <c r="J7" s="8" t="n">
        <v>0.0028125</v>
      </c>
      <c r="K7" s="8" t="n">
        <v>0.00266203703703704</v>
      </c>
      <c r="L7" s="8" t="n">
        <v>0.00190972222222222</v>
      </c>
      <c r="M7" s="8" t="n">
        <v>0.00268518518518519</v>
      </c>
      <c r="N7" s="8" t="n">
        <v>0.00283564814814815</v>
      </c>
      <c r="O7" s="8" t="n">
        <v>0.00342592592592593</v>
      </c>
      <c r="P7" s="8" t="n">
        <v>0.00112268518518519</v>
      </c>
      <c r="Q7" s="8" t="n">
        <v>0.00269675925925926</v>
      </c>
      <c r="R7" s="8" t="n">
        <v>0.00226851851851852</v>
      </c>
      <c r="S7" s="8" t="n">
        <v>0.00282407407407407</v>
      </c>
      <c r="T7" s="8" t="n">
        <v>0.0033912037037037</v>
      </c>
      <c r="U7" s="8" t="n">
        <v>0.00263888888888889</v>
      </c>
      <c r="V7" s="1" t="s">
        <v>74</v>
      </c>
      <c r="W7" s="8" t="n">
        <f aca="false">E7 + G7 + I7 + K7 + M7 + O7 + Q7 + S7</f>
        <v>0.0217824074074074</v>
      </c>
      <c r="X7" s="1" t="n">
        <f aca="false">W7 / 8</f>
        <v>0.00272280092592593</v>
      </c>
      <c r="Y7" s="1" t="n">
        <f aca="false">MAX(ABS(E7 - X7), ABS(G7 - X7), ABS(I7 - X7), ABS(K7 - X7), ABS(M7 - X7), ABS(O7 - X7), ABS(Q7 - X7), ABS(S7 - X7))</f>
        <v>0.000703125</v>
      </c>
      <c r="Z7" s="8" t="n">
        <v>0.0432523148148148</v>
      </c>
    </row>
    <row r="8" customFormat="false" ht="15" hidden="false" customHeight="false" outlineLevel="0" collapsed="false">
      <c r="A8" s="1" t="s">
        <v>82</v>
      </c>
      <c r="B8" s="1" t="s">
        <v>83</v>
      </c>
      <c r="C8" s="1" t="s">
        <v>72</v>
      </c>
      <c r="D8" s="1" t="s">
        <v>73</v>
      </c>
      <c r="E8" s="8" t="n">
        <v>0.00239583333333333</v>
      </c>
      <c r="F8" s="8" t="n">
        <v>0.00269675925925926</v>
      </c>
      <c r="G8" s="8" t="n">
        <v>0.00256944444444445</v>
      </c>
      <c r="H8" s="8" t="n">
        <v>0.001875</v>
      </c>
      <c r="I8" s="8" t="n">
        <v>0.0027662037037037</v>
      </c>
      <c r="J8" s="8" t="n">
        <v>0.00277777777777778</v>
      </c>
      <c r="K8" s="8" t="n">
        <v>0.0028587962962963</v>
      </c>
      <c r="L8" s="8" t="n">
        <v>0.00195601851851852</v>
      </c>
      <c r="M8" s="8" t="n">
        <v>0.00289351851851852</v>
      </c>
      <c r="N8" s="8" t="n">
        <v>0.00275462962962963</v>
      </c>
      <c r="O8" s="8" t="n">
        <v>0.00289351851851852</v>
      </c>
      <c r="P8" s="8" t="n">
        <v>0.00115740740740741</v>
      </c>
      <c r="Q8" s="8" t="n">
        <v>0.00296296296296296</v>
      </c>
      <c r="R8" s="8" t="n">
        <v>0.0024537037037037</v>
      </c>
      <c r="S8" s="8" t="n">
        <v>0.0030787037037037</v>
      </c>
      <c r="T8" s="8" t="n">
        <v>0.00241898148148148</v>
      </c>
      <c r="U8" s="8" t="n">
        <v>0.00297453703703704</v>
      </c>
      <c r="V8" s="1" t="s">
        <v>74</v>
      </c>
      <c r="W8" s="8" t="n">
        <f aca="false">E8 + G8 + I8 + K8 + M8 + O8 + Q8 + S8</f>
        <v>0.0224189814814815</v>
      </c>
      <c r="X8" s="1" t="n">
        <f aca="false">W8 / 8</f>
        <v>0.00280237268518519</v>
      </c>
      <c r="Y8" s="1" t="n">
        <f aca="false">MAX(ABS(E8 - X8), ABS(G8 - X8), ABS(I8 - X8), ABS(K8 - X8), ABS(M8 - X8), ABS(O8 - X8), ABS(Q8 - X8), ABS(S8 - X8))</f>
        <v>0.000406539351851852</v>
      </c>
      <c r="Z8" s="8" t="n">
        <v>0.0434143518518519</v>
      </c>
    </row>
    <row r="9" customFormat="false" ht="15" hidden="false" customHeight="false" outlineLevel="0" collapsed="false">
      <c r="A9" s="1" t="s">
        <v>84</v>
      </c>
      <c r="B9" s="1" t="s">
        <v>85</v>
      </c>
      <c r="C9" s="1" t="s">
        <v>72</v>
      </c>
      <c r="D9" s="1" t="s">
        <v>73</v>
      </c>
      <c r="E9" s="8" t="n">
        <v>0.00248842592592593</v>
      </c>
      <c r="F9" s="8" t="n">
        <v>0.00284722222222222</v>
      </c>
      <c r="G9" s="8" t="n">
        <v>0.00261574074074074</v>
      </c>
      <c r="H9" s="8" t="n">
        <v>0.00211805555555556</v>
      </c>
      <c r="I9" s="8" t="n">
        <v>0.00268518518518519</v>
      </c>
      <c r="J9" s="8" t="n">
        <v>0.00342592592592593</v>
      </c>
      <c r="K9" s="8" t="n">
        <v>0.00278935185185185</v>
      </c>
      <c r="L9" s="8" t="n">
        <v>0.0015625</v>
      </c>
      <c r="M9" s="8" t="n">
        <v>0.00278935185185185</v>
      </c>
      <c r="N9" s="8" t="n">
        <v>0.00284722222222222</v>
      </c>
      <c r="O9" s="8" t="n">
        <v>0.00268518518518519</v>
      </c>
      <c r="P9" s="8" t="n">
        <v>0.00118055555555556</v>
      </c>
      <c r="Q9" s="8" t="n">
        <v>0.00273148148148148</v>
      </c>
      <c r="R9" s="8" t="n">
        <v>0.00265046296296296</v>
      </c>
      <c r="S9" s="8" t="n">
        <v>0.00288194444444444</v>
      </c>
      <c r="T9" s="8" t="n">
        <v>0.00274305555555556</v>
      </c>
      <c r="U9" s="8" t="n">
        <v>0.00268518518518519</v>
      </c>
      <c r="V9" s="1" t="s">
        <v>74</v>
      </c>
      <c r="W9" s="8" t="n">
        <f aca="false">E9 + G9 + I9 + K9 + M9 + O9 + Q9 + S9</f>
        <v>0.0216666666666667</v>
      </c>
      <c r="X9" s="1" t="n">
        <f aca="false">W9 / 8</f>
        <v>0.00270833333333333</v>
      </c>
      <c r="Y9" s="1" t="n">
        <f aca="false">MAX(ABS(E9 - X9), ABS(G9 - X9), ABS(I9 - X9), ABS(K9 - X9), ABS(M9 - X9), ABS(O9 - X9), ABS(Q9 - X9), ABS(S9 - X9))</f>
        <v>0.000219907407407407</v>
      </c>
      <c r="Z9" s="8" t="n">
        <v>0.0436342592592593</v>
      </c>
    </row>
    <row r="10" customFormat="false" ht="15" hidden="false" customHeight="false" outlineLevel="0" collapsed="false">
      <c r="A10" s="1" t="s">
        <v>86</v>
      </c>
      <c r="B10" s="1" t="s">
        <v>85</v>
      </c>
      <c r="C10" s="1" t="s">
        <v>72</v>
      </c>
      <c r="D10" s="1" t="s">
        <v>73</v>
      </c>
      <c r="E10" s="8" t="n">
        <v>0.00248842592592593</v>
      </c>
      <c r="F10" s="8" t="n">
        <v>0.00291666666666667</v>
      </c>
      <c r="G10" s="8" t="n">
        <v>0.00263888888888889</v>
      </c>
      <c r="H10" s="8" t="n">
        <v>0.00222222222222222</v>
      </c>
      <c r="I10" s="8" t="n">
        <v>0.00269675925925926</v>
      </c>
      <c r="J10" s="8" t="n">
        <v>0.00328703703703704</v>
      </c>
      <c r="K10" s="8" t="n">
        <v>0.00274305555555556</v>
      </c>
      <c r="L10" s="8" t="n">
        <v>0.00145833333333333</v>
      </c>
      <c r="M10" s="8" t="n">
        <v>0.00282407407407407</v>
      </c>
      <c r="N10" s="8" t="n">
        <v>0.00289351851851852</v>
      </c>
      <c r="O10" s="8" t="n">
        <v>0.00277777777777778</v>
      </c>
      <c r="P10" s="8" t="n">
        <v>0.00108796296296296</v>
      </c>
      <c r="Q10" s="8" t="n">
        <v>0.0028125</v>
      </c>
      <c r="R10" s="8" t="n">
        <v>0.00320601851851852</v>
      </c>
      <c r="S10" s="8" t="n">
        <v>0.00283564814814815</v>
      </c>
      <c r="T10" s="8" t="n">
        <v>0.0028587962962963</v>
      </c>
      <c r="U10" s="8" t="n">
        <v>0.00292824074074074</v>
      </c>
      <c r="V10" s="1" t="s">
        <v>74</v>
      </c>
      <c r="W10" s="8" t="n">
        <f aca="false">E10 + G10 + I10 + K10 + M10 + O10 + Q10 + S10</f>
        <v>0.0218171296296296</v>
      </c>
      <c r="X10" s="1" t="n">
        <f aca="false">W10 / 8</f>
        <v>0.0027271412037037</v>
      </c>
      <c r="Y10" s="1" t="n">
        <f aca="false">MAX(ABS(E10 - X10), ABS(G10 - X10), ABS(I10 - X10), ABS(K10 - X10), ABS(M10 - X10), ABS(O10 - X10), ABS(Q10 - X10), ABS(S10 - X10))</f>
        <v>0.000238715277777778</v>
      </c>
      <c r="Z10" s="8" t="n">
        <v>0.0445833333333333</v>
      </c>
    </row>
    <row r="11" customFormat="false" ht="15" hidden="false" customHeight="false" outlineLevel="0" collapsed="false">
      <c r="A11" s="1" t="s">
        <v>87</v>
      </c>
      <c r="B11" s="1" t="s">
        <v>76</v>
      </c>
      <c r="C11" s="1" t="s">
        <v>72</v>
      </c>
      <c r="D11" s="1" t="s">
        <v>73</v>
      </c>
      <c r="E11" s="8" t="n">
        <v>0.00248842592592593</v>
      </c>
      <c r="F11" s="8" t="n">
        <v>0.0027662037037037</v>
      </c>
      <c r="G11" s="8" t="n">
        <v>0.00265046296296296</v>
      </c>
      <c r="H11" s="8" t="n">
        <v>0.00201388888888889</v>
      </c>
      <c r="I11" s="8" t="n">
        <v>0.0028125</v>
      </c>
      <c r="J11" s="8" t="n">
        <v>0.00266203703703704</v>
      </c>
      <c r="K11" s="8" t="n">
        <v>0.00291666666666667</v>
      </c>
      <c r="L11" s="8" t="n">
        <v>0.00168981481481482</v>
      </c>
      <c r="M11" s="8" t="n">
        <v>0.00291666666666667</v>
      </c>
      <c r="N11" s="8" t="n">
        <v>0.00298611111111111</v>
      </c>
      <c r="O11" s="8" t="n">
        <v>0.00291666666666667</v>
      </c>
      <c r="P11" s="8" t="n">
        <v>0.00103009259259259</v>
      </c>
      <c r="Q11" s="8" t="n">
        <v>0.00289351851851852</v>
      </c>
      <c r="R11" s="8" t="n">
        <v>0.00238425925925926</v>
      </c>
      <c r="S11" s="8" t="n">
        <v>0.00318287037037037</v>
      </c>
      <c r="T11" s="8" t="n">
        <v>0.00321759259259259</v>
      </c>
      <c r="U11" s="8" t="n">
        <v>0.0033912037037037</v>
      </c>
      <c r="V11" s="1" t="s">
        <v>74</v>
      </c>
      <c r="W11" s="8" t="n">
        <f aca="false">E11 + G11 + I11 + K11 + M11 + O11 + Q11 + S11</f>
        <v>0.0227777777777778</v>
      </c>
      <c r="X11" s="1" t="n">
        <f aca="false">W11 / 8</f>
        <v>0.00284722222222222</v>
      </c>
      <c r="Y11" s="1" t="n">
        <f aca="false">MAX(ABS(E11 - X11), ABS(G11 - X11), ABS(I11 - X11), ABS(K11 - X11), ABS(M11 - X11), ABS(O11 - X11), ABS(Q11 - X11), ABS(S11 - X11))</f>
        <v>0.000358796296296296</v>
      </c>
      <c r="Z11" s="8" t="n">
        <v>0.0448032407407407</v>
      </c>
    </row>
    <row r="12" customFormat="false" ht="15" hidden="false" customHeight="false" outlineLevel="0" collapsed="false">
      <c r="A12" s="1" t="s">
        <v>88</v>
      </c>
      <c r="B12" s="1" t="s">
        <v>76</v>
      </c>
      <c r="C12" s="1" t="s">
        <v>72</v>
      </c>
      <c r="D12" s="1" t="s">
        <v>73</v>
      </c>
      <c r="E12" s="8" t="n">
        <v>0.00238425925925926</v>
      </c>
      <c r="F12" s="8" t="n">
        <v>0.00278935185185185</v>
      </c>
      <c r="G12" s="8" t="n">
        <v>0.00252314814814815</v>
      </c>
      <c r="H12" s="8" t="n">
        <v>0.00207175925925926</v>
      </c>
      <c r="I12" s="8" t="n">
        <v>0.00284722222222222</v>
      </c>
      <c r="J12" s="8" t="n">
        <v>0.00269675925925926</v>
      </c>
      <c r="K12" s="8" t="n">
        <v>0.00277777777777778</v>
      </c>
      <c r="L12" s="8" t="n">
        <v>0.00159722222222222</v>
      </c>
      <c r="M12" s="8" t="n">
        <v>0.00283564814814815</v>
      </c>
      <c r="N12" s="8" t="n">
        <v>0.00302083333333333</v>
      </c>
      <c r="O12" s="8" t="n">
        <v>0.0027662037037037</v>
      </c>
      <c r="P12" s="8" t="n">
        <v>0.00105324074074074</v>
      </c>
      <c r="Q12" s="8" t="n">
        <v>0.0027662037037037</v>
      </c>
      <c r="R12" s="8" t="n">
        <v>0.00292824074074074</v>
      </c>
      <c r="S12" s="8" t="n">
        <v>0.00305555555555556</v>
      </c>
      <c r="T12" s="8" t="n">
        <v>0.00378472222222222</v>
      </c>
      <c r="U12" s="8" t="n">
        <v>0.00311342592592593</v>
      </c>
      <c r="V12" s="1" t="s">
        <v>74</v>
      </c>
      <c r="W12" s="8" t="n">
        <f aca="false">E12 + G12 + I12 + K12 + M12 + O12 + Q12 + S12</f>
        <v>0.0219560185185185</v>
      </c>
      <c r="X12" s="1" t="n">
        <f aca="false">W12 / 8</f>
        <v>0.00274450231481481</v>
      </c>
      <c r="Y12" s="1" t="n">
        <f aca="false">MAX(ABS(E12 - X12), ABS(G12 - X12), ABS(I12 - X12), ABS(K12 - X12), ABS(M12 - X12), ABS(O12 - X12), ABS(Q12 - X12), ABS(S12 - X12))</f>
        <v>0.000360243055555556</v>
      </c>
      <c r="Z12" s="8" t="n">
        <v>0.0449074074074074</v>
      </c>
    </row>
    <row r="13" customFormat="false" ht="15" hidden="false" customHeight="false" outlineLevel="0" collapsed="false">
      <c r="A13" s="1" t="s">
        <v>89</v>
      </c>
      <c r="B13" s="1" t="s">
        <v>76</v>
      </c>
      <c r="C13" s="1" t="s">
        <v>72</v>
      </c>
      <c r="D13" s="1" t="s">
        <v>73</v>
      </c>
      <c r="E13" s="8" t="n">
        <v>0.00236111111111111</v>
      </c>
      <c r="F13" s="8" t="n">
        <v>0.00278935185185185</v>
      </c>
      <c r="G13" s="8" t="n">
        <v>0.00252314814814815</v>
      </c>
      <c r="H13" s="8" t="n">
        <v>0.00226851851851852</v>
      </c>
      <c r="I13" s="8" t="n">
        <v>0.00271990740740741</v>
      </c>
      <c r="J13" s="8" t="n">
        <v>0.00303240740740741</v>
      </c>
      <c r="K13" s="8" t="n">
        <v>0.00271990740740741</v>
      </c>
      <c r="L13" s="8" t="n">
        <v>0.0021412037037037</v>
      </c>
      <c r="M13" s="8" t="n">
        <v>0.00280092592592593</v>
      </c>
      <c r="N13" s="8" t="n">
        <v>0.00296296296296296</v>
      </c>
      <c r="O13" s="8" t="n">
        <v>0.00282407407407407</v>
      </c>
      <c r="P13" s="8" t="n">
        <v>0.00111111111111111</v>
      </c>
      <c r="Q13" s="8" t="n">
        <v>0.00280092592592593</v>
      </c>
      <c r="R13" s="8" t="n">
        <v>0.00260416666666667</v>
      </c>
      <c r="S13" s="8" t="n">
        <v>0.0030787037037037</v>
      </c>
      <c r="T13" s="8" t="n">
        <v>0.00357638888888889</v>
      </c>
      <c r="U13" s="8" t="n">
        <v>0.00300925925925926</v>
      </c>
      <c r="V13" s="1" t="s">
        <v>74</v>
      </c>
      <c r="W13" s="8" t="n">
        <f aca="false">E13 + G13 + I13 + K13 + M13 + O13 + Q13 + S13</f>
        <v>0.0218287037037037</v>
      </c>
      <c r="X13" s="1" t="n">
        <f aca="false">W13 / 8</f>
        <v>0.00272858796296296</v>
      </c>
      <c r="Y13" s="1" t="n">
        <f aca="false">MAX(ABS(E13 - X13), ABS(G13 - X13), ABS(I13 - X13), ABS(K13 - X13), ABS(M13 - X13), ABS(O13 - X13), ABS(Q13 - X13), ABS(S13 - X13))</f>
        <v>0.000367476851851852</v>
      </c>
      <c r="Z13" s="8" t="n">
        <v>0.0452662037037037</v>
      </c>
    </row>
    <row r="14" customFormat="false" ht="15" hidden="false" customHeight="false" outlineLevel="0" collapsed="false">
      <c r="A14" s="1" t="s">
        <v>90</v>
      </c>
      <c r="B14" s="1" t="s">
        <v>78</v>
      </c>
      <c r="C14" s="1" t="s">
        <v>72</v>
      </c>
      <c r="D14" s="1" t="s">
        <v>73</v>
      </c>
      <c r="E14" s="8" t="n">
        <v>0.00261574074074074</v>
      </c>
      <c r="F14" s="8" t="n">
        <v>0.0028125</v>
      </c>
      <c r="G14" s="8" t="n">
        <v>0.00274305555555556</v>
      </c>
      <c r="H14" s="8" t="n">
        <v>0.00202546296296296</v>
      </c>
      <c r="I14" s="8" t="n">
        <v>0.00284722222222222</v>
      </c>
      <c r="J14" s="8" t="n">
        <v>0.00311342592592593</v>
      </c>
      <c r="K14" s="8" t="n">
        <v>0.00297453703703704</v>
      </c>
      <c r="L14" s="8" t="n">
        <v>0.00177083333333333</v>
      </c>
      <c r="M14" s="8" t="n">
        <v>0.00309027777777778</v>
      </c>
      <c r="N14" s="8" t="n">
        <v>0.00289351851851852</v>
      </c>
      <c r="O14" s="8" t="n">
        <v>0.00288194444444444</v>
      </c>
      <c r="P14" s="8" t="n">
        <v>0.00133101851851852</v>
      </c>
      <c r="Q14" s="8" t="n">
        <v>0.00297453703703704</v>
      </c>
      <c r="R14" s="8" t="n">
        <v>0.00252314814814815</v>
      </c>
      <c r="S14" s="8" t="n">
        <v>0.00322916666666667</v>
      </c>
      <c r="T14" s="8" t="n">
        <v>0.00282407407407407</v>
      </c>
      <c r="U14" s="8" t="n">
        <v>0.00297453703703704</v>
      </c>
      <c r="V14" s="1" t="s">
        <v>74</v>
      </c>
      <c r="W14" s="8" t="n">
        <f aca="false">E14 + G14 + I14 + K14 + M14 + O14 + Q14 + S14</f>
        <v>0.0233564814814815</v>
      </c>
      <c r="X14" s="1" t="n">
        <f aca="false">W14 / 8</f>
        <v>0.00291956018518519</v>
      </c>
      <c r="Y14" s="1" t="n">
        <f aca="false">MAX(ABS(E14 - X14), ABS(G14 - X14), ABS(I14 - X14), ABS(K14 - X14), ABS(M14 - X14), ABS(O14 - X14), ABS(Q14 - X14), ABS(S14 - X14))</f>
        <v>0.000309606481481482</v>
      </c>
      <c r="Z14" s="8" t="n">
        <v>0.0455439814814815</v>
      </c>
    </row>
    <row r="15" customFormat="false" ht="15" hidden="false" customHeight="false" outlineLevel="0" collapsed="false">
      <c r="A15" s="1" t="s">
        <v>91</v>
      </c>
      <c r="B15" s="1" t="s">
        <v>78</v>
      </c>
      <c r="C15" s="1" t="s">
        <v>72</v>
      </c>
      <c r="D15" s="1" t="s">
        <v>73</v>
      </c>
      <c r="E15" s="8" t="n">
        <v>0.00262731481481482</v>
      </c>
      <c r="F15" s="8" t="n">
        <v>0.00278935185185185</v>
      </c>
      <c r="G15" s="8" t="n">
        <v>0.00266203703703704</v>
      </c>
      <c r="H15" s="8" t="n">
        <v>0.0022337962962963</v>
      </c>
      <c r="I15" s="8" t="n">
        <v>0.00280092592592593</v>
      </c>
      <c r="J15" s="8" t="n">
        <v>0.00305555555555556</v>
      </c>
      <c r="K15" s="8" t="n">
        <v>0.00275462962962963</v>
      </c>
      <c r="L15" s="8" t="n">
        <v>0.00186342592592593</v>
      </c>
      <c r="M15" s="8" t="n">
        <v>0.00284722222222222</v>
      </c>
      <c r="N15" s="8" t="n">
        <v>0.00282407407407407</v>
      </c>
      <c r="O15" s="8" t="n">
        <v>0.00271990740740741</v>
      </c>
      <c r="P15" s="8" t="n">
        <v>0.00119212962962963</v>
      </c>
      <c r="Q15" s="8" t="n">
        <v>0.0027662037037037</v>
      </c>
      <c r="R15" s="8" t="n">
        <v>0.00296296296296296</v>
      </c>
      <c r="S15" s="8" t="n">
        <v>0.00289351851851852</v>
      </c>
      <c r="T15" s="8" t="n">
        <v>0.0037962962962963</v>
      </c>
      <c r="U15" s="8" t="n">
        <v>0.00344907407407407</v>
      </c>
      <c r="V15" s="1" t="s">
        <v>74</v>
      </c>
      <c r="W15" s="8" t="n">
        <f aca="false">E15 + G15 + I15 + K15 + M15 + O15 + Q15 + S15</f>
        <v>0.0220717592592593</v>
      </c>
      <c r="X15" s="1" t="n">
        <f aca="false">W15 / 8</f>
        <v>0.00275896990740741</v>
      </c>
      <c r="Y15" s="1" t="n">
        <f aca="false">MAX(ABS(E15 - X15), ABS(G15 - X15), ABS(I15 - X15), ABS(K15 - X15), ABS(M15 - X15), ABS(O15 - X15), ABS(Q15 - X15), ABS(S15 - X15))</f>
        <v>0.00013454861111111</v>
      </c>
      <c r="Z15" s="8" t="n">
        <v>0.0461458333333333</v>
      </c>
    </row>
    <row r="16" customFormat="false" ht="15" hidden="false" customHeight="false" outlineLevel="0" collapsed="false">
      <c r="A16" s="1" t="s">
        <v>92</v>
      </c>
      <c r="B16" s="1" t="s">
        <v>83</v>
      </c>
      <c r="C16" s="1" t="s">
        <v>72</v>
      </c>
      <c r="D16" s="1" t="s">
        <v>73</v>
      </c>
      <c r="E16" s="8" t="n">
        <v>0.00260416666666667</v>
      </c>
      <c r="F16" s="8" t="n">
        <v>0.00287037037037037</v>
      </c>
      <c r="G16" s="8" t="n">
        <v>0.00278935185185185</v>
      </c>
      <c r="H16" s="8" t="n">
        <v>0.00236111111111111</v>
      </c>
      <c r="I16" s="8" t="n">
        <v>0.00295138888888889</v>
      </c>
      <c r="J16" s="8" t="n">
        <v>0.00306712962962963</v>
      </c>
      <c r="K16" s="8" t="n">
        <v>0.00297453703703704</v>
      </c>
      <c r="L16" s="8" t="n">
        <v>0.00163194444444445</v>
      </c>
      <c r="M16" s="8" t="n">
        <v>0.00302083333333333</v>
      </c>
      <c r="N16" s="8" t="n">
        <v>0.00288194444444444</v>
      </c>
      <c r="O16" s="8" t="n">
        <v>0.00298611111111111</v>
      </c>
      <c r="P16" s="8" t="n">
        <v>0.0012037037037037</v>
      </c>
      <c r="Q16" s="8" t="n">
        <v>0.00300925925925926</v>
      </c>
      <c r="R16" s="8" t="n">
        <v>0.00293981481481482</v>
      </c>
      <c r="S16" s="8" t="n">
        <v>0.00320601851851852</v>
      </c>
      <c r="T16" s="8" t="n">
        <v>0.00293981481481482</v>
      </c>
      <c r="U16" s="8" t="n">
        <v>0.00298611111111111</v>
      </c>
      <c r="V16" s="1" t="s">
        <v>74</v>
      </c>
      <c r="W16" s="8" t="n">
        <f aca="false">E16 + G16 + I16 + K16 + M16 + O16 + Q16 + S16</f>
        <v>0.0235416666666667</v>
      </c>
      <c r="X16" s="1" t="n">
        <f aca="false">W16 / 8</f>
        <v>0.00294270833333333</v>
      </c>
      <c r="Y16" s="1" t="n">
        <f aca="false">MAX(ABS(E16 - X16), ABS(G16 - X16), ABS(I16 - X16), ABS(K16 - X16), ABS(M16 - X16), ABS(O16 - X16), ABS(Q16 - X16), ABS(S16 - X16))</f>
        <v>0.000338541666666666</v>
      </c>
      <c r="Z16" s="8" t="n">
        <v>0.0463425925925926</v>
      </c>
    </row>
    <row r="17" customFormat="false" ht="15" hidden="false" customHeight="false" outlineLevel="0" collapsed="false">
      <c r="A17" s="1" t="s">
        <v>93</v>
      </c>
      <c r="B17" s="1" t="s">
        <v>78</v>
      </c>
      <c r="C17" s="1" t="s">
        <v>72</v>
      </c>
      <c r="D17" s="1" t="s">
        <v>73</v>
      </c>
      <c r="E17" s="8" t="n">
        <v>0.00255787037037037</v>
      </c>
      <c r="F17" s="8" t="n">
        <v>0.00277777777777778</v>
      </c>
      <c r="G17" s="8" t="n">
        <v>0.00274305555555556</v>
      </c>
      <c r="H17" s="8" t="n">
        <v>0.00225694444444444</v>
      </c>
      <c r="I17" s="8" t="n">
        <v>0.00287037037037037</v>
      </c>
      <c r="J17" s="8" t="n">
        <v>0.00288194444444444</v>
      </c>
      <c r="K17" s="8" t="n">
        <v>0.00289351851851852</v>
      </c>
      <c r="L17" s="8" t="n">
        <v>0.00186342592592593</v>
      </c>
      <c r="M17" s="8" t="n">
        <v>0.00291666666666667</v>
      </c>
      <c r="N17" s="8" t="n">
        <v>0.0028587962962963</v>
      </c>
      <c r="O17" s="8" t="n">
        <v>0.00298611111111111</v>
      </c>
      <c r="P17" s="8" t="n">
        <v>0.00130787037037037</v>
      </c>
      <c r="Q17" s="8" t="n">
        <v>0.00290509259259259</v>
      </c>
      <c r="R17" s="8" t="n">
        <v>0.00282407407407407</v>
      </c>
      <c r="S17" s="8" t="n">
        <v>0.003125</v>
      </c>
      <c r="T17" s="8" t="n">
        <v>0.00321759259259259</v>
      </c>
      <c r="U17" s="8" t="n">
        <v>0.00350694444444444</v>
      </c>
      <c r="V17" s="1" t="s">
        <v>74</v>
      </c>
      <c r="W17" s="8" t="n">
        <f aca="false">E17 + G17 + I17 + K17 + M17 + O17 + Q17 + S17</f>
        <v>0.0229976851851852</v>
      </c>
      <c r="X17" s="1" t="n">
        <f aca="false">W17 / 8</f>
        <v>0.00287471064814815</v>
      </c>
      <c r="Y17" s="1" t="n">
        <f aca="false">MAX(ABS(E17 - X17), ABS(G17 - X17), ABS(I17 - X17), ABS(K17 - X17), ABS(M17 - X17), ABS(O17 - X17), ABS(Q17 - X17), ABS(S17 - X17))</f>
        <v>0.000316840277777777</v>
      </c>
      <c r="Z17" s="8" t="n">
        <v>0.046400462962963</v>
      </c>
    </row>
    <row r="18" customFormat="false" ht="15" hidden="false" customHeight="false" outlineLevel="0" collapsed="false">
      <c r="A18" s="1" t="s">
        <v>94</v>
      </c>
      <c r="B18" s="1" t="s">
        <v>78</v>
      </c>
      <c r="C18" s="1" t="s">
        <v>72</v>
      </c>
      <c r="D18" s="1" t="s">
        <v>73</v>
      </c>
      <c r="E18" s="8" t="n">
        <v>0.00259259259259259</v>
      </c>
      <c r="F18" s="8" t="n">
        <v>0.00280092592592593</v>
      </c>
      <c r="G18" s="8" t="n">
        <v>0.00277777777777778</v>
      </c>
      <c r="H18" s="8" t="n">
        <v>0.001875</v>
      </c>
      <c r="I18" s="8" t="n">
        <v>0.00291666666666667</v>
      </c>
      <c r="J18" s="8" t="n">
        <v>0.00292824074074074</v>
      </c>
      <c r="K18" s="8" t="n">
        <v>0.00298611111111111</v>
      </c>
      <c r="L18" s="8" t="n">
        <v>0.0021875</v>
      </c>
      <c r="M18" s="8" t="n">
        <v>0.00293981481481482</v>
      </c>
      <c r="N18" s="8" t="n">
        <v>0.00283564814814815</v>
      </c>
      <c r="O18" s="8" t="n">
        <v>0.00287037037037037</v>
      </c>
      <c r="P18" s="8" t="n">
        <v>0.00148148148148148</v>
      </c>
      <c r="Q18" s="8" t="n">
        <v>0.00292824074074074</v>
      </c>
      <c r="R18" s="8" t="n">
        <v>0.00271990740740741</v>
      </c>
      <c r="S18" s="8" t="n">
        <v>0.00319444444444445</v>
      </c>
      <c r="T18" s="8" t="n">
        <v>0.00372685185185185</v>
      </c>
      <c r="U18" s="8" t="n">
        <v>0.00331018518518519</v>
      </c>
      <c r="V18" s="1" t="s">
        <v>74</v>
      </c>
      <c r="W18" s="8" t="n">
        <f aca="false">E18 + G18 + I18 + K18 + M18 + O18 + Q18 + S18</f>
        <v>0.0232060185185185</v>
      </c>
      <c r="X18" s="1" t="n">
        <f aca="false">W18 / 8</f>
        <v>0.00290075231481481</v>
      </c>
      <c r="Y18" s="1" t="n">
        <f aca="false">MAX(ABS(E18 - X18), ABS(G18 - X18), ABS(I18 - X18), ABS(K18 - X18), ABS(M18 - X18), ABS(O18 - X18), ABS(Q18 - X18), ABS(S18 - X18))</f>
        <v>0.000308159722222222</v>
      </c>
      <c r="Z18" s="8" t="n">
        <v>0.0469791666666667</v>
      </c>
    </row>
    <row r="19" customFormat="false" ht="15" hidden="false" customHeight="false" outlineLevel="0" collapsed="false">
      <c r="A19" s="1" t="s">
        <v>95</v>
      </c>
      <c r="B19" s="1" t="s">
        <v>78</v>
      </c>
      <c r="C19" s="1" t="s">
        <v>72</v>
      </c>
      <c r="D19" s="1" t="s">
        <v>73</v>
      </c>
      <c r="E19" s="8" t="n">
        <v>0.00248842592592593</v>
      </c>
      <c r="F19" s="8" t="n">
        <v>0.00280092592592593</v>
      </c>
      <c r="G19" s="8" t="n">
        <v>0.00261574074074074</v>
      </c>
      <c r="H19" s="8" t="n">
        <v>0.00190972222222222</v>
      </c>
      <c r="I19" s="8" t="n">
        <v>0.00275462962962963</v>
      </c>
      <c r="J19" s="8" t="n">
        <v>0.00284722222222222</v>
      </c>
      <c r="K19" s="8" t="n">
        <v>0.00295138888888889</v>
      </c>
      <c r="L19" s="8" t="n">
        <v>0.00210648148148148</v>
      </c>
      <c r="M19" s="8" t="n">
        <v>0.00305555555555556</v>
      </c>
      <c r="N19" s="8" t="n">
        <v>0.00297453703703704</v>
      </c>
      <c r="O19" s="8" t="n">
        <v>0.00313657407407407</v>
      </c>
      <c r="P19" s="8" t="n">
        <v>0.00149305555555556</v>
      </c>
      <c r="Q19" s="8" t="n">
        <v>0.00325231481481482</v>
      </c>
      <c r="R19" s="8" t="n">
        <v>0.00284722222222222</v>
      </c>
      <c r="S19" s="8" t="n">
        <v>0.00392361111111111</v>
      </c>
      <c r="T19" s="8" t="n">
        <v>0.00291666666666667</v>
      </c>
      <c r="U19" s="8" t="n">
        <v>0.0031712962962963</v>
      </c>
      <c r="V19" s="1" t="s">
        <v>74</v>
      </c>
      <c r="W19" s="8" t="n">
        <f aca="false">E19 + G19 + I19 + K19 + M19 + O19 + Q19 + S19</f>
        <v>0.0241782407407407</v>
      </c>
      <c r="X19" s="1" t="n">
        <f aca="false">W19 / 8</f>
        <v>0.00302228009259259</v>
      </c>
      <c r="Y19" s="1" t="n">
        <f aca="false">MAX(ABS(E19 - X19), ABS(G19 - X19), ABS(I19 - X19), ABS(K19 - X19), ABS(M19 - X19), ABS(O19 - X19), ABS(Q19 - X19), ABS(S19 - X19))</f>
        <v>0.000901331018518519</v>
      </c>
      <c r="Z19" s="8" t="n">
        <v>0.0471527777777778</v>
      </c>
    </row>
    <row r="20" customFormat="false" ht="15" hidden="false" customHeight="false" outlineLevel="0" collapsed="false">
      <c r="A20" s="1" t="s">
        <v>96</v>
      </c>
      <c r="B20" s="1" t="s">
        <v>78</v>
      </c>
      <c r="C20" s="1" t="s">
        <v>72</v>
      </c>
      <c r="D20" s="1" t="s">
        <v>73</v>
      </c>
      <c r="E20" s="8" t="n">
        <v>0.00280092592592593</v>
      </c>
      <c r="F20" s="8" t="n">
        <v>0.00289351851851852</v>
      </c>
      <c r="G20" s="8" t="n">
        <v>0.00296296296296296</v>
      </c>
      <c r="H20" s="8" t="n">
        <v>0.00232638888888889</v>
      </c>
      <c r="I20" s="8" t="n">
        <v>0.00296296296296296</v>
      </c>
      <c r="J20" s="8" t="n">
        <v>0.00280092592592593</v>
      </c>
      <c r="K20" s="8" t="n">
        <v>0.00296296296296296</v>
      </c>
      <c r="L20" s="8" t="n">
        <v>0.00171296296296296</v>
      </c>
      <c r="M20" s="8" t="n">
        <v>0.00300925925925926</v>
      </c>
      <c r="N20" s="8" t="n">
        <v>0.00293981481481482</v>
      </c>
      <c r="O20" s="8" t="n">
        <v>0.00299768518518519</v>
      </c>
      <c r="P20" s="8" t="n">
        <v>0.00121527777777778</v>
      </c>
      <c r="Q20" s="8" t="n">
        <v>0.00306712962962963</v>
      </c>
      <c r="R20" s="8" t="n">
        <v>0.00291666666666667</v>
      </c>
      <c r="S20" s="8" t="n">
        <v>0.00327546296296296</v>
      </c>
      <c r="T20" s="8" t="n">
        <v>0.00329861111111111</v>
      </c>
      <c r="U20" s="8" t="n">
        <v>0.00313657407407407</v>
      </c>
      <c r="V20" s="1" t="s">
        <v>74</v>
      </c>
      <c r="W20" s="8" t="n">
        <f aca="false">E20 + G20 + I20 + K20 + M20 + O20 + Q20 + S20</f>
        <v>0.0240393518518519</v>
      </c>
      <c r="X20" s="1" t="n">
        <f aca="false">W20 / 8</f>
        <v>0.00300491898148148</v>
      </c>
      <c r="Y20" s="1" t="n">
        <f aca="false">MAX(ABS(E20 - X20), ABS(G20 - X20), ABS(I20 - X20), ABS(K20 - X20), ABS(M20 - X20), ABS(O20 - X20), ABS(Q20 - X20), ABS(S20 - X20))</f>
        <v>0.000270543981481481</v>
      </c>
      <c r="Z20" s="8" t="n">
        <v>0.0471990740740741</v>
      </c>
    </row>
    <row r="21" customFormat="false" ht="15" hidden="false" customHeight="false" outlineLevel="0" collapsed="false">
      <c r="A21" s="1" t="s">
        <v>97</v>
      </c>
      <c r="B21" s="1" t="s">
        <v>71</v>
      </c>
      <c r="C21" s="1" t="s">
        <v>72</v>
      </c>
      <c r="D21" s="1" t="s">
        <v>73</v>
      </c>
      <c r="E21" s="8" t="n">
        <v>0.00273148148148148</v>
      </c>
      <c r="F21" s="8" t="n">
        <v>0.00289351851851852</v>
      </c>
      <c r="G21" s="8" t="n">
        <v>0.00290509259259259</v>
      </c>
      <c r="H21" s="8" t="n">
        <v>0.00228009259259259</v>
      </c>
      <c r="I21" s="8" t="n">
        <v>0.00291666666666667</v>
      </c>
      <c r="J21" s="8" t="n">
        <v>0.00361111111111111</v>
      </c>
      <c r="K21" s="8" t="n">
        <v>0.00297453703703704</v>
      </c>
      <c r="L21" s="8" t="n">
        <v>0.0015625</v>
      </c>
      <c r="M21" s="8" t="n">
        <v>0.00293981481481482</v>
      </c>
      <c r="N21" s="8" t="n">
        <v>0.00297453703703704</v>
      </c>
      <c r="O21" s="8" t="n">
        <v>0.00305555555555556</v>
      </c>
      <c r="P21" s="8" t="n">
        <v>0.00143518518518519</v>
      </c>
      <c r="Q21" s="8" t="n">
        <v>0.00288194444444444</v>
      </c>
      <c r="R21" s="8" t="n">
        <v>0.0027662037037037</v>
      </c>
      <c r="S21" s="8" t="n">
        <v>0.00309027777777778</v>
      </c>
      <c r="T21" s="8" t="n">
        <v>0.0034375</v>
      </c>
      <c r="U21" s="8" t="n">
        <v>0.00329861111111111</v>
      </c>
      <c r="V21" s="1" t="s">
        <v>74</v>
      </c>
      <c r="W21" s="8" t="n">
        <f aca="false">E21 + G21 + I21 + K21 + M21 + O21 + Q21 + S21</f>
        <v>0.0234953703703704</v>
      </c>
      <c r="X21" s="1" t="n">
        <f aca="false">W21 / 8</f>
        <v>0.0029369212962963</v>
      </c>
      <c r="Y21" s="1" t="n">
        <f aca="false">MAX(ABS(E21 - X21), ABS(G21 - X21), ABS(I21 - X21), ABS(K21 - X21), ABS(M21 - X21), ABS(O21 - X21), ABS(Q21 - X21), ABS(S21 - X21))</f>
        <v>0.000205439814814815</v>
      </c>
      <c r="Z21" s="8" t="n">
        <v>0.047662037037037</v>
      </c>
    </row>
    <row r="22" customFormat="false" ht="15" hidden="false" customHeight="false" outlineLevel="0" collapsed="false">
      <c r="A22" s="1" t="s">
        <v>98</v>
      </c>
      <c r="B22" s="1" t="s">
        <v>78</v>
      </c>
      <c r="C22" s="1" t="s">
        <v>72</v>
      </c>
      <c r="D22" s="1" t="s">
        <v>73</v>
      </c>
      <c r="E22" s="8" t="n">
        <v>0.00239583333333333</v>
      </c>
      <c r="F22" s="8" t="n">
        <v>0.00278935185185185</v>
      </c>
      <c r="G22" s="8" t="n">
        <v>0.00255787037037037</v>
      </c>
      <c r="H22" s="8" t="n">
        <v>0.00209490740740741</v>
      </c>
      <c r="I22" s="8" t="n">
        <v>0.00302083333333333</v>
      </c>
      <c r="J22" s="8" t="n">
        <v>0.00326388888888889</v>
      </c>
      <c r="K22" s="8" t="n">
        <v>0.0030787037037037</v>
      </c>
      <c r="L22" s="8" t="n">
        <v>0.0019212962962963</v>
      </c>
      <c r="M22" s="8" t="n">
        <v>0.00311342592592593</v>
      </c>
      <c r="N22" s="8" t="n">
        <v>0.00289351851851852</v>
      </c>
      <c r="O22" s="8" t="n">
        <v>0.00305555555555556</v>
      </c>
      <c r="P22" s="8" t="n">
        <v>0.0012962962962963</v>
      </c>
      <c r="Q22" s="8" t="n">
        <v>0.00310185185185185</v>
      </c>
      <c r="R22" s="8" t="n">
        <v>0.00300925925925926</v>
      </c>
      <c r="S22" s="8" t="n">
        <v>0.00322916666666667</v>
      </c>
      <c r="T22" s="8" t="n">
        <v>0.00369212962962963</v>
      </c>
      <c r="U22" s="8" t="n">
        <v>0.00324074074074074</v>
      </c>
      <c r="V22" s="1" t="s">
        <v>74</v>
      </c>
      <c r="W22" s="8" t="n">
        <f aca="false">E22 + G22 + I22 + K22 + M22 + O22 + Q22 + S22</f>
        <v>0.0235532407407407</v>
      </c>
      <c r="X22" s="1" t="n">
        <f aca="false">W22 / 8</f>
        <v>0.00294415509259259</v>
      </c>
      <c r="Y22" s="1" t="n">
        <f aca="false">MAX(ABS(E22 - X22), ABS(G22 - X22), ABS(I22 - X22), ABS(K22 - X22), ABS(M22 - X22), ABS(O22 - X22), ABS(Q22 - X22), ABS(S22 - X22))</f>
        <v>0.000548321759259259</v>
      </c>
      <c r="Z22" s="8" t="n">
        <v>0.0476851851851852</v>
      </c>
    </row>
    <row r="23" customFormat="false" ht="15" hidden="false" customHeight="false" outlineLevel="0" collapsed="false">
      <c r="A23" s="1" t="s">
        <v>99</v>
      </c>
      <c r="B23" s="1" t="s">
        <v>78</v>
      </c>
      <c r="C23" s="1" t="s">
        <v>72</v>
      </c>
      <c r="D23" s="1" t="s">
        <v>73</v>
      </c>
      <c r="E23" s="8" t="n">
        <v>0.00261574074074074</v>
      </c>
      <c r="F23" s="8" t="n">
        <v>0.00302083333333333</v>
      </c>
      <c r="G23" s="8" t="n">
        <v>0.00273148148148148</v>
      </c>
      <c r="H23" s="8" t="n">
        <v>0.00186342592592593</v>
      </c>
      <c r="I23" s="8" t="n">
        <v>0.00293981481481482</v>
      </c>
      <c r="J23" s="8" t="n">
        <v>0.0033912037037037</v>
      </c>
      <c r="K23" s="8" t="n">
        <v>0.00300925925925926</v>
      </c>
      <c r="L23" s="8" t="n">
        <v>0.0024537037037037</v>
      </c>
      <c r="M23" s="8" t="n">
        <v>0.0030787037037037</v>
      </c>
      <c r="N23" s="8" t="n">
        <v>0.00297453703703704</v>
      </c>
      <c r="O23" s="8" t="n">
        <v>0.00324074074074074</v>
      </c>
      <c r="P23" s="8" t="n">
        <v>0.0012037037037037</v>
      </c>
      <c r="Q23" s="8" t="n">
        <v>0.00305555555555556</v>
      </c>
      <c r="R23" s="8" t="n">
        <v>0.00291666666666667</v>
      </c>
      <c r="S23" s="8" t="n">
        <v>0.00309027777777778</v>
      </c>
      <c r="T23" s="8" t="n">
        <v>0.0031712962962963</v>
      </c>
      <c r="U23" s="8" t="n">
        <v>0.00319444444444445</v>
      </c>
      <c r="V23" s="1" t="s">
        <v>74</v>
      </c>
      <c r="W23" s="8" t="n">
        <f aca="false">E23 + G23 + I23 + K23 + M23 + O23 + Q23 + S23</f>
        <v>0.0237615740740741</v>
      </c>
      <c r="X23" s="1" t="n">
        <f aca="false">W23 / 8</f>
        <v>0.00297019675925926</v>
      </c>
      <c r="Y23" s="1" t="n">
        <f aca="false">MAX(ABS(E23 - X23), ABS(G23 - X23), ABS(I23 - X23), ABS(K23 - X23), ABS(M23 - X23), ABS(O23 - X23), ABS(Q23 - X23), ABS(S23 - X23))</f>
        <v>0.000354456018518518</v>
      </c>
      <c r="Z23" s="8" t="n">
        <v>0.0478587962962963</v>
      </c>
    </row>
    <row r="24" customFormat="false" ht="15" hidden="false" customHeight="false" outlineLevel="0" collapsed="false">
      <c r="A24" s="1" t="s">
        <v>100</v>
      </c>
      <c r="B24" s="1" t="s">
        <v>78</v>
      </c>
      <c r="C24" s="1" t="s">
        <v>72</v>
      </c>
      <c r="D24" s="1" t="s">
        <v>73</v>
      </c>
      <c r="E24" s="8" t="n">
        <v>0.00252314814814815</v>
      </c>
      <c r="F24" s="8" t="n">
        <v>0.00271990740740741</v>
      </c>
      <c r="G24" s="8" t="n">
        <v>0.00260416666666667</v>
      </c>
      <c r="H24" s="8" t="n">
        <v>0.00208333333333333</v>
      </c>
      <c r="I24" s="8" t="n">
        <v>0.0028587962962963</v>
      </c>
      <c r="J24" s="8" t="n">
        <v>0.00327546296296296</v>
      </c>
      <c r="K24" s="8" t="n">
        <v>0.00289351851851852</v>
      </c>
      <c r="L24" s="8" t="n">
        <v>0.00173611111111111</v>
      </c>
      <c r="M24" s="8" t="n">
        <v>0.00288194444444444</v>
      </c>
      <c r="N24" s="8" t="n">
        <v>0.00303240740740741</v>
      </c>
      <c r="O24" s="8" t="n">
        <v>0.00303240740740741</v>
      </c>
      <c r="P24" s="8" t="n">
        <v>0.00131944444444444</v>
      </c>
      <c r="Q24" s="8" t="n">
        <v>0.00289351851851852</v>
      </c>
      <c r="R24" s="8" t="n">
        <v>0.00309027777777778</v>
      </c>
      <c r="S24" s="8" t="n">
        <v>0.00313657407407407</v>
      </c>
      <c r="T24" s="8" t="n">
        <v>0.00390046296296296</v>
      </c>
      <c r="U24" s="8" t="n">
        <v>0.0040162037037037</v>
      </c>
      <c r="V24" s="1" t="s">
        <v>74</v>
      </c>
      <c r="W24" s="8" t="n">
        <f aca="false">E24 + G24 + I24 + K24 + M24 + O24 + Q24 + S24</f>
        <v>0.0228240740740741</v>
      </c>
      <c r="X24" s="1" t="n">
        <f aca="false">W24 / 8</f>
        <v>0.00285300925925926</v>
      </c>
      <c r="Y24" s="1" t="n">
        <f aca="false">MAX(ABS(E24 - X24), ABS(G24 - X24), ABS(I24 - X24), ABS(K24 - X24), ABS(M24 - X24), ABS(O24 - X24), ABS(Q24 - X24), ABS(S24 - X24))</f>
        <v>0.000329861111111111</v>
      </c>
      <c r="Z24" s="8" t="n">
        <v>0.0478935185185185</v>
      </c>
    </row>
    <row r="25" customFormat="false" ht="15" hidden="false" customHeight="false" outlineLevel="0" collapsed="false">
      <c r="A25" s="1" t="s">
        <v>101</v>
      </c>
      <c r="B25" s="1" t="s">
        <v>71</v>
      </c>
      <c r="C25" s="1" t="s">
        <v>72</v>
      </c>
      <c r="D25" s="1" t="s">
        <v>73</v>
      </c>
      <c r="E25" s="8" t="n">
        <v>0.00271990740740741</v>
      </c>
      <c r="F25" s="8" t="n">
        <v>0.0028125</v>
      </c>
      <c r="G25" s="8" t="n">
        <v>0.00292824074074074</v>
      </c>
      <c r="H25" s="8" t="n">
        <v>0.0018287037037037</v>
      </c>
      <c r="I25" s="8" t="n">
        <v>0.00311342592592593</v>
      </c>
      <c r="J25" s="8" t="n">
        <v>0.00277777777777778</v>
      </c>
      <c r="K25" s="8" t="n">
        <v>0.00315972222222222</v>
      </c>
      <c r="L25" s="8" t="n">
        <v>0.00200231481481482</v>
      </c>
      <c r="M25" s="8" t="n">
        <v>0.00324074074074074</v>
      </c>
      <c r="N25" s="8" t="n">
        <v>0.0028125</v>
      </c>
      <c r="O25" s="8" t="n">
        <v>0.00313657407407407</v>
      </c>
      <c r="P25" s="8" t="n">
        <v>0.00104166666666667</v>
      </c>
      <c r="Q25" s="8" t="n">
        <v>0.00321759259259259</v>
      </c>
      <c r="R25" s="8" t="n">
        <v>0.00304398148148148</v>
      </c>
      <c r="S25" s="8" t="n">
        <v>0.00334490740740741</v>
      </c>
      <c r="T25" s="8" t="n">
        <v>0.00368055555555556</v>
      </c>
      <c r="U25" s="8" t="n">
        <v>0.00332175925925926</v>
      </c>
      <c r="V25" s="1" t="s">
        <v>74</v>
      </c>
      <c r="W25" s="8" t="n">
        <f aca="false">E25 + G25 + I25 + K25 + M25 + O25 + Q25 + S25</f>
        <v>0.0248611111111111</v>
      </c>
      <c r="X25" s="1" t="n">
        <f aca="false">W25 / 8</f>
        <v>0.00310763888888889</v>
      </c>
      <c r="Y25" s="1" t="n">
        <f aca="false">MAX(ABS(E25 - X25), ABS(G25 - X25), ABS(I25 - X25), ABS(K25 - X25), ABS(M25 - X25), ABS(O25 - X25), ABS(Q25 - X25), ABS(S25 - X25))</f>
        <v>0.000387731481481482</v>
      </c>
      <c r="Z25" s="8" t="n">
        <v>0.0480902777777778</v>
      </c>
    </row>
    <row r="26" customFormat="false" ht="15" hidden="false" customHeight="false" outlineLevel="0" collapsed="false">
      <c r="A26" s="1" t="s">
        <v>102</v>
      </c>
      <c r="B26" s="1" t="s">
        <v>71</v>
      </c>
      <c r="C26" s="1" t="s">
        <v>72</v>
      </c>
      <c r="D26" s="1" t="s">
        <v>73</v>
      </c>
      <c r="E26" s="8" t="n">
        <v>0.00247685185185185</v>
      </c>
      <c r="F26" s="8" t="n">
        <v>0.00290509259259259</v>
      </c>
      <c r="G26" s="8" t="n">
        <v>0.00267361111111111</v>
      </c>
      <c r="H26" s="8" t="n">
        <v>0.00241898148148148</v>
      </c>
      <c r="I26" s="8" t="n">
        <v>0.00333333333333333</v>
      </c>
      <c r="J26" s="8" t="n">
        <v>0.00336805555555556</v>
      </c>
      <c r="K26" s="8" t="n">
        <v>0.00283564814814815</v>
      </c>
      <c r="L26" s="8" t="n">
        <v>0.00222222222222222</v>
      </c>
      <c r="M26" s="8" t="n">
        <v>0.00291666666666667</v>
      </c>
      <c r="N26" s="8" t="n">
        <v>0.00303240740740741</v>
      </c>
      <c r="O26" s="8" t="n">
        <v>0.00287037037037037</v>
      </c>
      <c r="P26" s="8" t="n">
        <v>0.00137731481481482</v>
      </c>
      <c r="Q26" s="8" t="n">
        <v>0.00280092592592593</v>
      </c>
      <c r="R26" s="8" t="n">
        <v>0.00328703703703704</v>
      </c>
      <c r="S26" s="8" t="n">
        <v>0.00297453703703704</v>
      </c>
      <c r="T26" s="8" t="n">
        <v>0.00363425925925926</v>
      </c>
      <c r="U26" s="8" t="n">
        <v>0.00305555555555556</v>
      </c>
      <c r="V26" s="1" t="s">
        <v>74</v>
      </c>
      <c r="W26" s="8" t="n">
        <f aca="false">E26 + G26 + I26 + K26 + M26 + O26 + Q26 + S26</f>
        <v>0.0228819444444444</v>
      </c>
      <c r="X26" s="1" t="n">
        <f aca="false">W26 / 8</f>
        <v>0.00286024305555556</v>
      </c>
      <c r="Y26" s="1" t="n">
        <f aca="false">MAX(ABS(E26 - X26), ABS(G26 - X26), ABS(I26 - X26), ABS(K26 - X26), ABS(M26 - X26), ABS(O26 - X26), ABS(Q26 - X26), ABS(S26 - X26))</f>
        <v>0.000473090277777778</v>
      </c>
      <c r="Z26" s="8" t="n">
        <v>0.0481018518518519</v>
      </c>
    </row>
    <row r="27" customFormat="false" ht="15" hidden="false" customHeight="false" outlineLevel="0" collapsed="false">
      <c r="A27" s="1" t="s">
        <v>103</v>
      </c>
      <c r="B27" s="1" t="s">
        <v>78</v>
      </c>
      <c r="C27" s="1" t="s">
        <v>72</v>
      </c>
      <c r="D27" s="1" t="s">
        <v>73</v>
      </c>
      <c r="E27" s="8" t="n">
        <v>0.00280092592592593</v>
      </c>
      <c r="F27" s="8" t="n">
        <v>0.00291666666666667</v>
      </c>
      <c r="G27" s="8" t="n">
        <v>0.00284722222222222</v>
      </c>
      <c r="H27" s="8" t="n">
        <v>0.00177083333333333</v>
      </c>
      <c r="I27" s="8" t="n">
        <v>0.00321759259259259</v>
      </c>
      <c r="J27" s="8" t="n">
        <v>0.00321759259259259</v>
      </c>
      <c r="K27" s="8" t="n">
        <v>0.00324074074074074</v>
      </c>
      <c r="L27" s="8" t="n">
        <v>0.0022337962962963</v>
      </c>
      <c r="M27" s="8" t="n">
        <v>0.00311342592592593</v>
      </c>
      <c r="N27" s="8" t="n">
        <v>0.00287037037037037</v>
      </c>
      <c r="O27" s="8" t="n">
        <v>0.00306712962962963</v>
      </c>
      <c r="P27" s="8" t="n">
        <v>0.00126157407407407</v>
      </c>
      <c r="Q27" s="8" t="n">
        <v>0.00305555555555556</v>
      </c>
      <c r="R27" s="8" t="n">
        <v>0.00300925925925926</v>
      </c>
      <c r="S27" s="8" t="n">
        <v>0.00329861111111111</v>
      </c>
      <c r="T27" s="8" t="n">
        <v>0.00313657407407407</v>
      </c>
      <c r="U27" s="8" t="n">
        <v>0.00320601851851852</v>
      </c>
      <c r="V27" s="1" t="s">
        <v>74</v>
      </c>
      <c r="W27" s="8" t="n">
        <f aca="false">E27 + G27 + I27 + K27 + M27 + O27 + Q27 + S27</f>
        <v>0.0246412037037037</v>
      </c>
      <c r="X27" s="1" t="n">
        <f aca="false">W27 / 8</f>
        <v>0.00308015046296296</v>
      </c>
      <c r="Y27" s="1" t="n">
        <f aca="false">MAX(ABS(E27 - X27), ABS(G27 - X27), ABS(I27 - X27), ABS(K27 - X27), ABS(M27 - X27), ABS(O27 - X27), ABS(Q27 - X27), ABS(S27 - X27))</f>
        <v>0.000279224537037037</v>
      </c>
      <c r="Z27" s="8" t="n">
        <v>0.0481828703703704</v>
      </c>
    </row>
    <row r="28" customFormat="false" ht="15" hidden="false" customHeight="false" outlineLevel="0" collapsed="false">
      <c r="A28" s="1" t="s">
        <v>104</v>
      </c>
      <c r="B28" s="1" t="s">
        <v>71</v>
      </c>
      <c r="C28" s="1" t="s">
        <v>72</v>
      </c>
      <c r="D28" s="1" t="s">
        <v>73</v>
      </c>
      <c r="E28" s="8" t="n">
        <v>0.00229166666666667</v>
      </c>
      <c r="F28" s="8" t="n">
        <v>0.00258101851851852</v>
      </c>
      <c r="G28" s="8" t="n">
        <v>0.00258101851851852</v>
      </c>
      <c r="H28" s="8" t="n">
        <v>0.00196759259259259</v>
      </c>
      <c r="I28" s="8" t="n">
        <v>0.00296296296296296</v>
      </c>
      <c r="J28" s="8" t="n">
        <v>0.00358796296296296</v>
      </c>
      <c r="K28" s="8" t="n">
        <v>0.00291666666666667</v>
      </c>
      <c r="L28" s="8" t="n">
        <v>0.00228009259259259</v>
      </c>
      <c r="M28" s="8" t="n">
        <v>0.00334490740740741</v>
      </c>
      <c r="N28" s="8" t="n">
        <v>0.00297453703703704</v>
      </c>
      <c r="O28" s="8" t="n">
        <v>0.00328703703703704</v>
      </c>
      <c r="P28" s="8" t="n">
        <v>0.00107638888888889</v>
      </c>
      <c r="Q28" s="8" t="n">
        <v>0.00322916666666667</v>
      </c>
      <c r="R28" s="8" t="n">
        <v>0.00290509259259259</v>
      </c>
      <c r="S28" s="8" t="n">
        <v>0.00309027777777778</v>
      </c>
      <c r="T28" s="8" t="n">
        <v>0.00329861111111111</v>
      </c>
      <c r="U28" s="8" t="n">
        <v>0.00412037037037037</v>
      </c>
      <c r="V28" s="1" t="s">
        <v>74</v>
      </c>
      <c r="W28" s="8" t="n">
        <f aca="false">E28 + G28 + I28 + K28 + M28 + O28 + Q28 + S28</f>
        <v>0.0237037037037037</v>
      </c>
      <c r="X28" s="1" t="n">
        <f aca="false">W28 / 8</f>
        <v>0.00296296296296296</v>
      </c>
      <c r="Y28" s="1" t="n">
        <f aca="false">MAX(ABS(E28 - X28), ABS(G28 - X28), ABS(I28 - X28), ABS(K28 - X28), ABS(M28 - X28), ABS(O28 - X28), ABS(Q28 - X28), ABS(S28 - X28))</f>
        <v>0.000671296296296296</v>
      </c>
      <c r="Z28" s="8" t="n">
        <v>0.0484143518518519</v>
      </c>
    </row>
    <row r="29" customFormat="false" ht="15" hidden="false" customHeight="false" outlineLevel="0" collapsed="false">
      <c r="A29" s="1" t="s">
        <v>105</v>
      </c>
      <c r="B29" s="1" t="s">
        <v>85</v>
      </c>
      <c r="C29" s="1" t="s">
        <v>72</v>
      </c>
      <c r="D29" s="1" t="s">
        <v>73</v>
      </c>
      <c r="E29" s="8" t="n">
        <v>0.00271990740740741</v>
      </c>
      <c r="F29" s="8" t="n">
        <v>0.003125</v>
      </c>
      <c r="G29" s="8" t="n">
        <v>0.00282407407407407</v>
      </c>
      <c r="H29" s="8" t="n">
        <v>0.00217592592592593</v>
      </c>
      <c r="I29" s="8" t="n">
        <v>0.00289351851851852</v>
      </c>
      <c r="J29" s="8" t="n">
        <v>0.00321759259259259</v>
      </c>
      <c r="K29" s="8" t="n">
        <v>0.00303240740740741</v>
      </c>
      <c r="L29" s="8" t="n">
        <v>0.00180555555555556</v>
      </c>
      <c r="M29" s="8" t="n">
        <v>0.00304398148148148</v>
      </c>
      <c r="N29" s="8" t="n">
        <v>0.00306712962962963</v>
      </c>
      <c r="O29" s="8" t="n">
        <v>0.00305555555555556</v>
      </c>
      <c r="P29" s="8" t="n">
        <v>0.0015162037037037</v>
      </c>
      <c r="Q29" s="8" t="n">
        <v>0.00310185185185185</v>
      </c>
      <c r="R29" s="8" t="n">
        <v>0.00305555555555556</v>
      </c>
      <c r="S29" s="8" t="n">
        <v>0.00336805555555556</v>
      </c>
      <c r="T29" s="8" t="n">
        <v>0.00362268518518519</v>
      </c>
      <c r="U29" s="8" t="n">
        <v>0.00314814814814815</v>
      </c>
      <c r="V29" s="1" t="s">
        <v>74</v>
      </c>
      <c r="W29" s="8" t="n">
        <f aca="false">E29 + G29 + I29 + K29 + M29 + O29 + Q29 + S29</f>
        <v>0.0240393518518519</v>
      </c>
      <c r="X29" s="1" t="n">
        <f aca="false">W29 / 8</f>
        <v>0.00300491898148148</v>
      </c>
      <c r="Y29" s="1" t="n">
        <f aca="false">MAX(ABS(E29 - X29), ABS(G29 - X29), ABS(I29 - X29), ABS(K29 - X29), ABS(M29 - X29), ABS(O29 - X29), ABS(Q29 - X29), ABS(S29 - X29))</f>
        <v>0.000363136574074074</v>
      </c>
      <c r="Z29" s="8" t="n">
        <v>0.0487037037037037</v>
      </c>
    </row>
    <row r="30" customFormat="false" ht="15" hidden="false" customHeight="false" outlineLevel="0" collapsed="false">
      <c r="A30" s="1" t="s">
        <v>106</v>
      </c>
      <c r="B30" s="1" t="s">
        <v>78</v>
      </c>
      <c r="C30" s="1" t="s">
        <v>72</v>
      </c>
      <c r="D30" s="1" t="s">
        <v>73</v>
      </c>
      <c r="E30" s="8" t="n">
        <v>0.00266203703703704</v>
      </c>
      <c r="F30" s="8" t="n">
        <v>0.0028587962962963</v>
      </c>
      <c r="G30" s="8" t="n">
        <v>0.00292824074074074</v>
      </c>
      <c r="H30" s="8" t="n">
        <v>0.00177083333333333</v>
      </c>
      <c r="I30" s="8" t="n">
        <v>0.00320601851851852</v>
      </c>
      <c r="J30" s="8" t="n">
        <v>0.00305555555555556</v>
      </c>
      <c r="K30" s="8" t="n">
        <v>0.00321759259259259</v>
      </c>
      <c r="L30" s="8" t="n">
        <v>0.00222222222222222</v>
      </c>
      <c r="M30" s="8" t="n">
        <v>0.00324074074074074</v>
      </c>
      <c r="N30" s="8" t="n">
        <v>0.00278935185185185</v>
      </c>
      <c r="O30" s="8" t="n">
        <v>0.003125</v>
      </c>
      <c r="P30" s="8" t="n">
        <v>0.00140046296296296</v>
      </c>
      <c r="Q30" s="8" t="n">
        <v>0.00315972222222222</v>
      </c>
      <c r="R30" s="8" t="n">
        <v>0.00329861111111111</v>
      </c>
      <c r="S30" s="8" t="n">
        <v>0.00329861111111111</v>
      </c>
      <c r="T30" s="8" t="n">
        <v>0.00319444444444445</v>
      </c>
      <c r="U30" s="8" t="n">
        <v>0.00349537037037037</v>
      </c>
      <c r="V30" s="1" t="s">
        <v>74</v>
      </c>
      <c r="W30" s="8" t="n">
        <f aca="false">E30 + G30 + I30 + K30 + M30 + O30 + Q30 + S30</f>
        <v>0.024837962962963</v>
      </c>
      <c r="X30" s="1" t="n">
        <f aca="false">W30 / 8</f>
        <v>0.00310474537037037</v>
      </c>
      <c r="Y30" s="1" t="n">
        <f aca="false">MAX(ABS(E30 - X30), ABS(G30 - X30), ABS(I30 - X30), ABS(K30 - X30), ABS(M30 - X30), ABS(O30 - X30), ABS(Q30 - X30), ABS(S30 - X30))</f>
        <v>0.000442708333333334</v>
      </c>
      <c r="Z30" s="8" t="n">
        <v>0.0488310185185185</v>
      </c>
    </row>
    <row r="31" customFormat="false" ht="15" hidden="false" customHeight="false" outlineLevel="0" collapsed="false">
      <c r="A31" s="1" t="s">
        <v>107</v>
      </c>
      <c r="B31" s="1" t="s">
        <v>76</v>
      </c>
      <c r="C31" s="1" t="s">
        <v>72</v>
      </c>
      <c r="D31" s="1" t="s">
        <v>73</v>
      </c>
      <c r="E31" s="8" t="n">
        <v>0.00280092592592593</v>
      </c>
      <c r="F31" s="8" t="n">
        <v>0.00288194444444444</v>
      </c>
      <c r="G31" s="8" t="n">
        <v>0.00288194444444444</v>
      </c>
      <c r="H31" s="8" t="n">
        <v>0.00200231481481482</v>
      </c>
      <c r="I31" s="8" t="n">
        <v>0.00326388888888889</v>
      </c>
      <c r="J31" s="8" t="n">
        <v>0.00319444444444445</v>
      </c>
      <c r="K31" s="8" t="n">
        <v>0.00320601851851852</v>
      </c>
      <c r="L31" s="8" t="n">
        <v>0.00201388888888889</v>
      </c>
      <c r="M31" s="8" t="n">
        <v>0.00322916666666667</v>
      </c>
      <c r="N31" s="8" t="n">
        <v>0.00292824074074074</v>
      </c>
      <c r="O31" s="8" t="n">
        <v>0.00313657407407407</v>
      </c>
      <c r="P31" s="8" t="n">
        <v>0.00146990740740741</v>
      </c>
      <c r="Q31" s="8" t="n">
        <v>0.00309027777777778</v>
      </c>
      <c r="R31" s="8" t="n">
        <v>0.00289351851851852</v>
      </c>
      <c r="S31" s="8" t="n">
        <v>0.00337962962962963</v>
      </c>
      <c r="T31" s="8" t="n">
        <v>0.00318287037037037</v>
      </c>
      <c r="U31" s="8" t="n">
        <v>0.00349537037037037</v>
      </c>
      <c r="V31" s="1" t="s">
        <v>74</v>
      </c>
      <c r="W31" s="8" t="n">
        <f aca="false">E31 + G31 + I31 + K31 + M31 + O31 + Q31 + S31</f>
        <v>0.0249884259259259</v>
      </c>
      <c r="X31" s="1" t="n">
        <f aca="false">W31 / 8</f>
        <v>0.00312355324074074</v>
      </c>
      <c r="Y31" s="1" t="n">
        <f aca="false">MAX(ABS(E31 - X31), ABS(G31 - X31), ABS(I31 - X31), ABS(K31 - X31), ABS(M31 - X31), ABS(O31 - X31), ABS(Q31 - X31), ABS(S31 - X31))</f>
        <v>0.000322627314814815</v>
      </c>
      <c r="Z31" s="8" t="n">
        <v>0.0489583333333333</v>
      </c>
    </row>
    <row r="32" customFormat="false" ht="15" hidden="false" customHeight="false" outlineLevel="0" collapsed="false">
      <c r="A32" s="1" t="s">
        <v>108</v>
      </c>
      <c r="B32" s="1" t="s">
        <v>83</v>
      </c>
      <c r="C32" s="1" t="s">
        <v>72</v>
      </c>
      <c r="D32" s="1" t="s">
        <v>73</v>
      </c>
      <c r="E32" s="8" t="n">
        <v>0.00256944444444445</v>
      </c>
      <c r="F32" s="8" t="n">
        <v>0.00300925925925926</v>
      </c>
      <c r="G32" s="8" t="n">
        <v>0.00269675925925926</v>
      </c>
      <c r="H32" s="8" t="n">
        <v>0.00196759259259259</v>
      </c>
      <c r="I32" s="8" t="n">
        <v>0.00306712962962963</v>
      </c>
      <c r="J32" s="8" t="n">
        <v>0.00314814814814815</v>
      </c>
      <c r="K32" s="8" t="n">
        <v>0.00300925925925926</v>
      </c>
      <c r="L32" s="8" t="n">
        <v>0.00231481481481482</v>
      </c>
      <c r="M32" s="8" t="n">
        <v>0.00303240740740741</v>
      </c>
      <c r="N32" s="8" t="n">
        <v>0.00306712962962963</v>
      </c>
      <c r="O32" s="8" t="n">
        <v>0.00290509259259259</v>
      </c>
      <c r="P32" s="8" t="n">
        <v>0.00150462962962963</v>
      </c>
      <c r="Q32" s="8" t="n">
        <v>0.00299768518518519</v>
      </c>
      <c r="R32" s="8" t="n">
        <v>0.00298611111111111</v>
      </c>
      <c r="S32" s="8" t="n">
        <v>0.00319444444444445</v>
      </c>
      <c r="T32" s="8" t="n">
        <v>0.00458333333333333</v>
      </c>
      <c r="U32" s="8" t="n">
        <v>0.0030787037037037</v>
      </c>
      <c r="V32" s="1" t="s">
        <v>74</v>
      </c>
      <c r="W32" s="8" t="n">
        <f aca="false">E32 + G32 + I32 + K32 + M32 + O32 + Q32 + S32</f>
        <v>0.0234722222222222</v>
      </c>
      <c r="X32" s="1" t="n">
        <f aca="false">W32 / 8</f>
        <v>0.00293402777777778</v>
      </c>
      <c r="Y32" s="1" t="n">
        <f aca="false">MAX(ABS(E32 - X32), ABS(G32 - X32), ABS(I32 - X32), ABS(K32 - X32), ABS(M32 - X32), ABS(O32 - X32), ABS(Q32 - X32), ABS(S32 - X32))</f>
        <v>0.000364583333333333</v>
      </c>
      <c r="Z32" s="8" t="n">
        <v>0.0490162037037037</v>
      </c>
    </row>
    <row r="33" customFormat="false" ht="15" hidden="false" customHeight="false" outlineLevel="0" collapsed="false">
      <c r="A33" s="1" t="s">
        <v>109</v>
      </c>
      <c r="B33" s="1" t="s">
        <v>78</v>
      </c>
      <c r="C33" s="1" t="s">
        <v>72</v>
      </c>
      <c r="D33" s="1" t="s">
        <v>73</v>
      </c>
      <c r="E33" s="8" t="n">
        <v>0.00259259259259259</v>
      </c>
      <c r="F33" s="8" t="n">
        <v>0.00297453703703704</v>
      </c>
      <c r="G33" s="8" t="n">
        <v>0.00271990740740741</v>
      </c>
      <c r="H33" s="8" t="n">
        <v>0.00284722222222222</v>
      </c>
      <c r="I33" s="8" t="n">
        <v>0.00283564814814815</v>
      </c>
      <c r="J33" s="8" t="n">
        <v>0.00396990740740741</v>
      </c>
      <c r="K33" s="8" t="n">
        <v>0.00288194444444444</v>
      </c>
      <c r="L33" s="8" t="n">
        <v>0.00179398148148148</v>
      </c>
      <c r="M33" s="8" t="n">
        <v>0.00295138888888889</v>
      </c>
      <c r="N33" s="8" t="n">
        <v>0.00295138888888889</v>
      </c>
      <c r="O33" s="8" t="n">
        <v>0.00290509259259259</v>
      </c>
      <c r="P33" s="8" t="n">
        <v>0.0016087962962963</v>
      </c>
      <c r="Q33" s="8" t="n">
        <v>0.00293981481481482</v>
      </c>
      <c r="R33" s="8" t="n">
        <v>0.00342592592592593</v>
      </c>
      <c r="S33" s="8" t="n">
        <v>0.0030787037037037</v>
      </c>
      <c r="T33" s="8" t="n">
        <v>0.00414351851851852</v>
      </c>
      <c r="U33" s="8" t="n">
        <v>0.00321759259259259</v>
      </c>
      <c r="V33" s="1" t="s">
        <v>74</v>
      </c>
      <c r="W33" s="8" t="n">
        <f aca="false">E33 + G33 + I33 + K33 + M33 + O33 + Q33 + S33</f>
        <v>0.0229050925925926</v>
      </c>
      <c r="X33" s="1" t="n">
        <f aca="false">W33 / 8</f>
        <v>0.00286313657407407</v>
      </c>
      <c r="Y33" s="1" t="n">
        <f aca="false">MAX(ABS(E33 - X33), ABS(G33 - X33), ABS(I33 - X33), ABS(K33 - X33), ABS(M33 - X33), ABS(O33 - X33), ABS(Q33 - X33), ABS(S33 - X33))</f>
        <v>0.000270543981481481</v>
      </c>
      <c r="Z33" s="8" t="n">
        <v>0.0497337962962963</v>
      </c>
    </row>
    <row r="34" customFormat="false" ht="15" hidden="false" customHeight="false" outlineLevel="0" collapsed="false">
      <c r="A34" s="1" t="s">
        <v>110</v>
      </c>
      <c r="B34" s="1" t="s">
        <v>78</v>
      </c>
      <c r="C34" s="1" t="s">
        <v>72</v>
      </c>
      <c r="D34" s="1" t="s">
        <v>73</v>
      </c>
      <c r="E34" s="8" t="n">
        <v>0.00240740740740741</v>
      </c>
      <c r="F34" s="8" t="n">
        <v>0.00290509259259259</v>
      </c>
      <c r="G34" s="8" t="n">
        <v>0.00261574074074074</v>
      </c>
      <c r="H34" s="8" t="n">
        <v>0.00200231481481482</v>
      </c>
      <c r="I34" s="8" t="n">
        <v>0.00284722222222222</v>
      </c>
      <c r="J34" s="8" t="n">
        <v>0.00398148148148148</v>
      </c>
      <c r="K34" s="8" t="n">
        <v>0.00293981481481482</v>
      </c>
      <c r="L34" s="8" t="n">
        <v>0.00202546296296296</v>
      </c>
      <c r="M34" s="8" t="n">
        <v>0.0028587962962963</v>
      </c>
      <c r="N34" s="8" t="n">
        <v>0.00303240740740741</v>
      </c>
      <c r="O34" s="8" t="n">
        <v>0.0028125</v>
      </c>
      <c r="P34" s="8" t="n">
        <v>0.00143518518518519</v>
      </c>
      <c r="Q34" s="8" t="n">
        <v>0.0028587962962963</v>
      </c>
      <c r="R34" s="8" t="n">
        <v>0.00320601851851852</v>
      </c>
      <c r="S34" s="8" t="n">
        <v>0.00318287037037037</v>
      </c>
      <c r="T34" s="8" t="n">
        <v>0.00548611111111111</v>
      </c>
      <c r="U34" s="8" t="n">
        <v>0.00328703703703704</v>
      </c>
      <c r="V34" s="1" t="s">
        <v>74</v>
      </c>
      <c r="W34" s="8" t="n">
        <f aca="false">E34 + G34 + I34 + K34 + M34 + O34 + Q34 + S34</f>
        <v>0.0225231481481482</v>
      </c>
      <c r="X34" s="1" t="n">
        <f aca="false">W34 / 8</f>
        <v>0.00281539351851852</v>
      </c>
      <c r="Y34" s="1" t="n">
        <f aca="false">MAX(ABS(E34 - X34), ABS(G34 - X34), ABS(I34 - X34), ABS(K34 - X34), ABS(M34 - X34), ABS(O34 - X34), ABS(Q34 - X34), ABS(S34 - X34))</f>
        <v>0.000407986111111111</v>
      </c>
      <c r="Z34" s="8" t="n">
        <v>0.0497800925925926</v>
      </c>
    </row>
    <row r="35" customFormat="false" ht="15" hidden="false" customHeight="false" outlineLevel="0" collapsed="false">
      <c r="A35" s="1" t="s">
        <v>111</v>
      </c>
      <c r="B35" s="1" t="s">
        <v>76</v>
      </c>
      <c r="C35" s="1" t="s">
        <v>72</v>
      </c>
      <c r="D35" s="1" t="s">
        <v>73</v>
      </c>
      <c r="E35" s="8" t="n">
        <v>0.00260416666666667</v>
      </c>
      <c r="F35" s="8" t="n">
        <v>0.00282407407407407</v>
      </c>
      <c r="G35" s="8" t="n">
        <v>0.00282407407407407</v>
      </c>
      <c r="H35" s="8" t="n">
        <v>0.00212962962962963</v>
      </c>
      <c r="I35" s="8" t="n">
        <v>0.00304398148148148</v>
      </c>
      <c r="J35" s="8" t="n">
        <v>0.00306712962962963</v>
      </c>
      <c r="K35" s="8" t="n">
        <v>0.00313657407407407</v>
      </c>
      <c r="L35" s="8" t="n">
        <v>0.0025</v>
      </c>
      <c r="M35" s="8" t="n">
        <v>0.00314814814814815</v>
      </c>
      <c r="N35" s="8" t="n">
        <v>0.00296296296296296</v>
      </c>
      <c r="O35" s="8" t="n">
        <v>0.00315972222222222</v>
      </c>
      <c r="P35" s="8" t="n">
        <v>0.00123842592592593</v>
      </c>
      <c r="Q35" s="8" t="n">
        <v>0.00319444444444445</v>
      </c>
      <c r="R35" s="8" t="n">
        <v>0.0033912037037037</v>
      </c>
      <c r="S35" s="8" t="n">
        <v>0.00356481481481482</v>
      </c>
      <c r="T35" s="8" t="n">
        <v>0.00396990740740741</v>
      </c>
      <c r="U35" s="8" t="n">
        <v>0.00344907407407407</v>
      </c>
      <c r="V35" s="1" t="s">
        <v>74</v>
      </c>
      <c r="W35" s="8" t="n">
        <f aca="false">E35 + G35 + I35 + K35 + M35 + O35 + Q35 + S35</f>
        <v>0.0246759259259259</v>
      </c>
      <c r="X35" s="1" t="n">
        <f aca="false">W35 / 8</f>
        <v>0.00308449074074074</v>
      </c>
      <c r="Y35" s="1" t="n">
        <f aca="false">MAX(ABS(E35 - X35), ABS(G35 - X35), ABS(I35 - X35), ABS(K35 - X35), ABS(M35 - X35), ABS(O35 - X35), ABS(Q35 - X35), ABS(S35 - X35))</f>
        <v>0.000480324074074074</v>
      </c>
      <c r="Z35" s="8" t="n">
        <v>0.0501273148148148</v>
      </c>
    </row>
    <row r="36" customFormat="false" ht="15" hidden="false" customHeight="false" outlineLevel="0" collapsed="false">
      <c r="A36" s="1" t="s">
        <v>112</v>
      </c>
      <c r="B36" s="1" t="s">
        <v>78</v>
      </c>
      <c r="C36" s="1" t="s">
        <v>72</v>
      </c>
      <c r="D36" s="1" t="s">
        <v>73</v>
      </c>
      <c r="E36" s="8" t="n">
        <v>0.00253472222222222</v>
      </c>
      <c r="F36" s="8" t="n">
        <v>0.00291666666666667</v>
      </c>
      <c r="G36" s="8" t="n">
        <v>0.00289351851851852</v>
      </c>
      <c r="H36" s="8" t="n">
        <v>0.00180555555555556</v>
      </c>
      <c r="I36" s="8" t="n">
        <v>0.00314814814814815</v>
      </c>
      <c r="J36" s="8" t="n">
        <v>0.00349537037037037</v>
      </c>
      <c r="K36" s="8" t="n">
        <v>0.00332175925925926</v>
      </c>
      <c r="L36" s="8" t="n">
        <v>0.00244212962962963</v>
      </c>
      <c r="M36" s="8" t="n">
        <v>0.00326388888888889</v>
      </c>
      <c r="N36" s="8" t="n">
        <v>0.0031712962962963</v>
      </c>
      <c r="O36" s="8" t="n">
        <v>0.00326388888888889</v>
      </c>
      <c r="P36" s="8" t="n">
        <v>0.00152777777777778</v>
      </c>
      <c r="Q36" s="8" t="n">
        <v>0.00311342592592593</v>
      </c>
      <c r="R36" s="8" t="n">
        <v>0.00332175925925926</v>
      </c>
      <c r="S36" s="8" t="n">
        <v>0.00349537037037037</v>
      </c>
      <c r="T36" s="8" t="n">
        <v>0.00369212962962963</v>
      </c>
      <c r="U36" s="8" t="n">
        <v>0.00381944444444444</v>
      </c>
      <c r="V36" s="1" t="s">
        <v>74</v>
      </c>
      <c r="W36" s="8" t="n">
        <f aca="false">E36 + G36 + I36 + K36 + M36 + O36 + Q36 + S36</f>
        <v>0.0250347222222222</v>
      </c>
      <c r="X36" s="1" t="n">
        <f aca="false">W36 / 8</f>
        <v>0.00312934027777778</v>
      </c>
      <c r="Y36" s="1" t="n">
        <f aca="false">MAX(ABS(E36 - X36), ABS(G36 - X36), ABS(I36 - X36), ABS(K36 - X36), ABS(M36 - X36), ABS(O36 - X36), ABS(Q36 - X36), ABS(S36 - X36))</f>
        <v>0.000594618055555556</v>
      </c>
      <c r="Z36" s="8" t="n">
        <v>0.0511342592592593</v>
      </c>
    </row>
    <row r="37" customFormat="false" ht="15" hidden="false" customHeight="false" outlineLevel="0" collapsed="false">
      <c r="A37" s="1" t="s">
        <v>113</v>
      </c>
      <c r="B37" s="1" t="s">
        <v>71</v>
      </c>
      <c r="C37" s="1" t="s">
        <v>72</v>
      </c>
      <c r="D37" s="1" t="s">
        <v>73</v>
      </c>
      <c r="E37" s="8" t="n">
        <v>0.00271990740740741</v>
      </c>
      <c r="F37" s="8" t="n">
        <v>0.00297453703703704</v>
      </c>
      <c r="G37" s="8" t="n">
        <v>0.00298611111111111</v>
      </c>
      <c r="H37" s="8" t="n">
        <v>0.00287037037037037</v>
      </c>
      <c r="I37" s="8" t="n">
        <v>0.00302083333333333</v>
      </c>
      <c r="J37" s="8" t="n">
        <v>0.00329861111111111</v>
      </c>
      <c r="K37" s="8" t="n">
        <v>0.00314814814814815</v>
      </c>
      <c r="L37" s="8" t="n">
        <v>0.00209490740740741</v>
      </c>
      <c r="M37" s="8" t="n">
        <v>0.00315972222222222</v>
      </c>
      <c r="N37" s="8" t="n">
        <v>0.00313657407407407</v>
      </c>
      <c r="O37" s="8" t="n">
        <v>0.00310185185185185</v>
      </c>
      <c r="P37" s="8" t="n">
        <v>0.00128472222222222</v>
      </c>
      <c r="Q37" s="8" t="n">
        <v>0.00300925925925926</v>
      </c>
      <c r="R37" s="8" t="n">
        <v>0.00288194444444444</v>
      </c>
      <c r="S37" s="8" t="n">
        <v>0.00327546296296296</v>
      </c>
      <c r="T37" s="8" t="n">
        <v>0.00493055555555556</v>
      </c>
      <c r="U37" s="8" t="n">
        <v>0.00358796296296296</v>
      </c>
      <c r="V37" s="1" t="s">
        <v>74</v>
      </c>
      <c r="W37" s="8" t="n">
        <f aca="false">E37 + G37 + I37 + K37 + M37 + O37 + Q37 + S37</f>
        <v>0.0244212962962963</v>
      </c>
      <c r="X37" s="1" t="n">
        <f aca="false">W37 / 8</f>
        <v>0.00305266203703704</v>
      </c>
      <c r="Y37" s="1" t="n">
        <f aca="false">MAX(ABS(E37 - X37), ABS(G37 - X37), ABS(I37 - X37), ABS(K37 - X37), ABS(M37 - X37), ABS(O37 - X37), ABS(Q37 - X37), ABS(S37 - X37))</f>
        <v>0.00033275462962963</v>
      </c>
      <c r="Z37" s="8" t="n">
        <v>0.0513773148148148</v>
      </c>
    </row>
    <row r="38" customFormat="false" ht="15" hidden="false" customHeight="false" outlineLevel="0" collapsed="false">
      <c r="A38" s="1" t="s">
        <v>114</v>
      </c>
      <c r="B38" s="1" t="s">
        <v>83</v>
      </c>
      <c r="C38" s="1" t="s">
        <v>72</v>
      </c>
      <c r="D38" s="1" t="s">
        <v>73</v>
      </c>
      <c r="E38" s="8" t="n">
        <v>0.00287037037037037</v>
      </c>
      <c r="F38" s="8" t="n">
        <v>0.00278935185185185</v>
      </c>
      <c r="G38" s="8" t="n">
        <v>0.00309027777777778</v>
      </c>
      <c r="H38" s="8" t="n">
        <v>0.00190972222222222</v>
      </c>
      <c r="I38" s="8" t="n">
        <v>0.00325231481481482</v>
      </c>
      <c r="J38" s="8" t="n">
        <v>0.00380787037037037</v>
      </c>
      <c r="K38" s="8" t="n">
        <v>0.00325231481481482</v>
      </c>
      <c r="L38" s="8" t="n">
        <v>0.00203703703703704</v>
      </c>
      <c r="M38" s="8" t="n">
        <v>0.00327546296296296</v>
      </c>
      <c r="N38" s="8" t="n">
        <v>0.0030787037037037</v>
      </c>
      <c r="O38" s="8" t="n">
        <v>0.00314814814814815</v>
      </c>
      <c r="P38" s="8" t="n">
        <v>0.00148148148148148</v>
      </c>
      <c r="Q38" s="8" t="n">
        <v>0.00324074074074074</v>
      </c>
      <c r="R38" s="8" t="n">
        <v>0.00353009259259259</v>
      </c>
      <c r="S38" s="8" t="n">
        <v>0.00346064814814815</v>
      </c>
      <c r="T38" s="8" t="n">
        <v>0.00372685185185185</v>
      </c>
      <c r="U38" s="8" t="n">
        <v>0.00365740740740741</v>
      </c>
      <c r="V38" s="1" t="s">
        <v>74</v>
      </c>
      <c r="W38" s="8" t="n">
        <f aca="false">E38 + G38 + I38 + K38 + M38 + O38 + Q38 + S38</f>
        <v>0.0255902777777778</v>
      </c>
      <c r="X38" s="1" t="n">
        <f aca="false">W38 / 8</f>
        <v>0.00319878472222222</v>
      </c>
      <c r="Y38" s="1" t="n">
        <f aca="false">MAX(ABS(E38 - X38), ABS(G38 - X38), ABS(I38 - X38), ABS(K38 - X38), ABS(M38 - X38), ABS(O38 - X38), ABS(Q38 - X38), ABS(S38 - X38))</f>
        <v>0.000328414351851852</v>
      </c>
      <c r="Z38" s="8" t="n">
        <v>0.0515277777777778</v>
      </c>
    </row>
    <row r="39" customFormat="false" ht="15" hidden="false" customHeight="false" outlineLevel="0" collapsed="false">
      <c r="A39" s="1" t="s">
        <v>115</v>
      </c>
      <c r="B39" s="1" t="s">
        <v>83</v>
      </c>
      <c r="C39" s="1" t="s">
        <v>72</v>
      </c>
      <c r="D39" s="1" t="s">
        <v>73</v>
      </c>
      <c r="E39" s="8" t="n">
        <v>0.00260416666666667</v>
      </c>
      <c r="F39" s="8" t="n">
        <v>0.00313657407407407</v>
      </c>
      <c r="G39" s="8" t="n">
        <v>0.00269675925925926</v>
      </c>
      <c r="H39" s="8" t="n">
        <v>0.00273148148148148</v>
      </c>
      <c r="I39" s="8" t="n">
        <v>0.00292824074074074</v>
      </c>
      <c r="J39" s="8" t="n">
        <v>0.00381944444444444</v>
      </c>
      <c r="K39" s="8" t="n">
        <v>0.0030787037037037</v>
      </c>
      <c r="L39" s="8" t="n">
        <v>0.00258101851851852</v>
      </c>
      <c r="M39" s="8" t="n">
        <v>0.00309027777777778</v>
      </c>
      <c r="N39" s="8" t="n">
        <v>0.00322916666666667</v>
      </c>
      <c r="O39" s="8" t="n">
        <v>0.00303240740740741</v>
      </c>
      <c r="P39" s="8" t="n">
        <v>0.00118055555555556</v>
      </c>
      <c r="Q39" s="8" t="n">
        <v>0.00318287037037037</v>
      </c>
      <c r="R39" s="8" t="n">
        <v>0.00353009259259259</v>
      </c>
      <c r="S39" s="8" t="n">
        <v>0.00335648148148148</v>
      </c>
      <c r="T39" s="8" t="n">
        <v>0.00447916666666667</v>
      </c>
      <c r="U39" s="8" t="n">
        <v>0.00320601851851852</v>
      </c>
      <c r="V39" s="1" t="s">
        <v>74</v>
      </c>
      <c r="W39" s="8" t="n">
        <f aca="false">E39 + G39 + I39 + K39 + M39 + O39 + Q39 + S39</f>
        <v>0.0239699074074074</v>
      </c>
      <c r="X39" s="1" t="n">
        <f aca="false">W39 / 8</f>
        <v>0.00299623842592593</v>
      </c>
      <c r="Y39" s="1" t="n">
        <f aca="false">MAX(ABS(E39 - X39), ABS(G39 - X39), ABS(I39 - X39), ABS(K39 - X39), ABS(M39 - X39), ABS(O39 - X39), ABS(Q39 - X39), ABS(S39 - X39))</f>
        <v>0.000392071759259259</v>
      </c>
      <c r="Z39" s="8" t="n">
        <v>0.0517824074074074</v>
      </c>
    </row>
    <row r="40" customFormat="false" ht="15" hidden="false" customHeight="false" outlineLevel="0" collapsed="false">
      <c r="A40" s="1" t="s">
        <v>116</v>
      </c>
      <c r="B40" s="1" t="s">
        <v>76</v>
      </c>
      <c r="C40" s="1" t="s">
        <v>72</v>
      </c>
      <c r="D40" s="1" t="s">
        <v>73</v>
      </c>
      <c r="E40" s="8" t="n">
        <v>0.00261574074074074</v>
      </c>
      <c r="F40" s="8" t="n">
        <v>0.00297453703703704</v>
      </c>
      <c r="G40" s="8" t="n">
        <v>0.00280092592592593</v>
      </c>
      <c r="H40" s="8" t="n">
        <v>0.00395833333333333</v>
      </c>
      <c r="I40" s="8" t="n">
        <v>0.00305555555555556</v>
      </c>
      <c r="J40" s="8" t="n">
        <v>0.00336805555555556</v>
      </c>
      <c r="K40" s="8" t="n">
        <v>0.00305555555555556</v>
      </c>
      <c r="L40" s="8" t="n">
        <v>0.00209490740740741</v>
      </c>
      <c r="M40" s="8" t="n">
        <v>0.00305555555555556</v>
      </c>
      <c r="N40" s="8" t="n">
        <v>0.00304398148148148</v>
      </c>
      <c r="O40" s="8" t="n">
        <v>0.00306712962962963</v>
      </c>
      <c r="P40" s="8" t="n">
        <v>0.00158564814814815</v>
      </c>
      <c r="Q40" s="8" t="n">
        <v>0.00325231481481482</v>
      </c>
      <c r="R40" s="8" t="n">
        <v>0.00422453703703704</v>
      </c>
      <c r="S40" s="8" t="n">
        <v>0.00324074074074074</v>
      </c>
      <c r="T40" s="8" t="n">
        <v>0.00333333333333333</v>
      </c>
      <c r="U40" s="8" t="n">
        <v>0.00322916666666667</v>
      </c>
      <c r="V40" s="1" t="s">
        <v>74</v>
      </c>
      <c r="W40" s="8" t="n">
        <f aca="false">E40 + G40 + I40 + K40 + M40 + O40 + Q40 + S40</f>
        <v>0.0241435185185185</v>
      </c>
      <c r="X40" s="1" t="n">
        <f aca="false">W40 / 8</f>
        <v>0.00301793981481482</v>
      </c>
      <c r="Y40" s="1" t="n">
        <f aca="false">MAX(ABS(E40 - X40), ABS(G40 - X40), ABS(I40 - X40), ABS(K40 - X40), ABS(M40 - X40), ABS(O40 - X40), ABS(Q40 - X40), ABS(S40 - X40))</f>
        <v>0.000402199074074074</v>
      </c>
      <c r="Z40" s="8" t="n">
        <v>0.051875</v>
      </c>
    </row>
    <row r="41" customFormat="false" ht="15" hidden="false" customHeight="false" outlineLevel="0" collapsed="false">
      <c r="A41" s="1" t="s">
        <v>117</v>
      </c>
      <c r="B41" s="1" t="s">
        <v>76</v>
      </c>
      <c r="C41" s="1" t="s">
        <v>72</v>
      </c>
      <c r="D41" s="1" t="s">
        <v>73</v>
      </c>
      <c r="E41" s="8" t="n">
        <v>0.00260416666666667</v>
      </c>
      <c r="F41" s="8" t="n">
        <v>0.00280092592592593</v>
      </c>
      <c r="G41" s="8" t="n">
        <v>0.00282407407407407</v>
      </c>
      <c r="H41" s="8" t="n">
        <v>0.00201388888888889</v>
      </c>
      <c r="I41" s="8" t="n">
        <v>0.00349537037037037</v>
      </c>
      <c r="J41" s="8" t="n">
        <v>0.00331018518518519</v>
      </c>
      <c r="K41" s="8" t="n">
        <v>0.0034837962962963</v>
      </c>
      <c r="L41" s="8" t="n">
        <v>0.00274305555555556</v>
      </c>
      <c r="M41" s="8" t="n">
        <v>0.00344907407407407</v>
      </c>
      <c r="N41" s="8" t="n">
        <v>0.0030787037037037</v>
      </c>
      <c r="O41" s="8" t="n">
        <v>0.00341435185185185</v>
      </c>
      <c r="P41" s="8" t="n">
        <v>0.00155092592592593</v>
      </c>
      <c r="Q41" s="8" t="n">
        <v>0.0033912037037037</v>
      </c>
      <c r="R41" s="8" t="n">
        <v>0.003125</v>
      </c>
      <c r="S41" s="8" t="n">
        <v>0.00334490740740741</v>
      </c>
      <c r="T41" s="8" t="n">
        <v>0.00357638888888889</v>
      </c>
      <c r="U41" s="8" t="n">
        <v>0.00384259259259259</v>
      </c>
      <c r="V41" s="1" t="s">
        <v>74</v>
      </c>
      <c r="W41" s="8" t="n">
        <f aca="false">E41 + G41 + I41 + K41 + M41 + O41 + Q41 + S41</f>
        <v>0.0260069444444444</v>
      </c>
      <c r="X41" s="1" t="n">
        <f aca="false">W41 / 8</f>
        <v>0.00325086805555556</v>
      </c>
      <c r="Y41" s="1" t="n">
        <f aca="false">MAX(ABS(E41 - X41), ABS(G41 - X41), ABS(I41 - X41), ABS(K41 - X41), ABS(M41 - X41), ABS(O41 - X41), ABS(Q41 - X41), ABS(S41 - X41))</f>
        <v>0.000646701388888889</v>
      </c>
      <c r="Z41" s="8" t="n">
        <v>0.0519675925925926</v>
      </c>
    </row>
    <row r="42" customFormat="false" ht="15" hidden="false" customHeight="false" outlineLevel="0" collapsed="false">
      <c r="A42" s="1" t="s">
        <v>118</v>
      </c>
      <c r="B42" s="1" t="s">
        <v>71</v>
      </c>
      <c r="C42" s="1" t="s">
        <v>72</v>
      </c>
      <c r="D42" s="1" t="s">
        <v>73</v>
      </c>
      <c r="E42" s="8" t="n">
        <v>0.00251157407407407</v>
      </c>
      <c r="F42" s="8" t="n">
        <v>0.00310185185185185</v>
      </c>
      <c r="G42" s="8" t="n">
        <v>0.00271990740740741</v>
      </c>
      <c r="H42" s="8" t="n">
        <v>0.0019212962962963</v>
      </c>
      <c r="I42" s="8" t="n">
        <v>0.00310185185185185</v>
      </c>
      <c r="J42" s="8" t="n">
        <v>0.00368055555555556</v>
      </c>
      <c r="K42" s="8" t="n">
        <v>0.00300925925925926</v>
      </c>
      <c r="L42" s="8" t="n">
        <v>0.00224537037037037</v>
      </c>
      <c r="M42" s="8" t="n">
        <v>0.00319444444444445</v>
      </c>
      <c r="N42" s="8" t="n">
        <v>0.00322916666666667</v>
      </c>
      <c r="O42" s="8" t="n">
        <v>0.00309027777777778</v>
      </c>
      <c r="P42" s="8" t="n">
        <v>0.00203703703703704</v>
      </c>
      <c r="Q42" s="8" t="n">
        <v>0.00311342592592593</v>
      </c>
      <c r="R42" s="8" t="n">
        <v>0.00377314814814815</v>
      </c>
      <c r="S42" s="8" t="n">
        <v>0.00332175925925926</v>
      </c>
      <c r="T42" s="8" t="n">
        <v>0.00486111111111111</v>
      </c>
      <c r="U42" s="8" t="n">
        <v>0.00336805555555556</v>
      </c>
      <c r="V42" s="1" t="s">
        <v>74</v>
      </c>
      <c r="W42" s="8" t="n">
        <f aca="false">E42 + G42 + I42 + K42 + M42 + O42 + Q42 + S42</f>
        <v>0.0240625</v>
      </c>
      <c r="X42" s="1" t="n">
        <f aca="false">W42 / 8</f>
        <v>0.0030078125</v>
      </c>
      <c r="Y42" s="1" t="n">
        <f aca="false">MAX(ABS(E42 - X42), ABS(G42 - X42), ABS(I42 - X42), ABS(K42 - X42), ABS(M42 - X42), ABS(O42 - X42), ABS(Q42 - X42), ABS(S42 - X42))</f>
        <v>0.000496238425925926</v>
      </c>
      <c r="Z42" s="8" t="n">
        <v>0.0521990740740741</v>
      </c>
    </row>
    <row r="43" customFormat="false" ht="15" hidden="false" customHeight="false" outlineLevel="0" collapsed="false">
      <c r="A43" s="1" t="s">
        <v>119</v>
      </c>
      <c r="B43" s="1" t="s">
        <v>76</v>
      </c>
      <c r="C43" s="1" t="s">
        <v>72</v>
      </c>
      <c r="D43" s="1" t="s">
        <v>73</v>
      </c>
      <c r="E43" s="8" t="n">
        <v>0.00267361111111111</v>
      </c>
      <c r="F43" s="8" t="n">
        <v>0.00293981481481482</v>
      </c>
      <c r="G43" s="8" t="n">
        <v>0.00304398148148148</v>
      </c>
      <c r="H43" s="8" t="n">
        <v>0.00208333333333333</v>
      </c>
      <c r="I43" s="8" t="n">
        <v>0.00365740740740741</v>
      </c>
      <c r="J43" s="8" t="n">
        <v>0.00319444444444445</v>
      </c>
      <c r="K43" s="8" t="n">
        <v>0.00366898148148148</v>
      </c>
      <c r="L43" s="8" t="n">
        <v>0.00259259259259259</v>
      </c>
      <c r="M43" s="8" t="n">
        <v>0.00368055555555556</v>
      </c>
      <c r="N43" s="8" t="n">
        <v>0.00296296296296296</v>
      </c>
      <c r="O43" s="8" t="n">
        <v>0.00363425925925926</v>
      </c>
      <c r="P43" s="8" t="n">
        <v>0.000972222222222222</v>
      </c>
      <c r="Q43" s="8" t="n">
        <v>0.00365740740740741</v>
      </c>
      <c r="R43" s="8" t="n">
        <v>0.00322916666666667</v>
      </c>
      <c r="S43" s="8" t="n">
        <v>0.00400462962962963</v>
      </c>
      <c r="T43" s="8" t="n">
        <v>0.00304398148148148</v>
      </c>
      <c r="U43" s="8" t="n">
        <v>0.00416666666666667</v>
      </c>
      <c r="V43" s="1" t="s">
        <v>74</v>
      </c>
      <c r="W43" s="8" t="n">
        <f aca="false">E43 + G43 + I43 + K43 + M43 + O43 + Q43 + S43</f>
        <v>0.0280208333333333</v>
      </c>
      <c r="X43" s="1" t="n">
        <f aca="false">W43 / 8</f>
        <v>0.00350260416666667</v>
      </c>
      <c r="Y43" s="1" t="n">
        <f aca="false">MAX(ABS(E43 - X43), ABS(G43 - X43), ABS(I43 - X43), ABS(K43 - X43), ABS(M43 - X43), ABS(O43 - X43), ABS(Q43 - X43), ABS(S43 - X43))</f>
        <v>0.000828993055555556</v>
      </c>
      <c r="Z43" s="8" t="n">
        <v>0.0531134259259259</v>
      </c>
    </row>
    <row r="44" customFormat="false" ht="15" hidden="false" customHeight="false" outlineLevel="0" collapsed="false">
      <c r="A44" s="1" t="s">
        <v>120</v>
      </c>
      <c r="B44" s="1" t="s">
        <v>121</v>
      </c>
      <c r="C44" s="1" t="s">
        <v>72</v>
      </c>
      <c r="D44" s="1" t="s">
        <v>73</v>
      </c>
      <c r="E44" s="8" t="n">
        <v>0.00259259259259259</v>
      </c>
      <c r="F44" s="8" t="n">
        <v>0.0030787037037037</v>
      </c>
      <c r="G44" s="8" t="n">
        <v>0.00274305555555556</v>
      </c>
      <c r="H44" s="8" t="n">
        <v>0.00407407407407407</v>
      </c>
      <c r="I44" s="8" t="n">
        <v>0.00298611111111111</v>
      </c>
      <c r="J44" s="8" t="n">
        <v>0.00304398148148148</v>
      </c>
      <c r="K44" s="8" t="n">
        <v>0.00299768518518519</v>
      </c>
      <c r="L44" s="8" t="n">
        <v>0.00207175925925926</v>
      </c>
      <c r="M44" s="8" t="n">
        <v>0.00300925925925926</v>
      </c>
      <c r="N44" s="8" t="n">
        <v>0.0031712962962963</v>
      </c>
      <c r="O44" s="8" t="n">
        <v>0.00305555555555556</v>
      </c>
      <c r="P44" s="8" t="n">
        <v>0.00150462962962963</v>
      </c>
      <c r="Q44" s="8" t="n">
        <v>0.00311342592592593</v>
      </c>
      <c r="R44" s="8" t="n">
        <v>0.00361111111111111</v>
      </c>
      <c r="S44" s="8" t="n">
        <v>0.00331018518518519</v>
      </c>
      <c r="T44" s="8" t="n">
        <v>0.00474537037037037</v>
      </c>
      <c r="U44" s="8" t="n">
        <v>0.00444444444444444</v>
      </c>
      <c r="V44" s="1" t="s">
        <v>74</v>
      </c>
      <c r="W44" s="8" t="n">
        <f aca="false">E44 + G44 + I44 + K44 + M44 + O44 + Q44 + S44</f>
        <v>0.0238078703703704</v>
      </c>
      <c r="X44" s="1" t="n">
        <f aca="false">W44 / 8</f>
        <v>0.0029759837962963</v>
      </c>
      <c r="Y44" s="1" t="n">
        <f aca="false">MAX(ABS(E44 - X44), ABS(G44 - X44), ABS(I44 - X44), ABS(K44 - X44), ABS(M44 - X44), ABS(O44 - X44), ABS(Q44 - X44), ABS(S44 - X44))</f>
        <v>0.000383391203703704</v>
      </c>
      <c r="Z44" s="8" t="n">
        <v>0.0534259259259259</v>
      </c>
    </row>
    <row r="45" customFormat="false" ht="15" hidden="false" customHeight="false" outlineLevel="0" collapsed="false">
      <c r="A45" s="1" t="s">
        <v>122</v>
      </c>
      <c r="B45" s="1" t="s">
        <v>78</v>
      </c>
      <c r="C45" s="1" t="s">
        <v>72</v>
      </c>
      <c r="D45" s="1" t="s">
        <v>73</v>
      </c>
      <c r="E45" s="8" t="n">
        <v>0.00261574074074074</v>
      </c>
      <c r="F45" s="8" t="n">
        <v>0.00291666666666667</v>
      </c>
      <c r="G45" s="8" t="n">
        <v>0.0028125</v>
      </c>
      <c r="H45" s="8" t="n">
        <v>0.00280092592592593</v>
      </c>
      <c r="I45" s="8" t="n">
        <v>0.00302083333333333</v>
      </c>
      <c r="J45" s="8" t="n">
        <v>0.00366898148148148</v>
      </c>
      <c r="K45" s="8" t="n">
        <v>0.00311342592592593</v>
      </c>
      <c r="L45" s="8" t="n">
        <v>0.00233796296296296</v>
      </c>
      <c r="M45" s="8" t="n">
        <v>0.0030787037037037</v>
      </c>
      <c r="N45" s="8" t="n">
        <v>0.0030787037037037</v>
      </c>
      <c r="O45" s="8" t="n">
        <v>0.00538194444444444</v>
      </c>
      <c r="P45" s="8" t="n">
        <v>0.00174768518518519</v>
      </c>
      <c r="Q45" s="8" t="n">
        <v>0.00320601851851852</v>
      </c>
      <c r="R45" s="8" t="n">
        <v>0.00445601851851852</v>
      </c>
      <c r="S45" s="8" t="n">
        <v>0.0041087962962963</v>
      </c>
      <c r="T45" s="8" t="n">
        <v>0.000532407407407407</v>
      </c>
      <c r="U45" s="8" t="n">
        <v>0.0046875</v>
      </c>
      <c r="V45" s="1" t="s">
        <v>123</v>
      </c>
      <c r="W45" s="8" t="n">
        <f aca="false">E45 + G45 + I45 + K45 + M45 + O45 + Q45 + S45</f>
        <v>0.027337962962963</v>
      </c>
      <c r="X45" s="1" t="n">
        <f aca="false">W45 / 8</f>
        <v>0.00341724537037037</v>
      </c>
      <c r="Y45" s="1" t="n">
        <f aca="false">MAX(ABS(E45 - X45), ABS(G45 - X45), ABS(I45 - X45), ABS(K45 - X45), ABS(M45 - X45), ABS(O45 - X45), ABS(Q45 - X45), ABS(S45 - X45))</f>
        <v>0.00196469907407407</v>
      </c>
      <c r="Z45" s="8" t="n">
        <v>0.0534722222222222</v>
      </c>
    </row>
    <row r="46" customFormat="false" ht="15" hidden="false" customHeight="false" outlineLevel="0" collapsed="false">
      <c r="A46" s="1" t="s">
        <v>124</v>
      </c>
      <c r="B46" s="1" t="s">
        <v>78</v>
      </c>
      <c r="C46" s="1" t="s">
        <v>72</v>
      </c>
      <c r="D46" s="1" t="s">
        <v>73</v>
      </c>
      <c r="E46" s="8" t="n">
        <v>0.00274305555555556</v>
      </c>
      <c r="F46" s="8" t="n">
        <v>0.00296296296296296</v>
      </c>
      <c r="G46" s="8" t="n">
        <v>0.00303240740740741</v>
      </c>
      <c r="H46" s="8" t="n">
        <v>0.00303240740740741</v>
      </c>
      <c r="I46" s="8" t="n">
        <v>0.00335648148148148</v>
      </c>
      <c r="J46" s="8" t="n">
        <v>0.00347222222222222</v>
      </c>
      <c r="K46" s="8" t="n">
        <v>0.00353009259259259</v>
      </c>
      <c r="L46" s="8" t="n">
        <v>0.00266203703703704</v>
      </c>
      <c r="M46" s="8" t="n">
        <v>0.0033912037037037</v>
      </c>
      <c r="N46" s="8" t="n">
        <v>0.00309027777777778</v>
      </c>
      <c r="O46" s="8" t="n">
        <v>0.00337962962962963</v>
      </c>
      <c r="P46" s="8" t="n">
        <v>0.00140046296296296</v>
      </c>
      <c r="Q46" s="8" t="n">
        <v>0.00340277777777778</v>
      </c>
      <c r="R46" s="8" t="n">
        <v>0.00305555555555556</v>
      </c>
      <c r="S46" s="8" t="n">
        <v>0.00378472222222222</v>
      </c>
      <c r="T46" s="8" t="n">
        <v>0.00361111111111111</v>
      </c>
      <c r="U46" s="8" t="n">
        <v>0.00377314814814815</v>
      </c>
      <c r="V46" s="1" t="s">
        <v>74</v>
      </c>
      <c r="W46" s="8" t="n">
        <f aca="false">E46 + G46 + I46 + K46 + M46 + O46 + Q46 + S46</f>
        <v>0.0266203703703704</v>
      </c>
      <c r="X46" s="1" t="n">
        <f aca="false">W46 / 8</f>
        <v>0.0033275462962963</v>
      </c>
      <c r="Y46" s="1" t="n">
        <f aca="false">MAX(ABS(E46 - X46), ABS(G46 - X46), ABS(I46 - X46), ABS(K46 - X46), ABS(M46 - X46), ABS(O46 - X46), ABS(Q46 - X46), ABS(S46 - X46))</f>
        <v>0.000584490740740741</v>
      </c>
      <c r="Z46" s="8" t="n">
        <v>0.053599537037037</v>
      </c>
    </row>
    <row r="47" customFormat="false" ht="15" hidden="false" customHeight="false" outlineLevel="0" collapsed="false">
      <c r="A47" s="1" t="s">
        <v>125</v>
      </c>
      <c r="B47" s="1" t="s">
        <v>83</v>
      </c>
      <c r="C47" s="1" t="s">
        <v>72</v>
      </c>
      <c r="D47" s="1" t="s">
        <v>73</v>
      </c>
      <c r="E47" s="8" t="n">
        <v>0.00284722222222222</v>
      </c>
      <c r="F47" s="8" t="n">
        <v>0.00296296296296296</v>
      </c>
      <c r="G47" s="8" t="n">
        <v>0.00306712962962963</v>
      </c>
      <c r="H47" s="8" t="n">
        <v>0.00263888888888889</v>
      </c>
      <c r="I47" s="8" t="n">
        <v>0.0033912037037037</v>
      </c>
      <c r="J47" s="8" t="n">
        <v>0.00386574074074074</v>
      </c>
      <c r="K47" s="8" t="n">
        <v>0.00336805555555556</v>
      </c>
      <c r="L47" s="8" t="n">
        <v>0.00206018518518519</v>
      </c>
      <c r="M47" s="8" t="n">
        <v>0.0034837962962963</v>
      </c>
      <c r="N47" s="8" t="n">
        <v>0.00327546296296296</v>
      </c>
      <c r="O47" s="8" t="n">
        <v>0.0033912037037037</v>
      </c>
      <c r="P47" s="8" t="n">
        <v>0.00113425925925926</v>
      </c>
      <c r="Q47" s="8" t="n">
        <v>0.00347222222222222</v>
      </c>
      <c r="R47" s="8" t="n">
        <v>0.0037037037037037</v>
      </c>
      <c r="S47" s="8" t="n">
        <v>0.00385416666666667</v>
      </c>
      <c r="T47" s="8" t="n">
        <v>0.0031712962962963</v>
      </c>
      <c r="U47" s="8" t="n">
        <v>0.00430555555555556</v>
      </c>
      <c r="V47" s="1" t="s">
        <v>74</v>
      </c>
      <c r="W47" s="8" t="n">
        <f aca="false">E47 + G47 + I47 + K47 + M47 + O47 + Q47 + S47</f>
        <v>0.026875</v>
      </c>
      <c r="X47" s="1" t="n">
        <f aca="false">W47 / 8</f>
        <v>0.003359375</v>
      </c>
      <c r="Y47" s="1" t="n">
        <f aca="false">MAX(ABS(E47 - X47), ABS(G47 - X47), ABS(I47 - X47), ABS(K47 - X47), ABS(M47 - X47), ABS(O47 - X47), ABS(Q47 - X47), ABS(S47 - X47))</f>
        <v>0.000512152777777778</v>
      </c>
      <c r="Z47" s="8" t="n">
        <v>0.053912037037037</v>
      </c>
    </row>
    <row r="48" customFormat="false" ht="15" hidden="false" customHeight="false" outlineLevel="0" collapsed="false">
      <c r="A48" s="1" t="s">
        <v>126</v>
      </c>
      <c r="B48" s="1" t="s">
        <v>76</v>
      </c>
      <c r="C48" s="1" t="s">
        <v>72</v>
      </c>
      <c r="D48" s="1" t="s">
        <v>73</v>
      </c>
      <c r="E48" s="8" t="n">
        <v>0.00278935185185185</v>
      </c>
      <c r="F48" s="8" t="n">
        <v>0.00291666666666667</v>
      </c>
      <c r="G48" s="8" t="n">
        <v>0.00305555555555556</v>
      </c>
      <c r="H48" s="8" t="n">
        <v>0.00239583333333333</v>
      </c>
      <c r="I48" s="8" t="n">
        <v>0.00340277777777778</v>
      </c>
      <c r="J48" s="8" t="n">
        <v>0.00353009259259259</v>
      </c>
      <c r="K48" s="8" t="n">
        <v>0.00327546296296296</v>
      </c>
      <c r="L48" s="8" t="n">
        <v>0.00298611111111111</v>
      </c>
      <c r="M48" s="8" t="n">
        <v>0.00340277777777778</v>
      </c>
      <c r="N48" s="8" t="n">
        <v>0.0030787037037037</v>
      </c>
      <c r="O48" s="8" t="n">
        <v>0.00341435185185185</v>
      </c>
      <c r="P48" s="8" t="n">
        <v>0.00171296296296296</v>
      </c>
      <c r="Q48" s="8" t="n">
        <v>0.00331018518518519</v>
      </c>
      <c r="R48" s="8" t="n">
        <v>0.00373842592592593</v>
      </c>
      <c r="S48" s="8" t="n">
        <v>0.00321759259259259</v>
      </c>
      <c r="T48" s="8" t="n">
        <v>0.0037962962962963</v>
      </c>
      <c r="U48" s="8" t="n">
        <v>0.00416666666666667</v>
      </c>
      <c r="V48" s="1" t="s">
        <v>74</v>
      </c>
      <c r="W48" s="8" t="n">
        <f aca="false">E48 + G48 + I48 + K48 + M48 + O48 + Q48 + S48</f>
        <v>0.0258680555555556</v>
      </c>
      <c r="X48" s="1" t="n">
        <f aca="false">W48 / 8</f>
        <v>0.00323350694444444</v>
      </c>
      <c r="Y48" s="1" t="n">
        <f aca="false">MAX(ABS(E48 - X48), ABS(G48 - X48), ABS(I48 - X48), ABS(K48 - X48), ABS(M48 - X48), ABS(O48 - X48), ABS(Q48 - X48), ABS(S48 - X48))</f>
        <v>0.000444155092592592</v>
      </c>
      <c r="Z48" s="8" t="n">
        <v>0.0540972222222222</v>
      </c>
    </row>
    <row r="49" customFormat="false" ht="15" hidden="false" customHeight="false" outlineLevel="0" collapsed="false">
      <c r="A49" s="1" t="s">
        <v>127</v>
      </c>
      <c r="B49" s="1" t="s">
        <v>121</v>
      </c>
      <c r="C49" s="1" t="s">
        <v>72</v>
      </c>
      <c r="D49" s="1" t="s">
        <v>73</v>
      </c>
      <c r="E49" s="8" t="n">
        <v>0.00273148148148148</v>
      </c>
      <c r="F49" s="8" t="n">
        <v>0.00304398148148148</v>
      </c>
      <c r="G49" s="8" t="n">
        <v>0.00291666666666667</v>
      </c>
      <c r="H49" s="8" t="n">
        <v>0.00309027777777778</v>
      </c>
      <c r="I49" s="8" t="n">
        <v>0.00328703703703704</v>
      </c>
      <c r="J49" s="8" t="n">
        <v>0.00449074074074074</v>
      </c>
      <c r="K49" s="8" t="n">
        <v>0.00318287037037037</v>
      </c>
      <c r="L49" s="8" t="n">
        <v>0.00228009259259259</v>
      </c>
      <c r="M49" s="8" t="n">
        <v>0.00322916666666667</v>
      </c>
      <c r="N49" s="8" t="n">
        <v>0.00332175925925926</v>
      </c>
      <c r="O49" s="8" t="n">
        <v>0.0031712962962963</v>
      </c>
      <c r="P49" s="8" t="n">
        <v>0.00127314814814815</v>
      </c>
      <c r="Q49" s="8" t="n">
        <v>0.00327546296296296</v>
      </c>
      <c r="R49" s="8" t="n">
        <v>0.00388888888888889</v>
      </c>
      <c r="S49" s="8" t="n">
        <v>0.00327546296296296</v>
      </c>
      <c r="T49" s="8" t="n">
        <v>0.00454861111111111</v>
      </c>
      <c r="U49" s="8" t="n">
        <v>0.00369212962962963</v>
      </c>
      <c r="V49" s="1" t="s">
        <v>74</v>
      </c>
      <c r="W49" s="8" t="n">
        <f aca="false">E49 + G49 + I49 + K49 + M49 + O49 + Q49 + S49</f>
        <v>0.0250694444444444</v>
      </c>
      <c r="X49" s="1" t="n">
        <f aca="false">W49 / 8</f>
        <v>0.00313368055555556</v>
      </c>
      <c r="Y49" s="1" t="n">
        <f aca="false">MAX(ABS(E49 - X49), ABS(G49 - X49), ABS(I49 - X49), ABS(K49 - X49), ABS(M49 - X49), ABS(O49 - X49), ABS(Q49 - X49), ABS(S49 - X49))</f>
        <v>0.000402199074074074</v>
      </c>
      <c r="Z49" s="8" t="n">
        <v>0.0546296296296296</v>
      </c>
    </row>
    <row r="50" customFormat="false" ht="15" hidden="false" customHeight="false" outlineLevel="0" collapsed="false">
      <c r="A50" s="1" t="s">
        <v>128</v>
      </c>
      <c r="B50" s="1" t="s">
        <v>78</v>
      </c>
      <c r="C50" s="1" t="s">
        <v>72</v>
      </c>
      <c r="D50" s="1" t="s">
        <v>73</v>
      </c>
      <c r="E50" s="8" t="n">
        <v>0.00251157407407407</v>
      </c>
      <c r="F50" s="8" t="n">
        <v>0.00305555555555556</v>
      </c>
      <c r="G50" s="8" t="n">
        <v>0.00278935185185185</v>
      </c>
      <c r="H50" s="8" t="n">
        <v>0.00296296296296296</v>
      </c>
      <c r="I50" s="8" t="n">
        <v>0.00311342592592593</v>
      </c>
      <c r="J50" s="8" t="n">
        <v>0.00415509259259259</v>
      </c>
      <c r="K50" s="8" t="n">
        <v>0.00296296296296296</v>
      </c>
      <c r="L50" s="8" t="n">
        <v>0.00321759259259259</v>
      </c>
      <c r="M50" s="8" t="n">
        <v>0.00299768518518519</v>
      </c>
      <c r="N50" s="8" t="n">
        <v>0.003125</v>
      </c>
      <c r="O50" s="8" t="n">
        <v>0.00290509259259259</v>
      </c>
      <c r="P50" s="8" t="n">
        <v>0.00165509259259259</v>
      </c>
      <c r="Q50" s="8" t="n">
        <v>0.00309027777777778</v>
      </c>
      <c r="R50" s="8" t="n">
        <v>0.00385416666666667</v>
      </c>
      <c r="S50" s="8" t="n">
        <v>0.00341435185185185</v>
      </c>
      <c r="T50" s="8" t="n">
        <v>0.00530092592592593</v>
      </c>
      <c r="U50" s="8" t="n">
        <v>0.00371527777777778</v>
      </c>
      <c r="V50" s="1" t="s">
        <v>74</v>
      </c>
      <c r="W50" s="8" t="n">
        <f aca="false">E50 + G50 + I50 + K50 + M50 + O50 + Q50 + S50</f>
        <v>0.0237847222222222</v>
      </c>
      <c r="X50" s="1" t="n">
        <f aca="false">W50 / 8</f>
        <v>0.00297309027777778</v>
      </c>
      <c r="Y50" s="1" t="n">
        <f aca="false">MAX(ABS(E50 - X50), ABS(G50 - X50), ABS(I50 - X50), ABS(K50 - X50), ABS(M50 - X50), ABS(O50 - X50), ABS(Q50 - X50), ABS(S50 - X50))</f>
        <v>0.000461516203703704</v>
      </c>
      <c r="Z50" s="8" t="n">
        <v>0.0547453703703704</v>
      </c>
    </row>
    <row r="51" customFormat="false" ht="15" hidden="false" customHeight="false" outlineLevel="0" collapsed="false">
      <c r="A51" s="1" t="s">
        <v>129</v>
      </c>
      <c r="B51" s="1" t="s">
        <v>83</v>
      </c>
      <c r="C51" s="1" t="s">
        <v>72</v>
      </c>
      <c r="D51" s="1" t="s">
        <v>73</v>
      </c>
      <c r="E51" s="8" t="n">
        <v>0.0027662037037037</v>
      </c>
      <c r="F51" s="8" t="n">
        <v>0.00298611111111111</v>
      </c>
      <c r="G51" s="8" t="n">
        <v>0.00298611111111111</v>
      </c>
      <c r="H51" s="8" t="n">
        <v>0.00230324074074074</v>
      </c>
      <c r="I51" s="8" t="n">
        <v>0.00315972222222222</v>
      </c>
      <c r="J51" s="8" t="n">
        <v>0.00482638888888889</v>
      </c>
      <c r="K51" s="8" t="n">
        <v>0.00325231481481482</v>
      </c>
      <c r="L51" s="8" t="n">
        <v>0.00293981481481482</v>
      </c>
      <c r="M51" s="8" t="n">
        <v>0.00322916666666667</v>
      </c>
      <c r="N51" s="8" t="n">
        <v>0.00311342592592593</v>
      </c>
      <c r="O51" s="8" t="n">
        <v>0.00320601851851852</v>
      </c>
      <c r="P51" s="8" t="n">
        <v>0.00126157407407407</v>
      </c>
      <c r="Q51" s="8" t="n">
        <v>0.00329861111111111</v>
      </c>
      <c r="R51" s="8" t="n">
        <v>0.00420138888888889</v>
      </c>
      <c r="S51" s="8" t="n">
        <v>0.00363425925925926</v>
      </c>
      <c r="T51" s="8" t="n">
        <v>0.004375</v>
      </c>
      <c r="U51" s="8" t="n">
        <v>0.00362268518518519</v>
      </c>
      <c r="V51" s="1" t="s">
        <v>74</v>
      </c>
      <c r="W51" s="8" t="n">
        <f aca="false">E51 + G51 + I51 + K51 + M51 + O51 + Q51 + S51</f>
        <v>0.0255324074074074</v>
      </c>
      <c r="X51" s="1" t="n">
        <f aca="false">W51 / 8</f>
        <v>0.00319155092592593</v>
      </c>
      <c r="Y51" s="1" t="n">
        <f aca="false">MAX(ABS(E51 - X51), ABS(G51 - X51), ABS(I51 - X51), ABS(K51 - X51), ABS(M51 - X51), ABS(O51 - X51), ABS(Q51 - X51), ABS(S51 - X51))</f>
        <v>0.000442708333333333</v>
      </c>
      <c r="Z51" s="8" t="n">
        <v>0.0550694444444444</v>
      </c>
    </row>
    <row r="52" customFormat="false" ht="15" hidden="false" customHeight="false" outlineLevel="0" collapsed="false">
      <c r="A52" s="1" t="s">
        <v>130</v>
      </c>
      <c r="B52" s="1" t="s">
        <v>76</v>
      </c>
      <c r="C52" s="1" t="s">
        <v>72</v>
      </c>
      <c r="D52" s="1" t="s">
        <v>73</v>
      </c>
      <c r="E52" s="8" t="n">
        <v>0.00269675925925926</v>
      </c>
      <c r="F52" s="8" t="n">
        <v>0.0028587962962963</v>
      </c>
      <c r="G52" s="8" t="n">
        <v>0.003125</v>
      </c>
      <c r="H52" s="8" t="n">
        <v>0.0021875</v>
      </c>
      <c r="I52" s="8" t="n">
        <v>0.0033912037037037</v>
      </c>
      <c r="J52" s="8" t="n">
        <v>0.00311342592592593</v>
      </c>
      <c r="K52" s="8" t="n">
        <v>0.00337962962962963</v>
      </c>
      <c r="L52" s="8" t="n">
        <v>0.00313657407407407</v>
      </c>
      <c r="M52" s="8" t="n">
        <v>0.00351851851851852</v>
      </c>
      <c r="N52" s="8" t="n">
        <v>0.00292824074074074</v>
      </c>
      <c r="O52" s="8" t="n">
        <v>0.00351851851851852</v>
      </c>
      <c r="P52" s="8" t="n">
        <v>0.00138888888888889</v>
      </c>
      <c r="Q52" s="8" t="n">
        <v>0.00350694444444444</v>
      </c>
      <c r="R52" s="8" t="n">
        <v>0.00454861111111111</v>
      </c>
      <c r="S52" s="8" t="n">
        <v>0.00393518518518519</v>
      </c>
      <c r="T52" s="8" t="n">
        <v>0.00453703703703704</v>
      </c>
      <c r="U52" s="8" t="n">
        <v>0.00349537037037037</v>
      </c>
      <c r="V52" s="1" t="s">
        <v>74</v>
      </c>
      <c r="W52" s="8" t="n">
        <f aca="false">E52 + G52 + I52 + K52 + M52 + O52 + Q52 + S52</f>
        <v>0.0270717592592593</v>
      </c>
      <c r="X52" s="1" t="n">
        <f aca="false">W52 / 8</f>
        <v>0.00338396990740741</v>
      </c>
      <c r="Y52" s="1" t="n">
        <f aca="false">MAX(ABS(E52 - X52), ABS(G52 - X52), ABS(I52 - X52), ABS(K52 - X52), ABS(M52 - X52), ABS(O52 - X52), ABS(Q52 - X52), ABS(S52 - X52))</f>
        <v>0.000687210648148149</v>
      </c>
      <c r="Z52" s="8" t="n">
        <v>0.0551851851851852</v>
      </c>
    </row>
    <row r="53" customFormat="false" ht="15" hidden="false" customHeight="false" outlineLevel="0" collapsed="false">
      <c r="A53" s="1" t="s">
        <v>131</v>
      </c>
      <c r="B53" s="1" t="s">
        <v>78</v>
      </c>
      <c r="C53" s="1" t="s">
        <v>72</v>
      </c>
      <c r="D53" s="1" t="s">
        <v>73</v>
      </c>
      <c r="E53" s="8" t="n">
        <v>0.00263888888888889</v>
      </c>
      <c r="F53" s="8" t="n">
        <v>0.00296296296296296</v>
      </c>
      <c r="G53" s="8" t="n">
        <v>0.00287037037037037</v>
      </c>
      <c r="H53" s="8" t="n">
        <v>0.00284722222222222</v>
      </c>
      <c r="I53" s="8" t="n">
        <v>0.00322916666666667</v>
      </c>
      <c r="J53" s="8" t="n">
        <v>0.0037962962962963</v>
      </c>
      <c r="K53" s="8" t="n">
        <v>0.00342592592592593</v>
      </c>
      <c r="L53" s="8" t="n">
        <v>0.00253472222222222</v>
      </c>
      <c r="M53" s="8" t="n">
        <v>0.00357638888888889</v>
      </c>
      <c r="N53" s="8" t="n">
        <v>0.00327546296296296</v>
      </c>
      <c r="O53" s="8" t="n">
        <v>0.0034837962962963</v>
      </c>
      <c r="P53" s="8" t="n">
        <v>0.00153935185185185</v>
      </c>
      <c r="Q53" s="8" t="n">
        <v>0.00353009259259259</v>
      </c>
      <c r="R53" s="8" t="n">
        <v>0.00357638888888889</v>
      </c>
      <c r="S53" s="8" t="n">
        <v>0.00383101851851852</v>
      </c>
      <c r="T53" s="8" t="n">
        <v>0.00354166666666667</v>
      </c>
      <c r="U53" s="8" t="n">
        <v>0.00501157407407407</v>
      </c>
      <c r="V53" s="1" t="s">
        <v>74</v>
      </c>
      <c r="W53" s="8" t="n">
        <f aca="false">E53 + G53 + I53 + K53 + M53 + O53 + Q53 + S53</f>
        <v>0.0265856481481481</v>
      </c>
      <c r="X53" s="1" t="n">
        <f aca="false">W53 / 8</f>
        <v>0.00332320601851852</v>
      </c>
      <c r="Y53" s="1" t="n">
        <f aca="false">MAX(ABS(E53 - X53), ABS(G53 - X53), ABS(I53 - X53), ABS(K53 - X53), ABS(M53 - X53), ABS(O53 - X53), ABS(Q53 - X53), ABS(S53 - X53))</f>
        <v>0.000684317129629629</v>
      </c>
      <c r="Z53" s="8" t="n">
        <v>0.0555671296296296</v>
      </c>
    </row>
    <row r="54" customFormat="false" ht="15" hidden="false" customHeight="false" outlineLevel="0" collapsed="false">
      <c r="A54" s="1" t="s">
        <v>132</v>
      </c>
      <c r="B54" s="1" t="s">
        <v>78</v>
      </c>
      <c r="C54" s="1" t="s">
        <v>72</v>
      </c>
      <c r="D54" s="1" t="s">
        <v>73</v>
      </c>
      <c r="E54" s="8" t="n">
        <v>0.00302083333333333</v>
      </c>
      <c r="F54" s="8" t="n">
        <v>0.0030787037037037</v>
      </c>
      <c r="G54" s="8" t="n">
        <v>0.00328703703703704</v>
      </c>
      <c r="H54" s="8" t="n">
        <v>0.00354166666666667</v>
      </c>
      <c r="I54" s="8" t="n">
        <v>0.00333333333333333</v>
      </c>
      <c r="J54" s="8" t="n">
        <v>0.00327546296296296</v>
      </c>
      <c r="K54" s="8" t="n">
        <v>0.00336805555555556</v>
      </c>
      <c r="L54" s="8" t="n">
        <v>0.00266203703703704</v>
      </c>
      <c r="M54" s="8" t="n">
        <v>0.00344907407407407</v>
      </c>
      <c r="N54" s="8" t="n">
        <v>0.00322916666666667</v>
      </c>
      <c r="O54" s="8" t="n">
        <v>0.00332175925925926</v>
      </c>
      <c r="P54" s="8" t="n">
        <v>0.00162037037037037</v>
      </c>
      <c r="Q54" s="8" t="n">
        <v>0.00335648148148148</v>
      </c>
      <c r="R54" s="8" t="n">
        <v>0.0033912037037037</v>
      </c>
      <c r="S54" s="8" t="n">
        <v>0.00366898148148148</v>
      </c>
      <c r="T54" s="8" t="n">
        <v>0.00413194444444444</v>
      </c>
      <c r="U54" s="8" t="n">
        <v>0.0041087962962963</v>
      </c>
      <c r="V54" s="1" t="s">
        <v>74</v>
      </c>
      <c r="W54" s="8" t="n">
        <f aca="false">E54 + G54 + I54 + K54 + M54 + O54 + Q54 + S54</f>
        <v>0.0268055555555556</v>
      </c>
      <c r="X54" s="1" t="n">
        <f aca="false">W54 / 8</f>
        <v>0.00335069444444444</v>
      </c>
      <c r="Y54" s="1" t="n">
        <f aca="false">MAX(ABS(E54 - X54), ABS(G54 - X54), ABS(I54 - X54), ABS(K54 - X54), ABS(M54 - X54), ABS(O54 - X54), ABS(Q54 - X54), ABS(S54 - X54))</f>
        <v>0.000329861111111112</v>
      </c>
      <c r="Z54" s="8" t="n">
        <v>0.0557291666666667</v>
      </c>
    </row>
    <row r="55" customFormat="false" ht="15" hidden="false" customHeight="false" outlineLevel="0" collapsed="false">
      <c r="A55" s="1" t="s">
        <v>133</v>
      </c>
      <c r="B55" s="1" t="s">
        <v>76</v>
      </c>
      <c r="C55" s="1" t="s">
        <v>72</v>
      </c>
      <c r="D55" s="1" t="s">
        <v>73</v>
      </c>
      <c r="E55" s="8" t="n">
        <v>0.00277777777777778</v>
      </c>
      <c r="F55" s="8" t="n">
        <v>0.00300925925925926</v>
      </c>
      <c r="G55" s="8" t="n">
        <v>0.00313657407407407</v>
      </c>
      <c r="H55" s="8" t="n">
        <v>0.00296296296296296</v>
      </c>
      <c r="I55" s="8" t="n">
        <v>0.00335648148148148</v>
      </c>
      <c r="J55" s="8" t="n">
        <v>0.00513888888888889</v>
      </c>
      <c r="K55" s="8" t="n">
        <v>0.00325231481481482</v>
      </c>
      <c r="L55" s="8" t="n">
        <v>0.00196759259259259</v>
      </c>
      <c r="M55" s="8" t="n">
        <v>0.00333333333333333</v>
      </c>
      <c r="N55" s="8" t="n">
        <v>0.00319444444444445</v>
      </c>
      <c r="O55" s="8" t="n">
        <v>0.00336805555555556</v>
      </c>
      <c r="P55" s="8" t="n">
        <v>0.0016087962962963</v>
      </c>
      <c r="Q55" s="8" t="n">
        <v>0.00337962962962963</v>
      </c>
      <c r="R55" s="8" t="n">
        <v>0.00329861111111111</v>
      </c>
      <c r="S55" s="8" t="n">
        <v>0.00363425925925926</v>
      </c>
      <c r="T55" s="8" t="n">
        <v>0.00365740740740741</v>
      </c>
      <c r="U55" s="8" t="n">
        <v>0.00484953703703704</v>
      </c>
      <c r="V55" s="1" t="s">
        <v>74</v>
      </c>
      <c r="W55" s="8" t="n">
        <f aca="false">E55 + G55 + I55 + K55 + M55 + O55 + Q55 + S55</f>
        <v>0.0262384259259259</v>
      </c>
      <c r="X55" s="1" t="n">
        <f aca="false">W55 / 8</f>
        <v>0.00327980324074074</v>
      </c>
      <c r="Y55" s="1" t="n">
        <f aca="false">MAX(ABS(E55 - X55), ABS(G55 - X55), ABS(I55 - X55), ABS(K55 - X55), ABS(M55 - X55), ABS(O55 - X55), ABS(Q55 - X55), ABS(S55 - X55))</f>
        <v>0.000502025462962963</v>
      </c>
      <c r="Z55" s="8" t="n">
        <v>0.0558449074074074</v>
      </c>
    </row>
    <row r="56" customFormat="false" ht="15" hidden="false" customHeight="false" outlineLevel="0" collapsed="false">
      <c r="A56" s="1" t="s">
        <v>134</v>
      </c>
      <c r="B56" s="1" t="s">
        <v>78</v>
      </c>
      <c r="C56" s="1" t="s">
        <v>72</v>
      </c>
      <c r="D56" s="1" t="s">
        <v>73</v>
      </c>
      <c r="E56" s="8" t="n">
        <v>0.00271990740740741</v>
      </c>
      <c r="F56" s="8" t="n">
        <v>0.00291666666666667</v>
      </c>
      <c r="G56" s="8" t="n">
        <v>0.00299768518518519</v>
      </c>
      <c r="H56" s="8" t="n">
        <v>0.00260416666666667</v>
      </c>
      <c r="I56" s="8" t="n">
        <v>0.00341435185185185</v>
      </c>
      <c r="J56" s="8" t="n">
        <v>0.00515046296296296</v>
      </c>
      <c r="K56" s="8" t="n">
        <v>0.00315972222222222</v>
      </c>
      <c r="L56" s="8" t="n">
        <v>0.0030787037037037</v>
      </c>
      <c r="M56" s="8" t="n">
        <v>0.00328703703703704</v>
      </c>
      <c r="N56" s="8" t="n">
        <v>0.00322916666666667</v>
      </c>
      <c r="O56" s="8" t="n">
        <v>0.0030787037037037</v>
      </c>
      <c r="P56" s="8" t="n">
        <v>0.00142361111111111</v>
      </c>
      <c r="Q56" s="8" t="n">
        <v>0.00328703703703704</v>
      </c>
      <c r="R56" s="8" t="n">
        <v>0.00383101851851852</v>
      </c>
      <c r="S56" s="8" t="n">
        <v>0.00375</v>
      </c>
      <c r="T56" s="8" t="n">
        <v>0.00385416666666667</v>
      </c>
      <c r="U56" s="8" t="n">
        <v>0.00454861111111111</v>
      </c>
      <c r="V56" s="1" t="s">
        <v>74</v>
      </c>
      <c r="W56" s="8" t="n">
        <f aca="false">E56 + G56 + I56 + K56 + M56 + O56 + Q56 + S56</f>
        <v>0.0256944444444444</v>
      </c>
      <c r="X56" s="1" t="n">
        <f aca="false">W56 / 8</f>
        <v>0.00321180555555556</v>
      </c>
      <c r="Y56" s="1" t="n">
        <f aca="false">MAX(ABS(E56 - X56), ABS(G56 - X56), ABS(I56 - X56), ABS(K56 - X56), ABS(M56 - X56), ABS(O56 - X56), ABS(Q56 - X56), ABS(S56 - X56))</f>
        <v>0.000538194444444444</v>
      </c>
      <c r="Z56" s="8" t="n">
        <v>0.0562268518518519</v>
      </c>
    </row>
    <row r="57" customFormat="false" ht="15" hidden="false" customHeight="false" outlineLevel="0" collapsed="false">
      <c r="A57" s="1" t="s">
        <v>135</v>
      </c>
      <c r="B57" s="1" t="s">
        <v>71</v>
      </c>
      <c r="C57" s="1" t="s">
        <v>72</v>
      </c>
      <c r="D57" s="1" t="s">
        <v>73</v>
      </c>
      <c r="E57" s="8" t="n">
        <v>0.00275462962962963</v>
      </c>
      <c r="F57" s="8" t="n">
        <v>0.0028587962962963</v>
      </c>
      <c r="G57" s="8" t="n">
        <v>0.00296296296296296</v>
      </c>
      <c r="H57" s="8" t="n">
        <v>0.00255787037037037</v>
      </c>
      <c r="I57" s="8" t="n">
        <v>0.00315972222222222</v>
      </c>
      <c r="J57" s="8" t="n">
        <v>0.00425925925925926</v>
      </c>
      <c r="K57" s="8" t="n">
        <v>0.00321759259259259</v>
      </c>
      <c r="L57" s="8" t="n">
        <v>0.00277777777777778</v>
      </c>
      <c r="M57" s="8" t="n">
        <v>0.00329861111111111</v>
      </c>
      <c r="N57" s="8" t="n">
        <v>0.00310185185185185</v>
      </c>
      <c r="O57" s="8" t="n">
        <v>0.00359953703703704</v>
      </c>
      <c r="P57" s="8" t="n">
        <v>0.00201388888888889</v>
      </c>
      <c r="Q57" s="8" t="n">
        <v>0.00372685185185185</v>
      </c>
      <c r="R57" s="8" t="n">
        <v>0.00418981481481482</v>
      </c>
      <c r="S57" s="8" t="n">
        <v>0.00371527777777778</v>
      </c>
      <c r="T57" s="8" t="n">
        <v>0.00446759259259259</v>
      </c>
      <c r="U57" s="8" t="n">
        <v>0.00399305555555556</v>
      </c>
      <c r="V57" s="1" t="s">
        <v>74</v>
      </c>
      <c r="W57" s="8" t="n">
        <f aca="false">E57 + G57 + I57 + K57 + M57 + O57 + Q57 + S57</f>
        <v>0.0264351851851852</v>
      </c>
      <c r="X57" s="1" t="n">
        <f aca="false">W57 / 8</f>
        <v>0.00330439814814815</v>
      </c>
      <c r="Y57" s="1" t="n">
        <f aca="false">MAX(ABS(E57 - X57), ABS(G57 - X57), ABS(I57 - X57), ABS(K57 - X57), ABS(M57 - X57), ABS(O57 - X57), ABS(Q57 - X57), ABS(S57 - X57))</f>
        <v>0.000549768518518519</v>
      </c>
      <c r="Z57" s="8" t="n">
        <v>0.0565393518518519</v>
      </c>
    </row>
    <row r="58" customFormat="false" ht="15" hidden="false" customHeight="false" outlineLevel="0" collapsed="false">
      <c r="A58" s="1" t="s">
        <v>136</v>
      </c>
      <c r="B58" s="1" t="s">
        <v>83</v>
      </c>
      <c r="C58" s="1" t="s">
        <v>72</v>
      </c>
      <c r="D58" s="1" t="s">
        <v>73</v>
      </c>
      <c r="E58" s="8" t="n">
        <v>0.0028587962962963</v>
      </c>
      <c r="F58" s="8" t="n">
        <v>0.00293981481481482</v>
      </c>
      <c r="G58" s="8" t="n">
        <v>0.00305555555555556</v>
      </c>
      <c r="H58" s="8" t="n">
        <v>0.0028125</v>
      </c>
      <c r="I58" s="8" t="n">
        <v>0.00326388888888889</v>
      </c>
      <c r="J58" s="8" t="n">
        <v>0.00538194444444444</v>
      </c>
      <c r="K58" s="8" t="n">
        <v>0.0033912037037037</v>
      </c>
      <c r="L58" s="8" t="n">
        <v>0.00258101851851852</v>
      </c>
      <c r="M58" s="8" t="n">
        <v>0.0033912037037037</v>
      </c>
      <c r="N58" s="8" t="n">
        <v>0.00311342592592593</v>
      </c>
      <c r="O58" s="8" t="n">
        <v>0.0033912037037037</v>
      </c>
      <c r="P58" s="8" t="n">
        <v>0.00170138888888889</v>
      </c>
      <c r="Q58" s="8" t="n">
        <v>0.00337962962962963</v>
      </c>
      <c r="R58" s="8" t="n">
        <v>0.00358796296296296</v>
      </c>
      <c r="S58" s="8" t="n">
        <v>0.00353009259259259</v>
      </c>
      <c r="T58" s="8" t="n">
        <v>0.00418981481481482</v>
      </c>
      <c r="U58" s="8" t="n">
        <v>0.00430555555555556</v>
      </c>
      <c r="V58" s="1" t="s">
        <v>74</v>
      </c>
      <c r="W58" s="8" t="n">
        <f aca="false">E58 + G58 + I58 + K58 + M58 + O58 + Q58 + S58</f>
        <v>0.0262615740740741</v>
      </c>
      <c r="X58" s="1" t="n">
        <f aca="false">W58 / 8</f>
        <v>0.00328269675925926</v>
      </c>
      <c r="Y58" s="1" t="n">
        <f aca="false">MAX(ABS(E58 - X58), ABS(G58 - X58), ABS(I58 - X58), ABS(K58 - X58), ABS(M58 - X58), ABS(O58 - X58), ABS(Q58 - X58), ABS(S58 - X58))</f>
        <v>0.000423900462962963</v>
      </c>
      <c r="Z58" s="8" t="n">
        <v>0.0567939814814815</v>
      </c>
    </row>
    <row r="59" customFormat="false" ht="15" hidden="false" customHeight="false" outlineLevel="0" collapsed="false">
      <c r="A59" s="1" t="s">
        <v>137</v>
      </c>
      <c r="B59" s="1" t="s">
        <v>83</v>
      </c>
      <c r="C59" s="1" t="s">
        <v>72</v>
      </c>
      <c r="D59" s="1" t="s">
        <v>73</v>
      </c>
      <c r="E59" s="8" t="n">
        <v>0.00292824074074074</v>
      </c>
      <c r="F59" s="8" t="n">
        <v>0.00263888888888889</v>
      </c>
      <c r="G59" s="8" t="n">
        <v>0.00318287037037037</v>
      </c>
      <c r="H59" s="8" t="n">
        <v>0.00240740740740741</v>
      </c>
      <c r="I59" s="8" t="n">
        <v>0.00350694444444444</v>
      </c>
      <c r="J59" s="8" t="n">
        <v>0.00354166666666667</v>
      </c>
      <c r="K59" s="8" t="n">
        <v>0.0034375</v>
      </c>
      <c r="L59" s="8" t="n">
        <v>0.00290509259259259</v>
      </c>
      <c r="M59" s="8" t="n">
        <v>0.00353009259259259</v>
      </c>
      <c r="N59" s="8" t="n">
        <v>0.00293981481481482</v>
      </c>
      <c r="O59" s="8" t="n">
        <v>0.00366898148148148</v>
      </c>
      <c r="P59" s="8" t="n">
        <v>0.00158564814814815</v>
      </c>
      <c r="Q59" s="8" t="n">
        <v>0.00358796296296296</v>
      </c>
      <c r="R59" s="8" t="n">
        <v>0.00405092592592593</v>
      </c>
      <c r="S59" s="8" t="n">
        <v>0.00394675925925926</v>
      </c>
      <c r="T59" s="8" t="n">
        <v>0.00444444444444444</v>
      </c>
      <c r="U59" s="8" t="n">
        <v>0.00462962962962963</v>
      </c>
      <c r="V59" s="1" t="s">
        <v>74</v>
      </c>
      <c r="W59" s="8" t="n">
        <f aca="false">E59 + G59 + I59 + K59 + M59 + O59 + Q59 + S59</f>
        <v>0.0277893518518519</v>
      </c>
      <c r="X59" s="1" t="n">
        <f aca="false">W59 / 8</f>
        <v>0.00347366898148148</v>
      </c>
      <c r="Y59" s="1" t="n">
        <f aca="false">MAX(ABS(E59 - X59), ABS(G59 - X59), ABS(I59 - X59), ABS(K59 - X59), ABS(M59 - X59), ABS(O59 - X59), ABS(Q59 - X59), ABS(S59 - X59))</f>
        <v>0.000545428240740741</v>
      </c>
      <c r="Z59" s="8" t="n">
        <v>0.0568634259259259</v>
      </c>
    </row>
    <row r="60" customFormat="false" ht="15" hidden="false" customHeight="false" outlineLevel="0" collapsed="false">
      <c r="A60" s="1" t="s">
        <v>138</v>
      </c>
      <c r="B60" s="1" t="s">
        <v>71</v>
      </c>
      <c r="C60" s="1" t="s">
        <v>72</v>
      </c>
      <c r="D60" s="1" t="s">
        <v>73</v>
      </c>
      <c r="E60" s="8" t="n">
        <v>0.00287037037037037</v>
      </c>
      <c r="F60" s="8" t="n">
        <v>0.00296296296296296</v>
      </c>
      <c r="G60" s="8" t="n">
        <v>0.00320601851851852</v>
      </c>
      <c r="H60" s="8" t="n">
        <v>0.00258101851851852</v>
      </c>
      <c r="I60" s="8" t="n">
        <v>0.00369212962962963</v>
      </c>
      <c r="J60" s="8" t="n">
        <v>0.00385416666666667</v>
      </c>
      <c r="K60" s="8" t="n">
        <v>0.00341435185185185</v>
      </c>
      <c r="L60" s="8" t="n">
        <v>0.00253472222222222</v>
      </c>
      <c r="M60" s="8" t="n">
        <v>0.0034837962962963</v>
      </c>
      <c r="N60" s="8" t="n">
        <v>0.0030787037037037</v>
      </c>
      <c r="O60" s="8" t="n">
        <v>0.00356481481481482</v>
      </c>
      <c r="P60" s="8" t="n">
        <v>0.00158564814814815</v>
      </c>
      <c r="Q60" s="8" t="n">
        <v>0.00363425925925926</v>
      </c>
      <c r="R60" s="8" t="n">
        <v>0.0037037037037037</v>
      </c>
      <c r="S60" s="8" t="n">
        <v>0.00387731481481482</v>
      </c>
      <c r="T60" s="8" t="n">
        <v>0.00415509259259259</v>
      </c>
      <c r="U60" s="8" t="n">
        <v>0.0049537037037037</v>
      </c>
      <c r="V60" s="1" t="s">
        <v>74</v>
      </c>
      <c r="W60" s="8" t="n">
        <f aca="false">E60 + G60 + I60 + K60 + M60 + O60 + Q60 + S60</f>
        <v>0.0277430555555556</v>
      </c>
      <c r="X60" s="1" t="n">
        <f aca="false">W60 / 8</f>
        <v>0.00346788194444444</v>
      </c>
      <c r="Y60" s="1" t="n">
        <f aca="false">MAX(ABS(E60 - X60), ABS(G60 - X60), ABS(I60 - X60), ABS(K60 - X60), ABS(M60 - X60), ABS(O60 - X60), ABS(Q60 - X60), ABS(S60 - X60))</f>
        <v>0.000597511574074075</v>
      </c>
      <c r="Z60" s="8" t="n">
        <v>0.0570601851851852</v>
      </c>
    </row>
    <row r="61" customFormat="false" ht="15" hidden="false" customHeight="false" outlineLevel="0" collapsed="false">
      <c r="A61" s="1" t="s">
        <v>139</v>
      </c>
      <c r="B61" s="1" t="s">
        <v>78</v>
      </c>
      <c r="C61" s="1" t="s">
        <v>72</v>
      </c>
      <c r="D61" s="1" t="s">
        <v>73</v>
      </c>
      <c r="E61" s="8" t="n">
        <v>0.00263888888888889</v>
      </c>
      <c r="F61" s="8" t="n">
        <v>0.00296296296296296</v>
      </c>
      <c r="G61" s="8" t="n">
        <v>0.00293981481481482</v>
      </c>
      <c r="H61" s="8" t="n">
        <v>0.00430555555555556</v>
      </c>
      <c r="I61" s="8" t="n">
        <v>0.00331018518518519</v>
      </c>
      <c r="J61" s="8" t="n">
        <v>0.00444444444444444</v>
      </c>
      <c r="K61" s="8" t="n">
        <v>0.00327546296296296</v>
      </c>
      <c r="L61" s="8" t="n">
        <v>0.00271990740740741</v>
      </c>
      <c r="M61" s="8" t="n">
        <v>0.00327546296296296</v>
      </c>
      <c r="N61" s="8" t="n">
        <v>0.00333333333333333</v>
      </c>
      <c r="O61" s="8" t="n">
        <v>0.00321759259259259</v>
      </c>
      <c r="P61" s="8" t="n">
        <v>0.00170138888888889</v>
      </c>
      <c r="Q61" s="8" t="n">
        <v>0.0033912037037037</v>
      </c>
      <c r="R61" s="8" t="n">
        <v>0.00355324074074074</v>
      </c>
      <c r="S61" s="8" t="n">
        <v>0.00364583333333333</v>
      </c>
      <c r="T61" s="8" t="n">
        <v>0.00496527777777778</v>
      </c>
      <c r="U61" s="8" t="n">
        <v>0.00387731481481482</v>
      </c>
      <c r="V61" s="1" t="s">
        <v>74</v>
      </c>
      <c r="W61" s="8" t="n">
        <f aca="false">E61 + G61 + I61 + K61 + M61 + O61 + Q61 + S61</f>
        <v>0.0256944444444444</v>
      </c>
      <c r="X61" s="1" t="n">
        <f aca="false">W61 / 8</f>
        <v>0.00321180555555556</v>
      </c>
      <c r="Y61" s="1" t="n">
        <f aca="false">MAX(ABS(E61 - X61), ABS(G61 - X61), ABS(I61 - X61), ABS(K61 - X61), ABS(M61 - X61), ABS(O61 - X61), ABS(Q61 - X61), ABS(S61 - X61))</f>
        <v>0.000572916666666667</v>
      </c>
      <c r="Z61" s="8" t="n">
        <v>0.0574768518518519</v>
      </c>
    </row>
    <row r="62" customFormat="false" ht="15" hidden="false" customHeight="false" outlineLevel="0" collapsed="false">
      <c r="A62" s="1" t="s">
        <v>140</v>
      </c>
      <c r="B62" s="1" t="s">
        <v>85</v>
      </c>
      <c r="C62" s="1" t="s">
        <v>72</v>
      </c>
      <c r="D62" s="1" t="s">
        <v>73</v>
      </c>
      <c r="E62" s="8" t="n">
        <v>0.00288194444444444</v>
      </c>
      <c r="F62" s="8" t="n">
        <v>0.00299768518518519</v>
      </c>
      <c r="G62" s="8" t="n">
        <v>0.00324074074074074</v>
      </c>
      <c r="H62" s="8" t="n">
        <v>0.00304398148148148</v>
      </c>
      <c r="I62" s="8" t="n">
        <v>0.00334490740740741</v>
      </c>
      <c r="J62" s="8" t="n">
        <v>0.00439814814814815</v>
      </c>
      <c r="K62" s="8" t="n">
        <v>0.00341435185185185</v>
      </c>
      <c r="L62" s="8" t="n">
        <v>0.0040625</v>
      </c>
      <c r="M62" s="8" t="n">
        <v>0.00342592592592593</v>
      </c>
      <c r="N62" s="8" t="n">
        <v>0.00299768518518519</v>
      </c>
      <c r="O62" s="8" t="n">
        <v>0.0033912037037037</v>
      </c>
      <c r="P62" s="8" t="n">
        <v>0.00153935185185185</v>
      </c>
      <c r="Q62" s="8" t="n">
        <v>0.00334490740740741</v>
      </c>
      <c r="R62" s="8" t="n">
        <v>0.00358796296296296</v>
      </c>
      <c r="S62" s="8" t="n">
        <v>0.00356481481481482</v>
      </c>
      <c r="T62" s="8" t="n">
        <v>0.0044212962962963</v>
      </c>
      <c r="U62" s="8" t="n">
        <v>0.00423611111111111</v>
      </c>
      <c r="V62" s="1" t="s">
        <v>74</v>
      </c>
      <c r="W62" s="8" t="n">
        <f aca="false">E62 + G62 + I62 + K62 + M62 + O62 + Q62 + S62</f>
        <v>0.0266087962962963</v>
      </c>
      <c r="X62" s="1" t="n">
        <f aca="false">W62 / 8</f>
        <v>0.00332609953703704</v>
      </c>
      <c r="Y62" s="1" t="n">
        <f aca="false">MAX(ABS(E62 - X62), ABS(G62 - X62), ABS(I62 - X62), ABS(K62 - X62), ABS(M62 - X62), ABS(O62 - X62), ABS(Q62 - X62), ABS(S62 - X62))</f>
        <v>0.000444155092592593</v>
      </c>
      <c r="Z62" s="8" t="n">
        <v>0.0577893518518519</v>
      </c>
    </row>
    <row r="63" customFormat="false" ht="15" hidden="false" customHeight="false" outlineLevel="0" collapsed="false">
      <c r="A63" s="1" t="s">
        <v>141</v>
      </c>
      <c r="B63" s="1" t="s">
        <v>83</v>
      </c>
      <c r="C63" s="1" t="s">
        <v>72</v>
      </c>
      <c r="D63" s="1" t="s">
        <v>73</v>
      </c>
      <c r="E63" s="8" t="n">
        <v>0.0027662037037037</v>
      </c>
      <c r="F63" s="8" t="n">
        <v>0.00321759259259259</v>
      </c>
      <c r="G63" s="8" t="n">
        <v>0.00300925925925926</v>
      </c>
      <c r="H63" s="8" t="n">
        <v>0.00305555555555556</v>
      </c>
      <c r="I63" s="8" t="n">
        <v>0.0031712962962963</v>
      </c>
      <c r="J63" s="8" t="n">
        <v>0.00474537037037037</v>
      </c>
      <c r="K63" s="8" t="n">
        <v>0.00322916666666667</v>
      </c>
      <c r="L63" s="8" t="n">
        <v>0.00283564814814815</v>
      </c>
      <c r="M63" s="8" t="n">
        <v>0.00325231481481482</v>
      </c>
      <c r="N63" s="8" t="n">
        <v>0.00354166666666667</v>
      </c>
      <c r="O63" s="8" t="n">
        <v>0.00331018518518519</v>
      </c>
      <c r="P63" s="8" t="n">
        <v>0.00158564814814815</v>
      </c>
      <c r="Q63" s="8" t="n">
        <v>0.00327546296296296</v>
      </c>
      <c r="R63" s="8" t="n">
        <v>0.00407407407407407</v>
      </c>
      <c r="S63" s="8" t="n">
        <v>0.00355324074074074</v>
      </c>
      <c r="T63" s="8" t="n">
        <v>0.00650462962962963</v>
      </c>
      <c r="U63" s="8" t="n">
        <v>0.00402777777777778</v>
      </c>
      <c r="V63" s="1" t="s">
        <v>74</v>
      </c>
      <c r="W63" s="8" t="n">
        <f aca="false">E63 + G63 + I63 + K63 + M63 + O63 + Q63 + S63</f>
        <v>0.0255671296296296</v>
      </c>
      <c r="X63" s="1" t="n">
        <f aca="false">W63 / 8</f>
        <v>0.0031958912037037</v>
      </c>
      <c r="Y63" s="1" t="n">
        <f aca="false">MAX(ABS(E63 - X63), ABS(G63 - X63), ABS(I63 - X63), ABS(K63 - X63), ABS(M63 - X63), ABS(O63 - X63), ABS(Q63 - X63), ABS(S63 - X63))</f>
        <v>0.0004296875</v>
      </c>
      <c r="Z63" s="8" t="n">
        <v>0.0590625</v>
      </c>
    </row>
    <row r="64" customFormat="false" ht="15" hidden="false" customHeight="false" outlineLevel="0" collapsed="false">
      <c r="A64" s="1" t="s">
        <v>142</v>
      </c>
      <c r="B64" s="1" t="s">
        <v>76</v>
      </c>
      <c r="C64" s="1" t="s">
        <v>72</v>
      </c>
      <c r="D64" s="1" t="s">
        <v>73</v>
      </c>
      <c r="E64" s="8" t="n">
        <v>0.00327546296296296</v>
      </c>
      <c r="F64" s="8" t="n">
        <v>0.00315972222222222</v>
      </c>
      <c r="G64" s="8" t="n">
        <v>0.00358796296296296</v>
      </c>
      <c r="H64" s="8" t="n">
        <v>0.00238425925925926</v>
      </c>
      <c r="I64" s="8" t="n">
        <v>0.00383101851851852</v>
      </c>
      <c r="J64" s="8" t="n">
        <v>0.004375</v>
      </c>
      <c r="K64" s="8" t="n">
        <v>0.00400462962962963</v>
      </c>
      <c r="L64" s="8" t="n">
        <v>0.00269675925925926</v>
      </c>
      <c r="M64" s="8" t="n">
        <v>0.00391203703703704</v>
      </c>
      <c r="N64" s="8" t="n">
        <v>0.00314814814814815</v>
      </c>
      <c r="O64" s="8" t="n">
        <v>0.00380787037037037</v>
      </c>
      <c r="P64" s="8" t="n">
        <v>0.00155092592592593</v>
      </c>
      <c r="Q64" s="8" t="n">
        <v>0.00395833333333333</v>
      </c>
      <c r="R64" s="8" t="n">
        <v>0.00350694444444444</v>
      </c>
      <c r="S64" s="8" t="n">
        <v>0.00416666666666667</v>
      </c>
      <c r="T64" s="8" t="n">
        <v>0.00354166666666667</v>
      </c>
      <c r="U64" s="8" t="n">
        <v>0.00444444444444444</v>
      </c>
      <c r="V64" s="1" t="s">
        <v>74</v>
      </c>
      <c r="W64" s="8" t="n">
        <f aca="false">E64 + G64 + I64 + K64 + M64 + O64 + Q64 + S64</f>
        <v>0.0305439814814815</v>
      </c>
      <c r="X64" s="1" t="n">
        <f aca="false">W64 / 8</f>
        <v>0.00381799768518519</v>
      </c>
      <c r="Y64" s="1" t="n">
        <f aca="false">MAX(ABS(E64 - X64), ABS(G64 - X64), ABS(I64 - X64), ABS(K64 - X64), ABS(M64 - X64), ABS(O64 - X64), ABS(Q64 - X64), ABS(S64 - X64))</f>
        <v>0.000542534722222222</v>
      </c>
      <c r="Z64" s="8" t="n">
        <v>0.0592476851851852</v>
      </c>
    </row>
    <row r="65" customFormat="false" ht="15" hidden="false" customHeight="false" outlineLevel="0" collapsed="false">
      <c r="A65" s="1" t="s">
        <v>143</v>
      </c>
      <c r="B65" s="1" t="s">
        <v>71</v>
      </c>
      <c r="C65" s="1" t="s">
        <v>72</v>
      </c>
      <c r="D65" s="1" t="s">
        <v>73</v>
      </c>
      <c r="E65" s="8" t="n">
        <v>0.00305555555555556</v>
      </c>
      <c r="F65" s="8" t="n">
        <v>0.00300925925925926</v>
      </c>
      <c r="G65" s="8" t="n">
        <v>0.0033912037037037</v>
      </c>
      <c r="H65" s="8" t="n">
        <v>0.00248842592592593</v>
      </c>
      <c r="I65" s="8" t="n">
        <v>0.0040625</v>
      </c>
      <c r="J65" s="8" t="n">
        <v>0.00446759259259259</v>
      </c>
      <c r="K65" s="8" t="n">
        <v>0.00390046296296296</v>
      </c>
      <c r="L65" s="8" t="n">
        <v>0.00197916666666667</v>
      </c>
      <c r="M65" s="8" t="n">
        <v>0.0040162037037037</v>
      </c>
      <c r="N65" s="8" t="n">
        <v>0.0030787037037037</v>
      </c>
      <c r="O65" s="8" t="n">
        <v>0.00409722222222222</v>
      </c>
      <c r="P65" s="8" t="n">
        <v>0.00173611111111111</v>
      </c>
      <c r="Q65" s="8" t="n">
        <v>0.00377314814814815</v>
      </c>
      <c r="R65" s="8" t="n">
        <v>0.00349537037037037</v>
      </c>
      <c r="S65" s="8" t="n">
        <v>0.00465277777777778</v>
      </c>
      <c r="T65" s="8" t="n">
        <v>0.00385416666666667</v>
      </c>
      <c r="U65" s="8" t="n">
        <v>0.00472222222222222</v>
      </c>
      <c r="V65" s="1" t="s">
        <v>74</v>
      </c>
      <c r="W65" s="8" t="n">
        <f aca="false">E65 + G65 + I65 + K65 + M65 + O65 + Q65 + S65</f>
        <v>0.0309490740740741</v>
      </c>
      <c r="X65" s="1" t="n">
        <f aca="false">W65 / 8</f>
        <v>0.00386863425925926</v>
      </c>
      <c r="Y65" s="1" t="n">
        <f aca="false">MAX(ABS(E65 - X65), ABS(G65 - X65), ABS(I65 - X65), ABS(K65 - X65), ABS(M65 - X65), ABS(O65 - X65), ABS(Q65 - X65), ABS(S65 - X65))</f>
        <v>0.000813078703703703</v>
      </c>
      <c r="Z65" s="8" t="n">
        <v>0.0596875</v>
      </c>
    </row>
    <row r="66" customFormat="false" ht="15" hidden="false" customHeight="false" outlineLevel="0" collapsed="false">
      <c r="A66" s="1" t="s">
        <v>144</v>
      </c>
      <c r="B66" s="1" t="s">
        <v>121</v>
      </c>
      <c r="C66" s="1" t="s">
        <v>72</v>
      </c>
      <c r="D66" s="1" t="s">
        <v>73</v>
      </c>
      <c r="E66" s="8" t="n">
        <v>0.0028125</v>
      </c>
      <c r="F66" s="8" t="n">
        <v>0.00314814814814815</v>
      </c>
      <c r="G66" s="8" t="n">
        <v>0.00309027777777778</v>
      </c>
      <c r="H66" s="8" t="n">
        <v>0.0030787037037037</v>
      </c>
      <c r="I66" s="8" t="n">
        <v>0.00327546296296296</v>
      </c>
      <c r="J66" s="8" t="n">
        <v>0.00489583333333333</v>
      </c>
      <c r="K66" s="8" t="n">
        <v>0.00332175925925926</v>
      </c>
      <c r="L66" s="8" t="n">
        <v>0.0034375</v>
      </c>
      <c r="M66" s="8" t="n">
        <v>0.00350694444444444</v>
      </c>
      <c r="N66" s="8" t="n">
        <v>0.00344907407407407</v>
      </c>
      <c r="O66" s="8" t="n">
        <v>0.00336805555555556</v>
      </c>
      <c r="P66" s="8" t="n">
        <v>0.00171296296296296</v>
      </c>
      <c r="Q66" s="8" t="n">
        <v>0.00356481481481482</v>
      </c>
      <c r="R66" s="8" t="n">
        <v>0.00456018518518519</v>
      </c>
      <c r="S66" s="8" t="n">
        <v>0.00384259259259259</v>
      </c>
      <c r="T66" s="8" t="n">
        <v>0.00440972222222222</v>
      </c>
      <c r="U66" s="8" t="n">
        <v>0.00458333333333333</v>
      </c>
      <c r="V66" s="1" t="s">
        <v>74</v>
      </c>
      <c r="W66" s="8" t="n">
        <f aca="false">E66 + G66 + I66 + K66 + M66 + O66 + Q66 + S66</f>
        <v>0.0267824074074074</v>
      </c>
      <c r="X66" s="1" t="n">
        <f aca="false">W66 / 8</f>
        <v>0.00334780092592593</v>
      </c>
      <c r="Y66" s="1" t="n">
        <f aca="false">MAX(ABS(E66 - X66), ABS(G66 - X66), ABS(I66 - X66), ABS(K66 - X66), ABS(M66 - X66), ABS(O66 - X66), ABS(Q66 - X66), ABS(S66 - X66))</f>
        <v>0.000535300925925926</v>
      </c>
      <c r="Z66" s="8" t="n">
        <v>0.0599768518518519</v>
      </c>
    </row>
    <row r="67" customFormat="false" ht="15" hidden="false" customHeight="false" outlineLevel="0" collapsed="false">
      <c r="A67" s="1" t="s">
        <v>145</v>
      </c>
      <c r="B67" s="1" t="s">
        <v>146</v>
      </c>
      <c r="C67" s="1" t="s">
        <v>72</v>
      </c>
      <c r="D67" s="1" t="s">
        <v>73</v>
      </c>
      <c r="E67" s="8" t="n">
        <v>0.0028587962962963</v>
      </c>
      <c r="F67" s="8" t="n">
        <v>0.00299768518518519</v>
      </c>
      <c r="G67" s="8" t="n">
        <v>0.00298611111111111</v>
      </c>
      <c r="H67" s="8" t="n">
        <v>0.00386574074074074</v>
      </c>
      <c r="I67" s="8" t="n">
        <v>0.00328703703703704</v>
      </c>
      <c r="J67" s="8" t="n">
        <v>0.0040162037037037</v>
      </c>
      <c r="K67" s="8" t="n">
        <v>0.00321759259259259</v>
      </c>
      <c r="L67" s="8" t="n">
        <v>0.00284722222222222</v>
      </c>
      <c r="M67" s="8" t="n">
        <v>0.00349537037037037</v>
      </c>
      <c r="N67" s="8" t="n">
        <v>0.00335648148148148</v>
      </c>
      <c r="O67" s="8" t="n">
        <v>0.00340277777777778</v>
      </c>
      <c r="P67" s="8" t="n">
        <v>0.00163194444444445</v>
      </c>
      <c r="Q67" s="8" t="n">
        <v>0.00340277777777778</v>
      </c>
      <c r="R67" s="8" t="n">
        <v>0.0034375</v>
      </c>
      <c r="S67" s="8" t="n">
        <v>0.00351851851851852</v>
      </c>
      <c r="T67" s="8" t="n">
        <v>0.00739583333333333</v>
      </c>
      <c r="U67" s="8" t="n">
        <v>0.00440972222222222</v>
      </c>
      <c r="V67" s="1" t="s">
        <v>74</v>
      </c>
      <c r="W67" s="8" t="n">
        <f aca="false">E67 + G67 + I67 + K67 + M67 + O67 + Q67 + S67</f>
        <v>0.0261689814814815</v>
      </c>
      <c r="X67" s="1" t="n">
        <f aca="false">W67 / 8</f>
        <v>0.00327112268518519</v>
      </c>
      <c r="Y67" s="1" t="n">
        <f aca="false">MAX(ABS(E67 - X67), ABS(G67 - X67), ABS(I67 - X67), ABS(K67 - X67), ABS(M67 - X67), ABS(O67 - X67), ABS(Q67 - X67), ABS(S67 - X67))</f>
        <v>0.000412326388888889</v>
      </c>
      <c r="Z67" s="8" t="n">
        <v>0.0600462962962963</v>
      </c>
    </row>
    <row r="68" customFormat="false" ht="15" hidden="false" customHeight="false" outlineLevel="0" collapsed="false">
      <c r="A68" s="1" t="s">
        <v>147</v>
      </c>
      <c r="B68" s="1" t="s">
        <v>83</v>
      </c>
      <c r="C68" s="1" t="s">
        <v>72</v>
      </c>
      <c r="D68" s="1" t="s">
        <v>73</v>
      </c>
      <c r="E68" s="8" t="n">
        <v>0.00266203703703704</v>
      </c>
      <c r="F68" s="8" t="n">
        <v>0.00292824074074074</v>
      </c>
      <c r="G68" s="8" t="n">
        <v>0.00293981481481482</v>
      </c>
      <c r="H68" s="8" t="n">
        <v>0.00275462962962963</v>
      </c>
      <c r="I68" s="8" t="n">
        <v>0.00482638888888889</v>
      </c>
      <c r="J68" s="8" t="n">
        <v>0.00466435185185185</v>
      </c>
      <c r="K68" s="8" t="n">
        <v>0.0034375</v>
      </c>
      <c r="L68" s="8" t="n">
        <v>0.00318287037037037</v>
      </c>
      <c r="M68" s="8" t="n">
        <v>0.00342592592592593</v>
      </c>
      <c r="N68" s="8" t="n">
        <v>0.00321759259259259</v>
      </c>
      <c r="O68" s="8" t="n">
        <v>0.00355324074074074</v>
      </c>
      <c r="P68" s="8" t="n">
        <v>0.00232638888888889</v>
      </c>
      <c r="Q68" s="8" t="n">
        <v>0.00353009259259259</v>
      </c>
      <c r="R68" s="8" t="n">
        <v>0.00446759259259259</v>
      </c>
      <c r="S68" s="8" t="n">
        <v>0.00385416666666667</v>
      </c>
      <c r="T68" s="8" t="n">
        <v>0.00467592592592593</v>
      </c>
      <c r="U68" s="8" t="n">
        <v>0.00408564814814815</v>
      </c>
      <c r="V68" s="1" t="s">
        <v>74</v>
      </c>
      <c r="W68" s="8" t="n">
        <f aca="false">E68 + G68 + I68 + K68 + M68 + O68 + Q68 + S68</f>
        <v>0.0282291666666667</v>
      </c>
      <c r="X68" s="1" t="n">
        <f aca="false">W68 / 8</f>
        <v>0.00352864583333333</v>
      </c>
      <c r="Y68" s="1" t="n">
        <f aca="false">MAX(ABS(E68 - X68), ABS(G68 - X68), ABS(I68 - X68), ABS(K68 - X68), ABS(M68 - X68), ABS(O68 - X68), ABS(Q68 - X68), ABS(S68 - X68))</f>
        <v>0.00129774305555556</v>
      </c>
      <c r="Z68" s="8" t="n">
        <v>0.0604398148148148</v>
      </c>
    </row>
    <row r="69" customFormat="false" ht="15" hidden="false" customHeight="false" outlineLevel="0" collapsed="false">
      <c r="A69" s="1" t="s">
        <v>148</v>
      </c>
      <c r="B69" s="1" t="s">
        <v>76</v>
      </c>
      <c r="C69" s="1" t="s">
        <v>72</v>
      </c>
      <c r="D69" s="1" t="s">
        <v>73</v>
      </c>
      <c r="E69" s="8" t="n">
        <v>0.00280092592592593</v>
      </c>
      <c r="F69" s="8" t="n">
        <v>0.00284722222222222</v>
      </c>
      <c r="G69" s="8" t="n">
        <v>0.00329861111111111</v>
      </c>
      <c r="H69" s="8" t="n">
        <v>0.0031712962962963</v>
      </c>
      <c r="I69" s="8" t="n">
        <v>0.00337962962962963</v>
      </c>
      <c r="J69" s="8" t="n">
        <v>0.00481481481481482</v>
      </c>
      <c r="K69" s="8" t="n">
        <v>0.00347222222222222</v>
      </c>
      <c r="L69" s="8" t="n">
        <v>0.0037037037037037</v>
      </c>
      <c r="M69" s="8" t="n">
        <v>0.00354166666666667</v>
      </c>
      <c r="N69" s="8" t="n">
        <v>0.00311342592592593</v>
      </c>
      <c r="O69" s="8" t="n">
        <v>0.00358796296296296</v>
      </c>
      <c r="P69" s="8" t="n">
        <v>0.00146990740740741</v>
      </c>
      <c r="Q69" s="8" t="n">
        <v>0.00357638888888889</v>
      </c>
      <c r="R69" s="8" t="n">
        <v>0.0040162037037037</v>
      </c>
      <c r="S69" s="8" t="n">
        <v>0.00383101851851852</v>
      </c>
      <c r="T69" s="8" t="n">
        <v>0.00413194444444444</v>
      </c>
      <c r="U69" s="8" t="n">
        <v>0.00612268518518519</v>
      </c>
      <c r="V69" s="1" t="s">
        <v>74</v>
      </c>
      <c r="W69" s="8" t="n">
        <f aca="false">E69 + G69 + I69 + K69 + M69 + O69 + Q69 + S69</f>
        <v>0.0274884259259259</v>
      </c>
      <c r="X69" s="1" t="n">
        <f aca="false">W69 / 8</f>
        <v>0.00343605324074074</v>
      </c>
      <c r="Y69" s="1" t="n">
        <f aca="false">MAX(ABS(E69 - X69), ABS(G69 - X69), ABS(I69 - X69), ABS(K69 - X69), ABS(M69 - X69), ABS(O69 - X69), ABS(Q69 - X69), ABS(S69 - X69))</f>
        <v>0.000635127314814815</v>
      </c>
      <c r="Z69" s="8" t="n">
        <v>0.060775462962963</v>
      </c>
    </row>
    <row r="70" customFormat="false" ht="15" hidden="false" customHeight="false" outlineLevel="0" collapsed="false">
      <c r="A70" s="1" t="s">
        <v>149</v>
      </c>
      <c r="B70" s="1" t="s">
        <v>78</v>
      </c>
      <c r="C70" s="1" t="s">
        <v>72</v>
      </c>
      <c r="D70" s="1" t="s">
        <v>73</v>
      </c>
      <c r="E70" s="8" t="n">
        <v>0.00265046296296296</v>
      </c>
      <c r="F70" s="8" t="n">
        <v>0.00280092592592593</v>
      </c>
      <c r="G70" s="8" t="n">
        <v>0.00311342592592593</v>
      </c>
      <c r="H70" s="8" t="n">
        <v>0.00251157407407407</v>
      </c>
      <c r="I70" s="8" t="n">
        <v>0.00369212962962963</v>
      </c>
      <c r="J70" s="8" t="n">
        <v>0.00761574074074074</v>
      </c>
      <c r="K70" s="8" t="n">
        <v>0.00359953703703704</v>
      </c>
      <c r="L70" s="8" t="n">
        <v>0.00222222222222222</v>
      </c>
      <c r="M70" s="8" t="n">
        <v>0.00359953703703704</v>
      </c>
      <c r="N70" s="8" t="n">
        <v>0.00298611111111111</v>
      </c>
      <c r="O70" s="8" t="n">
        <v>0.00371527777777778</v>
      </c>
      <c r="P70" s="8" t="n">
        <v>0.00233796296296296</v>
      </c>
      <c r="Q70" s="8" t="n">
        <v>0.00364583333333333</v>
      </c>
      <c r="R70" s="8" t="n">
        <v>0.00318287037037037</v>
      </c>
      <c r="S70" s="8" t="n">
        <v>0.00398148148148148</v>
      </c>
      <c r="T70" s="8" t="n">
        <v>0.00394675925925926</v>
      </c>
      <c r="U70" s="8" t="n">
        <v>0.00533564814814815</v>
      </c>
      <c r="V70" s="1" t="s">
        <v>74</v>
      </c>
      <c r="W70" s="8" t="n">
        <f aca="false">E70 + G70 + I70 + K70 + M70 + O70 + Q70 + S70</f>
        <v>0.0279976851851852</v>
      </c>
      <c r="X70" s="1" t="n">
        <f aca="false">W70 / 8</f>
        <v>0.00349971064814815</v>
      </c>
      <c r="Y70" s="1" t="n">
        <f aca="false">MAX(ABS(E70 - X70), ABS(G70 - X70), ABS(I70 - X70), ABS(K70 - X70), ABS(M70 - X70), ABS(O70 - X70), ABS(Q70 - X70), ABS(S70 - X70))</f>
        <v>0.000849247685185185</v>
      </c>
      <c r="Z70" s="8" t="n">
        <v>0.0608217592592593</v>
      </c>
    </row>
    <row r="71" customFormat="false" ht="15" hidden="false" customHeight="false" outlineLevel="0" collapsed="false">
      <c r="A71" s="1" t="s">
        <v>150</v>
      </c>
      <c r="B71" s="1" t="s">
        <v>78</v>
      </c>
      <c r="C71" s="1" t="s">
        <v>72</v>
      </c>
      <c r="D71" s="1" t="s">
        <v>73</v>
      </c>
      <c r="E71" s="8" t="n">
        <v>0.00295138888888889</v>
      </c>
      <c r="F71" s="8" t="n">
        <v>0.00303240740740741</v>
      </c>
      <c r="G71" s="8" t="n">
        <v>0.00322916666666667</v>
      </c>
      <c r="H71" s="8" t="n">
        <v>0.00487268518518519</v>
      </c>
      <c r="I71" s="8" t="n">
        <v>0.00365740740740741</v>
      </c>
      <c r="J71" s="8" t="n">
        <v>0.00471064814814815</v>
      </c>
      <c r="K71" s="8" t="n">
        <v>0.00369212962962963</v>
      </c>
      <c r="L71" s="8" t="n">
        <v>0.00300925925925926</v>
      </c>
      <c r="M71" s="8" t="n">
        <v>0.00361111111111111</v>
      </c>
      <c r="N71" s="8" t="n">
        <v>0.00305555555555556</v>
      </c>
      <c r="O71" s="8" t="n">
        <v>0.00359953703703704</v>
      </c>
      <c r="P71" s="8" t="n">
        <v>0.00224537037037037</v>
      </c>
      <c r="Q71" s="8" t="n">
        <v>0.00362268518518519</v>
      </c>
      <c r="R71" s="8" t="n">
        <v>0.00329861111111111</v>
      </c>
      <c r="S71" s="8" t="n">
        <v>0.00399305555555556</v>
      </c>
      <c r="T71" s="8" t="n">
        <v>0.0041087962962963</v>
      </c>
      <c r="U71" s="8" t="n">
        <v>0.00480324074074074</v>
      </c>
      <c r="V71" s="1" t="s">
        <v>151</v>
      </c>
      <c r="W71" s="8" t="n">
        <f aca="false">E71 + G71 + I71 + K71 + M71 + O71 + Q71 + S71</f>
        <v>0.0283564814814815</v>
      </c>
      <c r="X71" s="1" t="n">
        <f aca="false">W71 / 8</f>
        <v>0.00354456018518519</v>
      </c>
      <c r="Y71" s="1" t="n">
        <f aca="false">MAX(ABS(E71 - X71), ABS(G71 - X71), ABS(I71 - X71), ABS(K71 - X71), ABS(M71 - X71), ABS(O71 - X71), ABS(Q71 - X71), ABS(S71 - X71))</f>
        <v>0.000593171296296297</v>
      </c>
      <c r="Z71" s="8" t="n">
        <v>0.061400462962963</v>
      </c>
    </row>
    <row r="72" customFormat="false" ht="15" hidden="false" customHeight="false" outlineLevel="0" collapsed="false">
      <c r="A72" s="1" t="s">
        <v>152</v>
      </c>
      <c r="B72" s="1" t="s">
        <v>78</v>
      </c>
      <c r="C72" s="1" t="s">
        <v>72</v>
      </c>
      <c r="D72" s="1" t="s">
        <v>73</v>
      </c>
      <c r="E72" s="8" t="n">
        <v>0.00266203703703704</v>
      </c>
      <c r="F72" s="8" t="n">
        <v>0.00293981481481482</v>
      </c>
      <c r="G72" s="8" t="n">
        <v>0.00319444444444445</v>
      </c>
      <c r="H72" s="8" t="n">
        <v>0.00267361111111111</v>
      </c>
      <c r="I72" s="8" t="n">
        <v>0.00386574074074074</v>
      </c>
      <c r="J72" s="8" t="n">
        <v>0.00644675925925926</v>
      </c>
      <c r="K72" s="8" t="n">
        <v>0.00349537037037037</v>
      </c>
      <c r="L72" s="8" t="n">
        <v>0.00357638888888889</v>
      </c>
      <c r="M72" s="8" t="n">
        <v>0.00344907407407407</v>
      </c>
      <c r="N72" s="8" t="n">
        <v>0.003125</v>
      </c>
      <c r="O72" s="8" t="n">
        <v>0.00336805555555556</v>
      </c>
      <c r="P72" s="8" t="n">
        <v>0.0021875</v>
      </c>
      <c r="Q72" s="8" t="n">
        <v>0.00333333333333333</v>
      </c>
      <c r="R72" s="8" t="n">
        <v>0.00364583333333333</v>
      </c>
      <c r="S72" s="8" t="n">
        <v>0.00388888888888889</v>
      </c>
      <c r="T72" s="8" t="n">
        <v>0.0056712962962963</v>
      </c>
      <c r="U72" s="8" t="n">
        <v>0.00456018518518519</v>
      </c>
      <c r="V72" s="1" t="s">
        <v>74</v>
      </c>
      <c r="W72" s="8" t="n">
        <f aca="false">E72 + G72 + I72 + K72 + M72 + O72 + Q72 + S72</f>
        <v>0.0272569444444444</v>
      </c>
      <c r="X72" s="1" t="n">
        <f aca="false">W72 / 8</f>
        <v>0.00340711805555556</v>
      </c>
      <c r="Y72" s="1" t="n">
        <f aca="false">MAX(ABS(E72 - X72), ABS(G72 - X72), ABS(I72 - X72), ABS(K72 - X72), ABS(M72 - X72), ABS(O72 - X72), ABS(Q72 - X72), ABS(S72 - X72))</f>
        <v>0.000745081018518519</v>
      </c>
      <c r="Z72" s="8" t="n">
        <v>0.0619791666666667</v>
      </c>
    </row>
    <row r="73" customFormat="false" ht="15" hidden="false" customHeight="false" outlineLevel="0" collapsed="false">
      <c r="A73" s="1" t="s">
        <v>153</v>
      </c>
      <c r="B73" s="1" t="s">
        <v>71</v>
      </c>
      <c r="C73" s="1" t="s">
        <v>72</v>
      </c>
      <c r="D73" s="1" t="s">
        <v>73</v>
      </c>
      <c r="E73" s="8" t="n">
        <v>0.00247685185185185</v>
      </c>
      <c r="F73" s="8" t="n">
        <v>0.00304398148148148</v>
      </c>
      <c r="G73" s="8" t="n">
        <v>0.00302083333333333</v>
      </c>
      <c r="H73" s="8" t="n">
        <v>0.00334490740740741</v>
      </c>
      <c r="I73" s="8" t="n">
        <v>0.0033912037037037</v>
      </c>
      <c r="J73" s="8" t="n">
        <v>0.00456018518518519</v>
      </c>
      <c r="K73" s="8" t="n">
        <v>0.00322916666666667</v>
      </c>
      <c r="L73" s="8" t="n">
        <v>0.00288194444444444</v>
      </c>
      <c r="M73" s="8" t="n">
        <v>0.00331018518518519</v>
      </c>
      <c r="N73" s="8" t="n">
        <v>0.00333333333333333</v>
      </c>
      <c r="O73" s="8" t="n">
        <v>0.003125</v>
      </c>
      <c r="P73" s="8" t="n">
        <v>0.00210648148148148</v>
      </c>
      <c r="Q73" s="8" t="n">
        <v>0.00328703703703704</v>
      </c>
      <c r="R73" s="8" t="n">
        <v>0.00508101851851852</v>
      </c>
      <c r="S73" s="8" t="n">
        <v>0.00472222222222222</v>
      </c>
      <c r="T73" s="8" t="n">
        <v>0.00527777777777778</v>
      </c>
      <c r="U73" s="8" t="n">
        <v>0.00603009259259259</v>
      </c>
      <c r="V73" s="1" t="s">
        <v>74</v>
      </c>
      <c r="W73" s="8" t="n">
        <f aca="false">E73 + G73 + I73 + K73 + M73 + O73 + Q73 + S73</f>
        <v>0.0265625</v>
      </c>
      <c r="X73" s="1" t="n">
        <f aca="false">W73 / 8</f>
        <v>0.0033203125</v>
      </c>
      <c r="Y73" s="1" t="n">
        <f aca="false">MAX(ABS(E73 - X73), ABS(G73 - X73), ABS(I73 - X73), ABS(K73 - X73), ABS(M73 - X73), ABS(O73 - X73), ABS(Q73 - X73), ABS(S73 - X73))</f>
        <v>0.00140190972222222</v>
      </c>
      <c r="Z73" s="8" t="n">
        <v>0.0621412037037037</v>
      </c>
    </row>
    <row r="74" customFormat="false" ht="15" hidden="false" customHeight="false" outlineLevel="0" collapsed="false">
      <c r="A74" s="1" t="s">
        <v>154</v>
      </c>
      <c r="B74" s="1" t="s">
        <v>78</v>
      </c>
      <c r="C74" s="1" t="s">
        <v>72</v>
      </c>
      <c r="D74" s="1" t="s">
        <v>73</v>
      </c>
      <c r="E74" s="8" t="n">
        <v>0.003125</v>
      </c>
      <c r="F74" s="8" t="n">
        <v>0.00300925925925926</v>
      </c>
      <c r="G74" s="8" t="n">
        <v>0.00331018518518519</v>
      </c>
      <c r="H74" s="8" t="n">
        <v>0.00253472222222222</v>
      </c>
      <c r="I74" s="8" t="n">
        <v>0.00369212962962963</v>
      </c>
      <c r="J74" s="8" t="n">
        <v>0.00412037037037037</v>
      </c>
      <c r="K74" s="8" t="n">
        <v>0.00372685185185185</v>
      </c>
      <c r="L74" s="8" t="n">
        <v>0.00335648148148148</v>
      </c>
      <c r="M74" s="8" t="n">
        <v>0.00365740740740741</v>
      </c>
      <c r="N74" s="8" t="n">
        <v>0.0031712962962963</v>
      </c>
      <c r="O74" s="8" t="n">
        <v>0.00540509259259259</v>
      </c>
      <c r="P74" s="8" t="n">
        <v>0.00180555555555556</v>
      </c>
      <c r="Q74" s="8" t="n">
        <v>0.00341435185185185</v>
      </c>
      <c r="R74" s="8" t="n">
        <v>0.00440972222222222</v>
      </c>
      <c r="S74" s="8" t="n">
        <v>0.0037962962962963</v>
      </c>
      <c r="T74" s="8" t="n">
        <v>0.0037037037037037</v>
      </c>
      <c r="U74" s="8" t="n">
        <v>0.00611111111111111</v>
      </c>
      <c r="V74" s="1" t="s">
        <v>74</v>
      </c>
      <c r="W74" s="8" t="n">
        <f aca="false">E74 + G74 + I74 + K74 + M74 + O74 + Q74 + S74</f>
        <v>0.0301273148148148</v>
      </c>
      <c r="X74" s="1" t="n">
        <f aca="false">W74 / 8</f>
        <v>0.00376591435185185</v>
      </c>
      <c r="Y74" s="1" t="n">
        <f aca="false">MAX(ABS(E74 - X74), ABS(G74 - X74), ABS(I74 - X74), ABS(K74 - X74), ABS(M74 - X74), ABS(O74 - X74), ABS(Q74 - X74), ABS(S74 - X74))</f>
        <v>0.00163917824074074</v>
      </c>
      <c r="Z74" s="8" t="n">
        <v>0.0622685185185185</v>
      </c>
    </row>
    <row r="75" customFormat="false" ht="15" hidden="false" customHeight="false" outlineLevel="0" collapsed="false">
      <c r="A75" s="1" t="s">
        <v>155</v>
      </c>
      <c r="B75" s="1" t="s">
        <v>78</v>
      </c>
      <c r="C75" s="1" t="s">
        <v>72</v>
      </c>
      <c r="D75" s="1" t="s">
        <v>73</v>
      </c>
      <c r="E75" s="8" t="n">
        <v>0.00260416666666667</v>
      </c>
      <c r="F75" s="8" t="n">
        <v>0.00295138888888889</v>
      </c>
      <c r="G75" s="8" t="n">
        <v>0.00300925925925926</v>
      </c>
      <c r="H75" s="8" t="n">
        <v>0.0025</v>
      </c>
      <c r="I75" s="8" t="n">
        <v>0.00582175925925926</v>
      </c>
      <c r="J75" s="8" t="n">
        <v>0.00402777777777778</v>
      </c>
      <c r="K75" s="8" t="n">
        <v>0.00371527777777778</v>
      </c>
      <c r="L75" s="8" t="n">
        <v>0.00346064814814815</v>
      </c>
      <c r="M75" s="8" t="n">
        <v>0.00368055555555556</v>
      </c>
      <c r="N75" s="8" t="n">
        <v>0.00335648148148148</v>
      </c>
      <c r="O75" s="8" t="n">
        <v>0.00351851851851852</v>
      </c>
      <c r="P75" s="8" t="n">
        <v>0.00230324074074074</v>
      </c>
      <c r="Q75" s="8" t="n">
        <v>0.00361111111111111</v>
      </c>
      <c r="R75" s="8" t="n">
        <v>0.00452546296296296</v>
      </c>
      <c r="S75" s="8" t="n">
        <v>0.00391203703703704</v>
      </c>
      <c r="T75" s="8" t="n">
        <v>0.0055787037037037</v>
      </c>
      <c r="U75" s="8" t="n">
        <v>0.00420138888888889</v>
      </c>
      <c r="V75" s="1" t="s">
        <v>123</v>
      </c>
      <c r="W75" s="8" t="n">
        <f aca="false">E75 + G75 + I75 + K75 + M75 + O75 + Q75 + S75</f>
        <v>0.0298726851851852</v>
      </c>
      <c r="X75" s="1" t="n">
        <f aca="false">W75 / 8</f>
        <v>0.00373408564814815</v>
      </c>
      <c r="Y75" s="1" t="n">
        <f aca="false">MAX(ABS(E75 - X75), ABS(G75 - X75), ABS(I75 - X75), ABS(K75 - X75), ABS(M75 - X75), ABS(O75 - X75), ABS(Q75 - X75), ABS(S75 - X75))</f>
        <v>0.00208767361111111</v>
      </c>
      <c r="Z75" s="8" t="n">
        <v>0.0626736111111111</v>
      </c>
    </row>
    <row r="76" customFormat="false" ht="15" hidden="false" customHeight="false" outlineLevel="0" collapsed="false">
      <c r="A76" s="1" t="s">
        <v>156</v>
      </c>
      <c r="B76" s="1" t="s">
        <v>76</v>
      </c>
      <c r="C76" s="1" t="s">
        <v>72</v>
      </c>
      <c r="D76" s="1" t="s">
        <v>73</v>
      </c>
      <c r="E76" s="8" t="n">
        <v>0.00275462962962963</v>
      </c>
      <c r="F76" s="8" t="n">
        <v>0.00322916666666667</v>
      </c>
      <c r="G76" s="8" t="n">
        <v>0.0031712962962963</v>
      </c>
      <c r="H76" s="8" t="n">
        <v>0.00328703703703704</v>
      </c>
      <c r="I76" s="8" t="n">
        <v>0.00359953703703704</v>
      </c>
      <c r="J76" s="8" t="n">
        <v>0.00612268518518519</v>
      </c>
      <c r="K76" s="8" t="n">
        <v>0.00356481481481482</v>
      </c>
      <c r="L76" s="8" t="n">
        <v>0.00291666666666667</v>
      </c>
      <c r="M76" s="8" t="n">
        <v>0.00354166666666667</v>
      </c>
      <c r="N76" s="8" t="n">
        <v>0.00356481481481482</v>
      </c>
      <c r="O76" s="8" t="n">
        <v>0.00365740740740741</v>
      </c>
      <c r="P76" s="8" t="n">
        <v>0.0015625</v>
      </c>
      <c r="Q76" s="8" t="n">
        <v>0.00391203703703704</v>
      </c>
      <c r="R76" s="8" t="n">
        <v>0.00380787037037037</v>
      </c>
      <c r="S76" s="8" t="n">
        <v>0.00431712962962963</v>
      </c>
      <c r="T76" s="8" t="n">
        <v>0.00675925925925926</v>
      </c>
      <c r="U76" s="8" t="n">
        <v>0.00533564814814815</v>
      </c>
      <c r="V76" s="1" t="s">
        <v>74</v>
      </c>
      <c r="W76" s="8" t="n">
        <f aca="false">E76 + G76 + I76 + K76 + M76 + O76 + Q76 + S76</f>
        <v>0.0285185185185185</v>
      </c>
      <c r="X76" s="1" t="n">
        <f aca="false">W76 / 8</f>
        <v>0.00356481481481482</v>
      </c>
      <c r="Y76" s="1" t="n">
        <f aca="false">MAX(ABS(E76 - X76), ABS(G76 - X76), ABS(I76 - X76), ABS(K76 - X76), ABS(M76 - X76), ABS(O76 - X76), ABS(Q76 - X76), ABS(S76 - X76))</f>
        <v>0.000810185185185186</v>
      </c>
      <c r="Z76" s="8" t="n">
        <v>0.0650115740740741</v>
      </c>
    </row>
    <row r="77" customFormat="false" ht="15" hidden="false" customHeight="false" outlineLevel="0" collapsed="false">
      <c r="A77" s="1" t="s">
        <v>157</v>
      </c>
      <c r="B77" s="1" t="s">
        <v>158</v>
      </c>
      <c r="C77" s="1" t="s">
        <v>72</v>
      </c>
      <c r="D77" s="1" t="s">
        <v>73</v>
      </c>
      <c r="E77" s="8" t="n">
        <v>0.00291666666666667</v>
      </c>
      <c r="F77" s="8" t="n">
        <v>0.00333333333333333</v>
      </c>
      <c r="G77" s="8" t="n">
        <v>0.00332175925925926</v>
      </c>
      <c r="H77" s="8" t="n">
        <v>0.00293981481481482</v>
      </c>
      <c r="I77" s="8" t="n">
        <v>0.00366898148148148</v>
      </c>
      <c r="J77" s="8" t="n">
        <v>0.00476851851851852</v>
      </c>
      <c r="K77" s="8" t="n">
        <v>0.00378472222222222</v>
      </c>
      <c r="L77" s="8" t="n">
        <v>0.00520833333333333</v>
      </c>
      <c r="M77" s="8" t="n">
        <v>0.00365740740740741</v>
      </c>
      <c r="N77" s="8" t="n">
        <v>0.0030787037037037</v>
      </c>
      <c r="O77" s="8" t="n">
        <v>0.00381944444444444</v>
      </c>
      <c r="P77" s="8" t="n">
        <v>0.0015625</v>
      </c>
      <c r="Q77" s="8" t="n">
        <v>0.00376157407407407</v>
      </c>
      <c r="R77" s="8" t="n">
        <v>0.00505787037037037</v>
      </c>
      <c r="S77" s="8" t="n">
        <v>0.00420138888888889</v>
      </c>
      <c r="T77" s="8" t="n">
        <v>0.00618055555555556</v>
      </c>
      <c r="U77" s="8" t="n">
        <v>0.00508101851851852</v>
      </c>
      <c r="V77" s="1" t="s">
        <v>74</v>
      </c>
      <c r="W77" s="8" t="n">
        <f aca="false">E77 + G77 + I77 + K77 + M77 + O77 + Q77 + S77</f>
        <v>0.0291319444444444</v>
      </c>
      <c r="X77" s="1" t="n">
        <f aca="false">W77 / 8</f>
        <v>0.00364149305555556</v>
      </c>
      <c r="Y77" s="1" t="n">
        <f aca="false">MAX(ABS(E77 - X77), ABS(G77 - X77), ABS(I77 - X77), ABS(K77 - X77), ABS(M77 - X77), ABS(O77 - X77), ABS(Q77 - X77), ABS(S77 - X77))</f>
        <v>0.000724826388888889</v>
      </c>
      <c r="Z77" s="8" t="n">
        <v>0.0662615740740741</v>
      </c>
    </row>
    <row r="78" customFormat="false" ht="15" hidden="false" customHeight="false" outlineLevel="0" collapsed="false">
      <c r="A78" s="1" t="s">
        <v>159</v>
      </c>
      <c r="B78" s="1" t="s">
        <v>71</v>
      </c>
      <c r="C78" s="1" t="s">
        <v>72</v>
      </c>
      <c r="D78" s="1" t="s">
        <v>73</v>
      </c>
      <c r="E78" s="8" t="n">
        <v>0.00291666666666667</v>
      </c>
      <c r="F78" s="8" t="n">
        <v>0.00305555555555556</v>
      </c>
      <c r="G78" s="8" t="n">
        <v>0.00325231481481482</v>
      </c>
      <c r="H78" s="8" t="n">
        <v>0.00332175925925926</v>
      </c>
      <c r="I78" s="8" t="n">
        <v>0.00380787037037037</v>
      </c>
      <c r="J78" s="8" t="n">
        <v>0.00490740740740741</v>
      </c>
      <c r="K78" s="8" t="n">
        <v>0.00422453703703704</v>
      </c>
      <c r="L78" s="8" t="n">
        <v>0.00408564814814815</v>
      </c>
      <c r="M78" s="8" t="n">
        <v>0.00394675925925926</v>
      </c>
      <c r="N78" s="8" t="n">
        <v>0.00313657407407407</v>
      </c>
      <c r="O78" s="8" t="n">
        <v>0.00385416666666667</v>
      </c>
      <c r="P78" s="8" t="n">
        <v>0.00201388888888889</v>
      </c>
      <c r="Q78" s="8" t="n">
        <v>0.00393518518518519</v>
      </c>
      <c r="R78" s="8" t="n">
        <v>0.00454861111111111</v>
      </c>
      <c r="S78" s="8" t="n">
        <v>0.00402777777777778</v>
      </c>
      <c r="T78" s="8" t="n">
        <v>0.00565972222222222</v>
      </c>
      <c r="U78" s="8" t="n">
        <v>0.00585648148148148</v>
      </c>
      <c r="V78" s="1" t="s">
        <v>74</v>
      </c>
      <c r="W78" s="8" t="n">
        <f aca="false">E78 + G78 + I78 + K78 + M78 + O78 + Q78 + S78</f>
        <v>0.0299652777777778</v>
      </c>
      <c r="X78" s="1" t="n">
        <f aca="false">W78 / 8</f>
        <v>0.00374565972222222</v>
      </c>
      <c r="Y78" s="1" t="n">
        <f aca="false">MAX(ABS(E78 - X78), ABS(G78 - X78), ABS(I78 - X78), ABS(K78 - X78), ABS(M78 - X78), ABS(O78 - X78), ABS(Q78 - X78), ABS(S78 - X78))</f>
        <v>0.000828993055555556</v>
      </c>
      <c r="Z78" s="8" t="n">
        <v>0.0664467592592593</v>
      </c>
    </row>
    <row r="79" customFormat="false" ht="15" hidden="false" customHeight="false" outlineLevel="0" collapsed="false">
      <c r="A79" s="1" t="s">
        <v>160</v>
      </c>
      <c r="B79" s="1" t="s">
        <v>83</v>
      </c>
      <c r="C79" s="1" t="s">
        <v>72</v>
      </c>
      <c r="D79" s="1" t="s">
        <v>73</v>
      </c>
      <c r="E79" s="8" t="n">
        <v>0.00320601851851852</v>
      </c>
      <c r="F79" s="8" t="n">
        <v>0.0028125</v>
      </c>
      <c r="G79" s="8" t="n">
        <v>0.00322916666666667</v>
      </c>
      <c r="H79" s="8" t="n">
        <v>0.00253472222222222</v>
      </c>
      <c r="I79" s="8" t="n">
        <v>0.00393518518518519</v>
      </c>
      <c r="J79" s="8" t="n">
        <v>0.00336805555555556</v>
      </c>
      <c r="K79" s="8" t="n">
        <v>0.00594907407407408</v>
      </c>
      <c r="L79" s="8" t="n">
        <v>0.00505787037037037</v>
      </c>
      <c r="M79" s="8" t="n">
        <v>0.00418981481481482</v>
      </c>
      <c r="N79" s="8" t="n">
        <v>0.003125</v>
      </c>
      <c r="O79" s="8" t="n">
        <v>0.00408564814814815</v>
      </c>
      <c r="P79" s="8" t="n">
        <v>0.00145833333333333</v>
      </c>
      <c r="Q79" s="8" t="n">
        <v>0.00417824074074074</v>
      </c>
      <c r="R79" s="8" t="n">
        <v>0.00409722222222222</v>
      </c>
      <c r="S79" s="8" t="n">
        <v>0.00447916666666667</v>
      </c>
      <c r="T79" s="8" t="n">
        <v>0.00461805555555556</v>
      </c>
      <c r="U79" s="8" t="n">
        <v>0.00670138888888889</v>
      </c>
      <c r="V79" s="1" t="s">
        <v>123</v>
      </c>
      <c r="W79" s="8" t="n">
        <f aca="false">E79 + G79 + I79 + K79 + M79 + O79 + Q79 + S79</f>
        <v>0.0332523148148148</v>
      </c>
      <c r="X79" s="1" t="n">
        <f aca="false">W79 / 8</f>
        <v>0.00415653935185185</v>
      </c>
      <c r="Y79" s="1" t="n">
        <f aca="false">MAX(ABS(E79 - X79), ABS(G79 - X79), ABS(I79 - X79), ABS(K79 - X79), ABS(M79 - X79), ABS(O79 - X79), ABS(Q79 - X79), ABS(S79 - X79))</f>
        <v>0.00179253472222222</v>
      </c>
      <c r="Z79" s="8" t="n">
        <v>0.0669328703703704</v>
      </c>
    </row>
    <row r="80" customFormat="false" ht="15" hidden="false" customHeight="false" outlineLevel="0" collapsed="false">
      <c r="A80" s="1" t="s">
        <v>161</v>
      </c>
      <c r="B80" s="1" t="s">
        <v>76</v>
      </c>
      <c r="C80" s="1" t="s">
        <v>72</v>
      </c>
      <c r="D80" s="1" t="s">
        <v>73</v>
      </c>
      <c r="E80" s="8" t="n">
        <v>0.00282407407407407</v>
      </c>
      <c r="F80" s="8" t="n">
        <v>0.00313657407407407</v>
      </c>
      <c r="G80" s="8" t="n">
        <v>0.00319444444444445</v>
      </c>
      <c r="H80" s="8" t="n">
        <v>0.00334490740740741</v>
      </c>
      <c r="I80" s="8" t="n">
        <v>0.00365740740740741</v>
      </c>
      <c r="J80" s="8" t="n">
        <v>0.00578703703703704</v>
      </c>
      <c r="K80" s="8" t="n">
        <v>0.00476851851851852</v>
      </c>
      <c r="L80" s="8" t="n">
        <v>0.00381944444444444</v>
      </c>
      <c r="M80" s="8" t="n">
        <v>0.00483796296296296</v>
      </c>
      <c r="N80" s="8" t="n">
        <v>0.00347222222222222</v>
      </c>
      <c r="O80" s="8" t="n">
        <v>0.00358796296296296</v>
      </c>
      <c r="P80" s="8" t="n">
        <v>0.00234953703703704</v>
      </c>
      <c r="Q80" s="8" t="n">
        <v>0.00332175925925926</v>
      </c>
      <c r="R80" s="8" t="n">
        <v>0.00405092592592593</v>
      </c>
      <c r="S80" s="8" t="n">
        <v>0.00384259259259259</v>
      </c>
      <c r="T80" s="8" t="n">
        <v>0.00625</v>
      </c>
      <c r="U80" s="8" t="n">
        <v>0.00596064814814815</v>
      </c>
      <c r="V80" s="1" t="s">
        <v>74</v>
      </c>
      <c r="W80" s="8" t="n">
        <f aca="false">E80 + G80 + I80 + K80 + M80 + O80 + Q80 + S80</f>
        <v>0.0300347222222222</v>
      </c>
      <c r="X80" s="1" t="n">
        <f aca="false">W80 / 8</f>
        <v>0.00375434027777778</v>
      </c>
      <c r="Y80" s="1" t="n">
        <f aca="false">MAX(ABS(E80 - X80), ABS(G80 - X80), ABS(I80 - X80), ABS(K80 - X80), ABS(M80 - X80), ABS(O80 - X80), ABS(Q80 - X80), ABS(S80 - X80))</f>
        <v>0.00108362268518519</v>
      </c>
      <c r="Z80" s="8" t="n">
        <v>0.0680555555555556</v>
      </c>
    </row>
    <row r="81" customFormat="false" ht="15" hidden="false" customHeight="false" outlineLevel="0" collapsed="false">
      <c r="A81" s="1" t="s">
        <v>162</v>
      </c>
      <c r="B81" s="1" t="s">
        <v>83</v>
      </c>
      <c r="C81" s="1" t="s">
        <v>72</v>
      </c>
      <c r="D81" s="1" t="s">
        <v>73</v>
      </c>
      <c r="E81" s="8" t="n">
        <v>0.00311342592592593</v>
      </c>
      <c r="F81" s="8" t="n">
        <v>0.00322916666666667</v>
      </c>
      <c r="G81" s="8" t="n">
        <v>0.00342592592592593</v>
      </c>
      <c r="H81" s="8" t="n">
        <v>0.00525462962962963</v>
      </c>
      <c r="I81" s="8" t="n">
        <v>0.00350694444444444</v>
      </c>
      <c r="J81" s="8" t="n">
        <v>0.00483796296296296</v>
      </c>
      <c r="K81" s="8" t="n">
        <v>0.00391203703703704</v>
      </c>
      <c r="L81" s="8" t="n">
        <v>0.00353009259259259</v>
      </c>
      <c r="M81" s="8" t="n">
        <v>0.00391203703703704</v>
      </c>
      <c r="N81" s="8" t="n">
        <v>0.00337962962962963</v>
      </c>
      <c r="O81" s="8" t="n">
        <v>0.00394675925925926</v>
      </c>
      <c r="P81" s="8" t="n">
        <v>0.00177083333333333</v>
      </c>
      <c r="Q81" s="8" t="n">
        <v>0.00405092592592593</v>
      </c>
      <c r="R81" s="8" t="n">
        <v>0.00601851851851852</v>
      </c>
      <c r="S81" s="8" t="n">
        <v>0.00445601851851852</v>
      </c>
      <c r="T81" s="8" t="n">
        <v>0.00532407407407407</v>
      </c>
      <c r="U81" s="8" t="n">
        <v>0.0052662037037037</v>
      </c>
      <c r="V81" s="1" t="s">
        <v>74</v>
      </c>
      <c r="W81" s="8" t="n">
        <f aca="false">E81 + G81 + I81 + K81 + M81 + O81 + Q81 + S81</f>
        <v>0.0303240740740741</v>
      </c>
      <c r="X81" s="1" t="n">
        <f aca="false">W81 / 8</f>
        <v>0.00379050925925926</v>
      </c>
      <c r="Y81" s="1" t="n">
        <f aca="false">MAX(ABS(E81 - X81), ABS(G81 - X81), ABS(I81 - X81), ABS(K81 - X81), ABS(M81 - X81), ABS(O81 - X81), ABS(Q81 - X81), ABS(S81 - X81))</f>
        <v>0.000677083333333333</v>
      </c>
      <c r="Z81" s="8" t="n">
        <v>0.0688310185185185</v>
      </c>
    </row>
    <row r="82" customFormat="false" ht="15" hidden="false" customHeight="false" outlineLevel="0" collapsed="false">
      <c r="A82" s="1" t="s">
        <v>163</v>
      </c>
      <c r="B82" s="1" t="s">
        <v>121</v>
      </c>
      <c r="C82" s="1" t="s">
        <v>72</v>
      </c>
      <c r="D82" s="1" t="s">
        <v>73</v>
      </c>
      <c r="E82" s="8" t="n">
        <v>0.00333333333333333</v>
      </c>
      <c r="F82" s="8" t="n">
        <v>0.0033912037037037</v>
      </c>
      <c r="G82" s="8" t="n">
        <v>0.00362268518518519</v>
      </c>
      <c r="H82" s="8" t="n">
        <v>0.00387731481481482</v>
      </c>
      <c r="I82" s="8" t="n">
        <v>0.00392361111111111</v>
      </c>
      <c r="J82" s="8" t="n">
        <v>0.00607638888888889</v>
      </c>
      <c r="K82" s="8" t="n">
        <v>0.00420138888888889</v>
      </c>
      <c r="L82" s="8" t="n">
        <v>0.00373842592592593</v>
      </c>
      <c r="M82" s="8" t="n">
        <v>0.00413194444444444</v>
      </c>
      <c r="N82" s="8" t="n">
        <v>0.00336805555555556</v>
      </c>
      <c r="O82" s="8" t="n">
        <v>0.00409722222222222</v>
      </c>
      <c r="P82" s="8" t="n">
        <v>0.00217592592592593</v>
      </c>
      <c r="Q82" s="8" t="n">
        <v>0.00431712962962963</v>
      </c>
      <c r="R82" s="8" t="n">
        <v>0.00372685185185185</v>
      </c>
      <c r="S82" s="8" t="n">
        <v>0.00509259259259259</v>
      </c>
      <c r="T82" s="8" t="n">
        <v>0.00467592592592593</v>
      </c>
      <c r="U82" s="8" t="n">
        <v>0.00533564814814815</v>
      </c>
      <c r="V82" s="1" t="s">
        <v>74</v>
      </c>
      <c r="W82" s="8" t="n">
        <f aca="false">E82 + G82 + I82 + K82 + M82 + O82 + Q82 + S82</f>
        <v>0.0327199074074074</v>
      </c>
      <c r="X82" s="1" t="n">
        <f aca="false">W82 / 8</f>
        <v>0.00408998842592593</v>
      </c>
      <c r="Y82" s="1" t="n">
        <f aca="false">MAX(ABS(E82 - X82), ABS(G82 - X82), ABS(I82 - X82), ABS(K82 - X82), ABS(M82 - X82), ABS(O82 - X82), ABS(Q82 - X82), ABS(S82 - X82))</f>
        <v>0.00100260416666667</v>
      </c>
      <c r="Z82" s="8" t="n">
        <v>0.0689930555555556</v>
      </c>
    </row>
    <row r="83" customFormat="false" ht="15" hidden="false" customHeight="false" outlineLevel="0" collapsed="false">
      <c r="A83" s="1" t="s">
        <v>164</v>
      </c>
      <c r="B83" s="1" t="s">
        <v>146</v>
      </c>
      <c r="C83" s="1" t="s">
        <v>72</v>
      </c>
      <c r="D83" s="1" t="s">
        <v>73</v>
      </c>
      <c r="E83" s="8" t="n">
        <v>0.0030787037037037</v>
      </c>
      <c r="F83" s="8" t="n">
        <v>0.00350694444444444</v>
      </c>
      <c r="G83" s="8" t="n">
        <v>0.00372685185185185</v>
      </c>
      <c r="H83" s="8" t="n">
        <v>0.00446759259259259</v>
      </c>
      <c r="I83" s="8" t="n">
        <v>0.00384259259259259</v>
      </c>
      <c r="J83" s="8" t="n">
        <v>0.00386574074074074</v>
      </c>
      <c r="K83" s="8" t="n">
        <v>0.00369212962962963</v>
      </c>
      <c r="L83" s="8" t="n">
        <v>0.00304398148148148</v>
      </c>
      <c r="M83" s="8" t="n">
        <v>0.00400462962962963</v>
      </c>
      <c r="N83" s="8" t="n">
        <v>0.00361111111111111</v>
      </c>
      <c r="O83" s="8" t="n">
        <v>0.00395833333333333</v>
      </c>
      <c r="P83" s="8" t="n">
        <v>0.00261574074074074</v>
      </c>
      <c r="Q83" s="8" t="n">
        <v>0.00423611111111111</v>
      </c>
      <c r="R83" s="8" t="n">
        <v>0.00503472222222222</v>
      </c>
      <c r="S83" s="8" t="n">
        <v>0.00472222222222222</v>
      </c>
      <c r="T83" s="8" t="n">
        <v>0.00607638888888889</v>
      </c>
      <c r="U83" s="8" t="n">
        <v>0.00695601851851852</v>
      </c>
      <c r="V83" s="1" t="s">
        <v>74</v>
      </c>
      <c r="W83" s="8" t="n">
        <f aca="false">E83 + G83 + I83 + K83 + M83 + O83 + Q83 + S83</f>
        <v>0.0312615740740741</v>
      </c>
      <c r="X83" s="1" t="n">
        <f aca="false">W83 / 8</f>
        <v>0.00390769675925926</v>
      </c>
      <c r="Y83" s="1" t="n">
        <f aca="false">MAX(ABS(E83 - X83), ABS(G83 - X83), ABS(I83 - X83), ABS(K83 - X83), ABS(M83 - X83), ABS(O83 - X83), ABS(Q83 - X83), ABS(S83 - X83))</f>
        <v>0.000828993055555555</v>
      </c>
      <c r="Z83" s="8" t="n">
        <v>0.0703472222222222</v>
      </c>
    </row>
    <row r="84" customFormat="false" ht="15" hidden="false" customHeight="false" outlineLevel="0" collapsed="false">
      <c r="A84" s="1" t="s">
        <v>165</v>
      </c>
      <c r="B84" s="1" t="s">
        <v>71</v>
      </c>
      <c r="C84" s="1" t="s">
        <v>72</v>
      </c>
      <c r="D84" s="1" t="s">
        <v>73</v>
      </c>
      <c r="E84" s="8" t="n">
        <v>0.00287037037037037</v>
      </c>
      <c r="F84" s="8" t="n">
        <v>0.00297453703703704</v>
      </c>
      <c r="G84" s="8" t="n">
        <v>0.00333333333333333</v>
      </c>
      <c r="H84" s="8" t="n">
        <v>0.00342592592592593</v>
      </c>
      <c r="I84" s="8" t="n">
        <v>0.00408564814814815</v>
      </c>
      <c r="J84" s="8" t="n">
        <v>0.00490740740740741</v>
      </c>
      <c r="K84" s="8" t="n">
        <v>0.00414351851851852</v>
      </c>
      <c r="L84" s="8" t="n">
        <v>0.00425925925925926</v>
      </c>
      <c r="M84" s="8" t="n">
        <v>0.0043287037037037</v>
      </c>
      <c r="N84" s="8" t="n">
        <v>0.00328703703703704</v>
      </c>
      <c r="O84" s="8" t="n">
        <v>0.00443287037037037</v>
      </c>
      <c r="P84" s="8" t="n">
        <v>0.00380787037037037</v>
      </c>
      <c r="Q84" s="8" t="n">
        <v>0.00425925925925926</v>
      </c>
      <c r="R84" s="8" t="n">
        <v>0.00494212962962963</v>
      </c>
      <c r="S84" s="8" t="n">
        <v>0.00479166666666667</v>
      </c>
      <c r="T84" s="8" t="n">
        <v>0.00788194444444445</v>
      </c>
      <c r="U84" s="8" t="n">
        <v>0.00585648148148148</v>
      </c>
      <c r="V84" s="1" t="s">
        <v>166</v>
      </c>
      <c r="W84" s="8" t="n">
        <f aca="false">E84 + G84 + I84 + K84 + M84 + O84 + Q84 + S84</f>
        <v>0.0322453703703704</v>
      </c>
      <c r="X84" s="1" t="n">
        <f aca="false">W84 / 8</f>
        <v>0.0040306712962963</v>
      </c>
      <c r="Y84" s="1" t="n">
        <f aca="false">MAX(ABS(E84 - X84), ABS(G84 - X84), ABS(I84 - X84), ABS(K84 - X84), ABS(M84 - X84), ABS(O84 - X84), ABS(Q84 - X84), ABS(S84 - X84))</f>
        <v>0.00116030092592593</v>
      </c>
      <c r="Z84" s="8" t="n">
        <v>0.0735069444444444</v>
      </c>
    </row>
    <row r="85" customFormat="false" ht="15" hidden="false" customHeight="false" outlineLevel="0" collapsed="false">
      <c r="A85" s="1" t="s">
        <v>167</v>
      </c>
      <c r="B85" s="1" t="s">
        <v>78</v>
      </c>
      <c r="C85" s="1" t="s">
        <v>72</v>
      </c>
      <c r="D85" s="1" t="s">
        <v>73</v>
      </c>
      <c r="E85" s="8" t="n">
        <v>0.00314814814814815</v>
      </c>
      <c r="F85" s="8" t="n">
        <v>0.00311342592592593</v>
      </c>
      <c r="G85" s="8" t="n">
        <v>0.00336805555555556</v>
      </c>
      <c r="H85" s="8" t="n">
        <v>0.00383101851851852</v>
      </c>
      <c r="I85" s="8" t="n">
        <v>0.00365740740740741</v>
      </c>
      <c r="J85" s="8" t="n">
        <v>0.00511574074074074</v>
      </c>
      <c r="K85" s="8" t="n">
        <v>0.00342592592592593</v>
      </c>
      <c r="L85" s="8" t="n">
        <v>0.00224537037037037</v>
      </c>
      <c r="M85" s="8" t="n">
        <v>0.00347222222222222</v>
      </c>
      <c r="N85" s="8" t="n">
        <v>0.00321759259259259</v>
      </c>
      <c r="O85" s="8" t="n">
        <v>0.00711805555555556</v>
      </c>
      <c r="P85" s="8" t="n">
        <v>0.00211805555555556</v>
      </c>
      <c r="Q85" s="8" t="n">
        <v>0.00755787037037037</v>
      </c>
      <c r="R85" s="8" t="n">
        <v>0.00771990740740741</v>
      </c>
      <c r="S85" s="8" t="n">
        <v>0.00694444444444444</v>
      </c>
      <c r="T85" s="8" t="n">
        <v>0.00282407407407407</v>
      </c>
      <c r="U85" s="8" t="n">
        <v>0.00508101851851852</v>
      </c>
      <c r="V85" s="1" t="s">
        <v>74</v>
      </c>
      <c r="W85" s="8" t="n">
        <f aca="false">E85 + G85 + I85 + K85 + M85 + O85 + Q85 + S85</f>
        <v>0.0386921296296296</v>
      </c>
      <c r="X85" s="1" t="n">
        <f aca="false">W85 / 8</f>
        <v>0.0048365162037037</v>
      </c>
      <c r="Y85" s="1" t="n">
        <f aca="false">MAX(ABS(E85 - X85), ABS(G85 - X85), ABS(I85 - X85), ABS(K85 - X85), ABS(M85 - X85), ABS(O85 - X85), ABS(Q85 - X85), ABS(S85 - X85))</f>
        <v>0.00272135416666667</v>
      </c>
      <c r="Z85" s="8" t="n">
        <v>0.0738773148148148</v>
      </c>
    </row>
    <row r="86" customFormat="false" ht="15" hidden="false" customHeight="false" outlineLevel="0" collapsed="false">
      <c r="A86" s="1" t="s">
        <v>168</v>
      </c>
      <c r="B86" s="1" t="s">
        <v>158</v>
      </c>
      <c r="C86" s="1" t="s">
        <v>72</v>
      </c>
      <c r="D86" s="1" t="s">
        <v>73</v>
      </c>
      <c r="E86" s="8" t="n">
        <v>0.00361111111111111</v>
      </c>
      <c r="F86" s="8" t="n">
        <v>0.00341435185185185</v>
      </c>
      <c r="G86" s="8" t="n">
        <v>0.00413194444444444</v>
      </c>
      <c r="H86" s="8" t="n">
        <v>0.00361111111111111</v>
      </c>
      <c r="I86" s="8" t="n">
        <v>0.00501157407407407</v>
      </c>
      <c r="J86" s="8" t="n">
        <v>0.00505787037037037</v>
      </c>
      <c r="K86" s="8" t="n">
        <v>0.00520833333333333</v>
      </c>
      <c r="L86" s="8" t="n">
        <v>0.00528935185185185</v>
      </c>
      <c r="M86" s="8" t="n">
        <v>0.00538194444444444</v>
      </c>
      <c r="N86" s="8" t="n">
        <v>0.0037962962962963</v>
      </c>
      <c r="O86" s="8" t="n">
        <v>0.00513888888888889</v>
      </c>
      <c r="P86" s="8" t="n">
        <v>0.00174768518518519</v>
      </c>
      <c r="Q86" s="8" t="n">
        <v>0.00534722222222222</v>
      </c>
      <c r="R86" s="8" t="n">
        <v>0.00501157407407407</v>
      </c>
      <c r="S86" s="8" t="n">
        <v>0.00615740740740741</v>
      </c>
      <c r="T86" s="8" t="n">
        <v>0.00503472222222222</v>
      </c>
      <c r="U86" s="8" t="n">
        <v>0.00642361111111111</v>
      </c>
      <c r="V86" s="1" t="s">
        <v>74</v>
      </c>
      <c r="W86" s="8" t="n">
        <f aca="false">E86 + G86 + I86 + K86 + M86 + O86 + Q86 + S86</f>
        <v>0.0399884259259259</v>
      </c>
      <c r="X86" s="1" t="n">
        <f aca="false">W86 / 8</f>
        <v>0.00499855324074074</v>
      </c>
      <c r="Y86" s="1" t="n">
        <f aca="false">MAX(ABS(E86 - X86), ABS(G86 - X86), ABS(I86 - X86), ABS(K86 - X86), ABS(M86 - X86), ABS(O86 - X86), ABS(Q86 - X86), ABS(S86 - X86))</f>
        <v>0.00138744212962963</v>
      </c>
      <c r="Z86" s="8" t="n">
        <v>0.0792824074074074</v>
      </c>
    </row>
    <row r="87" customFormat="false" ht="15" hidden="false" customHeight="false" outlineLevel="0" collapsed="false">
      <c r="A87" s="1" t="s">
        <v>169</v>
      </c>
      <c r="B87" s="1" t="s">
        <v>83</v>
      </c>
      <c r="C87" s="1" t="s">
        <v>72</v>
      </c>
      <c r="D87" s="1" t="s">
        <v>73</v>
      </c>
      <c r="E87" s="8" t="n">
        <v>0.00298611111111111</v>
      </c>
      <c r="F87" s="8" t="n">
        <v>0.0034375</v>
      </c>
      <c r="G87" s="8" t="n">
        <v>0.00314814814814815</v>
      </c>
      <c r="H87" s="8" t="n">
        <v>0.00563657407407407</v>
      </c>
      <c r="I87" s="8" t="n">
        <v>0.00387731481481482</v>
      </c>
      <c r="J87" s="8" t="n">
        <v>0.00438657407407407</v>
      </c>
      <c r="K87" s="8" t="n">
        <v>0.0044212962962963</v>
      </c>
      <c r="L87" s="8" t="n">
        <v>0.00469907407407407</v>
      </c>
      <c r="M87" s="8" t="n">
        <v>0.00366898148148148</v>
      </c>
      <c r="N87" s="8" t="n">
        <v>0.00355324074074074</v>
      </c>
      <c r="O87" s="8" t="n">
        <v>0.00400462962962963</v>
      </c>
      <c r="P87" s="8" t="n">
        <v>0.00197916666666667</v>
      </c>
      <c r="Q87" s="8" t="n">
        <v>0.00407407407407407</v>
      </c>
      <c r="R87" s="8" t="n">
        <v>0.00653935185185185</v>
      </c>
      <c r="S87" s="8" t="n">
        <v>0.00518518518518519</v>
      </c>
      <c r="T87" s="8" t="n">
        <v>0.00945601851851852</v>
      </c>
      <c r="U87" s="8" t="n">
        <v>0.0110763888888889</v>
      </c>
      <c r="V87" s="1" t="s">
        <v>74</v>
      </c>
      <c r="W87" s="8" t="n">
        <f aca="false">E87 + G87 + I87 + K87 + M87 + O87 + Q87 + S87</f>
        <v>0.0313657407407407</v>
      </c>
      <c r="X87" s="1" t="n">
        <f aca="false">W87 / 8</f>
        <v>0.00392071759259259</v>
      </c>
      <c r="Y87" s="1" t="n">
        <f aca="false">MAX(ABS(E87 - X87), ABS(G87 - X87), ABS(I87 - X87), ABS(K87 - X87), ABS(M87 - X87), ABS(O87 - X87), ABS(Q87 - X87), ABS(S87 - X87))</f>
        <v>0.00126446759259259</v>
      </c>
      <c r="Z87" s="8" t="n">
        <v>0.082037037037037</v>
      </c>
    </row>
    <row r="88" customFormat="false" ht="15" hidden="false" customHeight="false" outlineLevel="0" collapsed="false">
      <c r="A88" s="1" t="s">
        <v>170</v>
      </c>
      <c r="B88" s="1" t="s">
        <v>76</v>
      </c>
      <c r="C88" s="1" t="s">
        <v>72</v>
      </c>
      <c r="D88" s="1" t="s">
        <v>73</v>
      </c>
      <c r="E88" s="8" t="n">
        <v>0.00336805555555556</v>
      </c>
      <c r="F88" s="8" t="n">
        <v>0.0031712962962963</v>
      </c>
      <c r="G88" s="8" t="n">
        <v>0.00381944444444444</v>
      </c>
      <c r="H88" s="8" t="n">
        <v>0.00318287037037037</v>
      </c>
      <c r="I88" s="8" t="n">
        <v>0.00471064814814815</v>
      </c>
      <c r="J88" s="8" t="n">
        <v>0.00756944444444445</v>
      </c>
      <c r="K88" s="8" t="n">
        <v>0.00503472222222222</v>
      </c>
      <c r="L88" s="8" t="n">
        <v>0.00888888888888889</v>
      </c>
      <c r="M88" s="8" t="n">
        <v>0.0046875</v>
      </c>
      <c r="N88" s="8" t="n">
        <v>0.00342592592592593</v>
      </c>
      <c r="O88" s="8" t="n">
        <v>0.00452546296296296</v>
      </c>
      <c r="P88" s="8" t="n">
        <v>0.00180555555555556</v>
      </c>
      <c r="Q88" s="8" t="n">
        <v>0.00476851851851852</v>
      </c>
      <c r="R88" s="8" t="n">
        <v>0.00716435185185185</v>
      </c>
      <c r="S88" s="8" t="n">
        <v>0.00640046296296296</v>
      </c>
      <c r="T88" s="8" t="n">
        <v>0.00541666666666667</v>
      </c>
      <c r="U88" s="8" t="n">
        <v>0.00783564814814815</v>
      </c>
      <c r="V88" s="1" t="s">
        <v>74</v>
      </c>
      <c r="W88" s="8" t="n">
        <f aca="false">E88 + G88 + I88 + K88 + M88 + O88 + Q88 + S88</f>
        <v>0.0373148148148148</v>
      </c>
      <c r="X88" s="1" t="n">
        <f aca="false">W88 / 8</f>
        <v>0.00466435185185185</v>
      </c>
      <c r="Y88" s="1" t="n">
        <f aca="false">MAX(ABS(E88 - X88), ABS(G88 - X88), ABS(I88 - X88), ABS(K88 - X88), ABS(M88 - X88), ABS(O88 - X88), ABS(Q88 - X88), ABS(S88 - X88))</f>
        <v>0.00173611111111111</v>
      </c>
      <c r="Z88" s="8" t="n">
        <v>0.0856944444444445</v>
      </c>
    </row>
    <row r="89" customFormat="false" ht="15" hidden="false" customHeight="false" outlineLevel="0" collapsed="false">
      <c r="A89" s="1" t="s">
        <v>171</v>
      </c>
      <c r="B89" s="1" t="s">
        <v>85</v>
      </c>
      <c r="C89" s="1" t="s">
        <v>72</v>
      </c>
      <c r="D89" s="1" t="s">
        <v>73</v>
      </c>
      <c r="E89" s="8" t="n">
        <v>0.00284722222222222</v>
      </c>
      <c r="F89" s="8" t="n">
        <v>0.0034837962962963</v>
      </c>
      <c r="G89" s="8" t="n">
        <v>0.00319444444444445</v>
      </c>
      <c r="H89" s="8" t="n">
        <v>0.00445601851851852</v>
      </c>
      <c r="I89" s="8" t="n">
        <v>0.0059837962962963</v>
      </c>
      <c r="J89" s="8" t="n">
        <v>0.00702546296296296</v>
      </c>
      <c r="K89" s="8" t="n">
        <v>0.00451388888888889</v>
      </c>
      <c r="L89" s="8" t="n">
        <v>0.0058912037037037</v>
      </c>
      <c r="M89" s="8" t="n">
        <v>0.00476851851851852</v>
      </c>
      <c r="N89" s="8" t="n">
        <v>0.00396990740740741</v>
      </c>
      <c r="O89" s="8" t="n">
        <v>0.00465277777777778</v>
      </c>
      <c r="P89" s="8" t="n">
        <v>0.00241898148148148</v>
      </c>
      <c r="Q89" s="8" t="n">
        <v>0.0058912037037037</v>
      </c>
      <c r="R89" s="8" t="n">
        <v>0.00356481481481482</v>
      </c>
      <c r="S89" s="8" t="n">
        <v>0.00650462962962963</v>
      </c>
      <c r="T89" s="8" t="n">
        <v>0.00719907407407407</v>
      </c>
      <c r="U89" s="8" t="n">
        <v>0.0101851851851852</v>
      </c>
      <c r="V89" s="1" t="s">
        <v>74</v>
      </c>
      <c r="W89" s="8" t="n">
        <f aca="false">E89 + G89 + I89 + K89 + M89 + O89 + Q89 + S89</f>
        <v>0.0383564814814815</v>
      </c>
      <c r="X89" s="1" t="n">
        <f aca="false">W89 / 8</f>
        <v>0.00479456018518519</v>
      </c>
      <c r="Y89" s="1" t="n">
        <f aca="false">MAX(ABS(E89 - X89), ABS(G89 - X89), ABS(I89 - X89), ABS(K89 - X89), ABS(M89 - X89), ABS(O89 - X89), ABS(Q89 - X89), ABS(S89 - X89))</f>
        <v>0.00194733796296296</v>
      </c>
      <c r="Z89" s="8" t="n">
        <v>0.0864467592592593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69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3</v>
      </c>
    </row>
    <row r="2" customFormat="false" ht="15" hidden="false" customHeight="false" outlineLevel="0" collapsed="false">
      <c r="A2" s="1" t="s">
        <v>172</v>
      </c>
      <c r="B2" s="1" t="s">
        <v>71</v>
      </c>
      <c r="C2" s="1" t="s">
        <v>72</v>
      </c>
      <c r="D2" s="1" t="s">
        <v>73</v>
      </c>
      <c r="E2" s="8" t="n">
        <v>0.00253472222222222</v>
      </c>
      <c r="F2" s="8" t="n">
        <v>0.00321759259259259</v>
      </c>
      <c r="G2" s="8" t="n">
        <v>0.00278935185185185</v>
      </c>
      <c r="H2" s="8" t="n">
        <v>0.00204861111111111</v>
      </c>
      <c r="I2" s="8" t="n">
        <v>0.0028587962962963</v>
      </c>
      <c r="J2" s="8" t="n">
        <v>0.00282407407407407</v>
      </c>
      <c r="K2" s="8" t="n">
        <v>0.00298611111111111</v>
      </c>
      <c r="L2" s="8" t="n">
        <v>0.00211805555555556</v>
      </c>
      <c r="M2" s="8" t="n">
        <v>0.00295138888888889</v>
      </c>
      <c r="N2" s="8" t="n">
        <v>0.003125</v>
      </c>
      <c r="O2" s="8" t="n">
        <v>0.00299768518518519</v>
      </c>
      <c r="P2" s="8" t="n">
        <v>0.00137731481481482</v>
      </c>
      <c r="Q2" s="8" t="n">
        <v>0.00309027777777778</v>
      </c>
      <c r="R2" s="8" t="n">
        <v>0.00241898148148148</v>
      </c>
      <c r="S2" s="8" t="n">
        <v>0.00324074074074074</v>
      </c>
      <c r="T2" s="8" t="n">
        <v>0.00251157407407407</v>
      </c>
      <c r="U2" s="8" t="n">
        <v>0.00314814814814815</v>
      </c>
      <c r="V2" s="1" t="s">
        <v>74</v>
      </c>
      <c r="W2" s="1" t="n">
        <f aca="false">E2 + G2 + I2 + K2 + M2 + O2 + Q2 + S2</f>
        <v>0.0234490740740741</v>
      </c>
      <c r="X2" s="1" t="n">
        <f aca="false">W2 / 8</f>
        <v>0.00293113425925926</v>
      </c>
      <c r="Y2" s="1" t="n">
        <f aca="false">MAX(ABS(E2 - X2), ABS(G2 - X2), ABS(I2 - X2), ABS(K2 - X2), ABS(M2 - X2), ABS(O2 - X2), ABS(Q2 - X2), ABS(S2 - X2))</f>
        <v>0.000396412037037037</v>
      </c>
      <c r="Z2" s="8" t="n">
        <v>0.0461342592592593</v>
      </c>
    </row>
    <row r="3" customFormat="false" ht="15" hidden="false" customHeight="false" outlineLevel="0" collapsed="false">
      <c r="A3" s="1" t="s">
        <v>173</v>
      </c>
      <c r="B3" s="1" t="s">
        <v>78</v>
      </c>
      <c r="C3" s="1" t="s">
        <v>72</v>
      </c>
      <c r="D3" s="1" t="s">
        <v>73</v>
      </c>
      <c r="E3" s="8" t="n">
        <v>0.0025462962962963</v>
      </c>
      <c r="F3" s="8" t="n">
        <v>0.00318287037037037</v>
      </c>
      <c r="G3" s="8" t="n">
        <v>0.00266203703703704</v>
      </c>
      <c r="H3" s="8" t="n">
        <v>0.00232638888888889</v>
      </c>
      <c r="I3" s="8" t="n">
        <v>0.0028587962962963</v>
      </c>
      <c r="J3" s="8" t="n">
        <v>0.00299768518518519</v>
      </c>
      <c r="K3" s="8" t="n">
        <v>0.00298611111111111</v>
      </c>
      <c r="L3" s="8" t="n">
        <v>0.00240740740740741</v>
      </c>
      <c r="M3" s="8" t="n">
        <v>0.00299768518518519</v>
      </c>
      <c r="N3" s="8" t="n">
        <v>0.00319444444444445</v>
      </c>
      <c r="O3" s="8" t="n">
        <v>0.00299768518518519</v>
      </c>
      <c r="P3" s="8" t="n">
        <v>0.00131944444444444</v>
      </c>
      <c r="Q3" s="8" t="n">
        <v>0.00300925925925926</v>
      </c>
      <c r="R3" s="8" t="n">
        <v>0.00252314814814815</v>
      </c>
      <c r="S3" s="8" t="n">
        <v>0.00314814814814815</v>
      </c>
      <c r="T3" s="8" t="n">
        <v>0.00289351851851852</v>
      </c>
      <c r="U3" s="8" t="n">
        <v>0.00291666666666667</v>
      </c>
      <c r="V3" s="1" t="s">
        <v>74</v>
      </c>
      <c r="W3" s="1" t="n">
        <f aca="false">E3 + G3 + I3 + K3 + M3 + O3 + Q3 + S3</f>
        <v>0.0232060185185185</v>
      </c>
      <c r="X3" s="1" t="n">
        <f aca="false">W3 / 8</f>
        <v>0.00290075231481481</v>
      </c>
      <c r="Y3" s="1" t="n">
        <f aca="false">MAX(ABS(E3 - X3), ABS(G3 - X3), ABS(I3 - X3), ABS(K3 - X3), ABS(M3 - X3), ABS(O3 - X3), ABS(Q3 - X3), ABS(S3 - X3))</f>
        <v>0.000354456018518518</v>
      </c>
      <c r="Z3" s="8" t="n">
        <v>0.046875</v>
      </c>
    </row>
    <row r="4" customFormat="false" ht="15" hidden="false" customHeight="false" outlineLevel="0" collapsed="false">
      <c r="A4" s="1" t="s">
        <v>174</v>
      </c>
      <c r="B4" s="1" t="s">
        <v>78</v>
      </c>
      <c r="C4" s="1" t="s">
        <v>72</v>
      </c>
      <c r="D4" s="1" t="s">
        <v>73</v>
      </c>
      <c r="E4" s="8" t="n">
        <v>0.00256944444444445</v>
      </c>
      <c r="F4" s="8" t="n">
        <v>0.00295138888888889</v>
      </c>
      <c r="G4" s="8" t="n">
        <v>0.00271990740740741</v>
      </c>
      <c r="H4" s="8" t="n">
        <v>0.00207175925925926</v>
      </c>
      <c r="I4" s="8" t="n">
        <v>0.00287037037037037</v>
      </c>
      <c r="J4" s="8" t="n">
        <v>0.00289351851851852</v>
      </c>
      <c r="K4" s="8" t="n">
        <v>0.00293981481481482</v>
      </c>
      <c r="L4" s="8" t="n">
        <v>0.00261574074074074</v>
      </c>
      <c r="M4" s="8" t="n">
        <v>0.00304398148148148</v>
      </c>
      <c r="N4" s="8" t="n">
        <v>0.00300925925925926</v>
      </c>
      <c r="O4" s="8" t="n">
        <v>0.00296296296296296</v>
      </c>
      <c r="P4" s="8" t="n">
        <v>0.00146990740740741</v>
      </c>
      <c r="Q4" s="8" t="n">
        <v>0.00302083333333333</v>
      </c>
      <c r="R4" s="8" t="n">
        <v>0.00243055555555556</v>
      </c>
      <c r="S4" s="8" t="n">
        <v>0.00326388888888889</v>
      </c>
      <c r="T4" s="8" t="n">
        <v>0.00357638888888889</v>
      </c>
      <c r="U4" s="8" t="n">
        <v>0.00289351851851852</v>
      </c>
      <c r="V4" s="1" t="s">
        <v>74</v>
      </c>
      <c r="W4" s="1" t="n">
        <f aca="false">E4 + G4 + I4 + K4 + M4 + O4 + Q4 + S4</f>
        <v>0.0233912037037037</v>
      </c>
      <c r="X4" s="1" t="n">
        <f aca="false">W4 / 8</f>
        <v>0.00292390046296296</v>
      </c>
      <c r="Y4" s="1" t="n">
        <f aca="false">MAX(ABS(E4 - X4), ABS(G4 - X4), ABS(I4 - X4), ABS(K4 - X4), ABS(M4 - X4), ABS(O4 - X4), ABS(Q4 - X4), ABS(S4 - X4))</f>
        <v>0.000354456018518518</v>
      </c>
      <c r="Z4" s="8" t="n">
        <v>0.0471990740740741</v>
      </c>
    </row>
    <row r="5" customFormat="false" ht="15" hidden="false" customHeight="false" outlineLevel="0" collapsed="false">
      <c r="A5" s="1" t="s">
        <v>175</v>
      </c>
      <c r="B5" s="1" t="s">
        <v>78</v>
      </c>
      <c r="C5" s="1" t="s">
        <v>72</v>
      </c>
      <c r="D5" s="1" t="s">
        <v>73</v>
      </c>
      <c r="E5" s="8" t="n">
        <v>0.00256944444444445</v>
      </c>
      <c r="F5" s="8" t="n">
        <v>0.00303240740740741</v>
      </c>
      <c r="G5" s="8" t="n">
        <v>0.00280092592592593</v>
      </c>
      <c r="H5" s="8" t="n">
        <v>0.00185185185185185</v>
      </c>
      <c r="I5" s="8" t="n">
        <v>0.00300925925925926</v>
      </c>
      <c r="J5" s="8" t="n">
        <v>0.00270833333333333</v>
      </c>
      <c r="K5" s="8" t="n">
        <v>0.00303240740740741</v>
      </c>
      <c r="L5" s="8" t="n">
        <v>0.00253472222222222</v>
      </c>
      <c r="M5" s="8" t="n">
        <v>0.00311342592592593</v>
      </c>
      <c r="N5" s="8" t="n">
        <v>0.00305555555555556</v>
      </c>
      <c r="O5" s="8" t="n">
        <v>0.00314814814814815</v>
      </c>
      <c r="P5" s="8" t="n">
        <v>0.00123842592592593</v>
      </c>
      <c r="Q5" s="8" t="n">
        <v>0.00318287037037037</v>
      </c>
      <c r="R5" s="8" t="n">
        <v>0.00260416666666667</v>
      </c>
      <c r="S5" s="8" t="n">
        <v>0.00356481481481482</v>
      </c>
      <c r="T5" s="8" t="n">
        <v>0.00371527777777778</v>
      </c>
      <c r="U5" s="8" t="n">
        <v>0.00293981481481482</v>
      </c>
      <c r="V5" s="1" t="s">
        <v>74</v>
      </c>
      <c r="W5" s="1" t="n">
        <f aca="false">E5 + G5 + I5 + K5 + M5 + O5 + Q5 + S5</f>
        <v>0.0244212962962963</v>
      </c>
      <c r="X5" s="1" t="n">
        <f aca="false">W5 / 8</f>
        <v>0.00305266203703704</v>
      </c>
      <c r="Y5" s="1" t="n">
        <f aca="false">MAX(ABS(E5 - X5), ABS(G5 - X5), ABS(I5 - X5), ABS(K5 - X5), ABS(M5 - X5), ABS(O5 - X5), ABS(Q5 - X5), ABS(S5 - X5))</f>
        <v>0.000512152777777778</v>
      </c>
      <c r="Z5" s="8" t="n">
        <v>0.0479976851851852</v>
      </c>
    </row>
    <row r="6" customFormat="false" ht="15" hidden="false" customHeight="false" outlineLevel="0" collapsed="false">
      <c r="A6" s="1" t="s">
        <v>176</v>
      </c>
      <c r="B6" s="1" t="s">
        <v>83</v>
      </c>
      <c r="C6" s="1" t="s">
        <v>72</v>
      </c>
      <c r="D6" s="1" t="s">
        <v>73</v>
      </c>
      <c r="E6" s="8" t="n">
        <v>0.00256944444444445</v>
      </c>
      <c r="F6" s="8" t="n">
        <v>0.00325231481481482</v>
      </c>
      <c r="G6" s="8" t="n">
        <v>0.00273148148148148</v>
      </c>
      <c r="H6" s="8" t="n">
        <v>0.00225694444444444</v>
      </c>
      <c r="I6" s="8" t="n">
        <v>0.00296296296296296</v>
      </c>
      <c r="J6" s="8" t="n">
        <v>0.00337962962962963</v>
      </c>
      <c r="K6" s="8" t="n">
        <v>0.00298611111111111</v>
      </c>
      <c r="L6" s="8" t="n">
        <v>0.0025462962962963</v>
      </c>
      <c r="M6" s="8" t="n">
        <v>0.00303240740740741</v>
      </c>
      <c r="N6" s="8" t="n">
        <v>0.00342592592592593</v>
      </c>
      <c r="O6" s="8" t="n">
        <v>0.003125</v>
      </c>
      <c r="P6" s="8" t="n">
        <v>0.00119212962962963</v>
      </c>
      <c r="Q6" s="8" t="n">
        <v>0.00315972222222222</v>
      </c>
      <c r="R6" s="8" t="n">
        <v>0.00296296296296296</v>
      </c>
      <c r="S6" s="8" t="n">
        <v>0.00334490740740741</v>
      </c>
      <c r="T6" s="8" t="n">
        <v>0.00414351851851852</v>
      </c>
      <c r="U6" s="8" t="n">
        <v>0.0031712962962963</v>
      </c>
      <c r="V6" s="1" t="s">
        <v>74</v>
      </c>
      <c r="W6" s="1" t="n">
        <f aca="false">E6 + G6 + I6 + K6 + M6 + O6 + Q6 + S6</f>
        <v>0.023912037037037</v>
      </c>
      <c r="X6" s="1" t="n">
        <f aca="false">W6 / 8</f>
        <v>0.00298900462962963</v>
      </c>
      <c r="Y6" s="1" t="n">
        <f aca="false">MAX(ABS(E6 - X6), ABS(G6 - X6), ABS(I6 - X6), ABS(K6 - X6), ABS(M6 - X6), ABS(O6 - X6), ABS(Q6 - X6), ABS(S6 - X6))</f>
        <v>0.000419560185185185</v>
      </c>
      <c r="Z6" s="8" t="n">
        <v>0.050150462962963</v>
      </c>
    </row>
    <row r="7" customFormat="false" ht="15" hidden="false" customHeight="false" outlineLevel="0" collapsed="false">
      <c r="A7" s="1" t="s">
        <v>177</v>
      </c>
      <c r="B7" s="1" t="s">
        <v>71</v>
      </c>
      <c r="C7" s="1" t="s">
        <v>72</v>
      </c>
      <c r="D7" s="1" t="s">
        <v>73</v>
      </c>
      <c r="E7" s="8" t="n">
        <v>0.00270833333333333</v>
      </c>
      <c r="F7" s="8" t="n">
        <v>0.00336805555555556</v>
      </c>
      <c r="G7" s="8" t="n">
        <v>0.00292824074074074</v>
      </c>
      <c r="H7" s="8" t="n">
        <v>0.00237268518518519</v>
      </c>
      <c r="I7" s="8" t="n">
        <v>0.00314814814814815</v>
      </c>
      <c r="J7" s="8" t="n">
        <v>0.00340277777777778</v>
      </c>
      <c r="K7" s="8" t="n">
        <v>0.003125</v>
      </c>
      <c r="L7" s="8" t="n">
        <v>0.00237268518518519</v>
      </c>
      <c r="M7" s="8" t="n">
        <v>0.00318287037037037</v>
      </c>
      <c r="N7" s="8" t="n">
        <v>0.0031712962962963</v>
      </c>
      <c r="O7" s="8" t="n">
        <v>0.0031712962962963</v>
      </c>
      <c r="P7" s="8" t="n">
        <v>0.00164351851851852</v>
      </c>
      <c r="Q7" s="8" t="n">
        <v>0.00315972222222222</v>
      </c>
      <c r="R7" s="8" t="n">
        <v>0.00273148148148148</v>
      </c>
      <c r="S7" s="8" t="n">
        <v>0.00326388888888889</v>
      </c>
      <c r="T7" s="8" t="n">
        <v>0.00375</v>
      </c>
      <c r="U7" s="8" t="n">
        <v>0.00336805555555556</v>
      </c>
      <c r="V7" s="1" t="s">
        <v>74</v>
      </c>
      <c r="W7" s="1" t="n">
        <f aca="false">E7 + G7 + I7 + K7 + M7 + O7 + Q7 + S7</f>
        <v>0.0246875</v>
      </c>
      <c r="X7" s="1" t="n">
        <f aca="false">W7 / 8</f>
        <v>0.0030859375</v>
      </c>
      <c r="Y7" s="1" t="n">
        <f aca="false">MAX(ABS(E7 - X7), ABS(G7 - X7), ABS(I7 - X7), ABS(K7 - X7), ABS(M7 - X7), ABS(O7 - X7), ABS(Q7 - X7), ABS(S7 - X7))</f>
        <v>0.000377604166666667</v>
      </c>
      <c r="Z7" s="8" t="n">
        <v>0.050787037037037</v>
      </c>
    </row>
    <row r="8" customFormat="false" ht="15" hidden="false" customHeight="false" outlineLevel="0" collapsed="false">
      <c r="A8" s="1" t="s">
        <v>178</v>
      </c>
      <c r="B8" s="1" t="s">
        <v>78</v>
      </c>
      <c r="C8" s="1" t="s">
        <v>72</v>
      </c>
      <c r="D8" s="1" t="s">
        <v>73</v>
      </c>
      <c r="E8" s="8" t="n">
        <v>0.00282407407407407</v>
      </c>
      <c r="F8" s="8" t="n">
        <v>0.00332175925925926</v>
      </c>
      <c r="G8" s="8" t="n">
        <v>0.00300925925925926</v>
      </c>
      <c r="H8" s="8" t="n">
        <v>0.00261574074074074</v>
      </c>
      <c r="I8" s="8" t="n">
        <v>0.00327546296296296</v>
      </c>
      <c r="J8" s="8" t="n">
        <v>0.00388888888888889</v>
      </c>
      <c r="K8" s="8" t="n">
        <v>0.00314814814814815</v>
      </c>
      <c r="L8" s="8" t="n">
        <v>0.00217592592592593</v>
      </c>
      <c r="M8" s="8" t="n">
        <v>0.00325231481481482</v>
      </c>
      <c r="N8" s="8" t="n">
        <v>0.00313657407407407</v>
      </c>
      <c r="O8" s="8" t="n">
        <v>0.0031712962962963</v>
      </c>
      <c r="P8" s="8" t="n">
        <v>0.00164351851851852</v>
      </c>
      <c r="Q8" s="8" t="n">
        <v>0.00314814814814815</v>
      </c>
      <c r="R8" s="8" t="n">
        <v>0.00333333333333333</v>
      </c>
      <c r="S8" s="8" t="n">
        <v>0.00333333333333333</v>
      </c>
      <c r="T8" s="8" t="n">
        <v>0.00268518518518519</v>
      </c>
      <c r="U8" s="8" t="n">
        <v>0.00319444444444445</v>
      </c>
      <c r="V8" s="1" t="s">
        <v>74</v>
      </c>
      <c r="W8" s="1" t="n">
        <f aca="false">E8 + G8 + I8 + K8 + M8 + O8 + Q8 + S8</f>
        <v>0.025162037037037</v>
      </c>
      <c r="X8" s="1" t="n">
        <f aca="false">W8 / 8</f>
        <v>0.00314525462962963</v>
      </c>
      <c r="Y8" s="1" t="n">
        <f aca="false">MAX(ABS(E8 - X8), ABS(G8 - X8), ABS(I8 - X8), ABS(K8 - X8), ABS(M8 - X8), ABS(O8 - X8), ABS(Q8 - X8), ABS(S8 - X8))</f>
        <v>0.000321180555555556</v>
      </c>
      <c r="Z8" s="8" t="n">
        <v>0.0510532407407407</v>
      </c>
    </row>
    <row r="9" customFormat="false" ht="15" hidden="false" customHeight="false" outlineLevel="0" collapsed="false">
      <c r="A9" s="1" t="s">
        <v>179</v>
      </c>
      <c r="B9" s="1" t="s">
        <v>76</v>
      </c>
      <c r="C9" s="1" t="s">
        <v>72</v>
      </c>
      <c r="D9" s="1" t="s">
        <v>73</v>
      </c>
      <c r="E9" s="8" t="n">
        <v>0.00287037037037037</v>
      </c>
      <c r="F9" s="8" t="n">
        <v>0.00327546296296296</v>
      </c>
      <c r="G9" s="8" t="n">
        <v>0.00306712962962963</v>
      </c>
      <c r="H9" s="8" t="n">
        <v>0.00261574074074074</v>
      </c>
      <c r="I9" s="8" t="n">
        <v>0.00310185185185185</v>
      </c>
      <c r="J9" s="8" t="n">
        <v>0.00355324074074074</v>
      </c>
      <c r="K9" s="8" t="n">
        <v>0.00313657407407407</v>
      </c>
      <c r="L9" s="8" t="n">
        <v>0.00240740740740741</v>
      </c>
      <c r="M9" s="8" t="n">
        <v>0.00321759259259259</v>
      </c>
      <c r="N9" s="8" t="n">
        <v>0.00331018518518519</v>
      </c>
      <c r="O9" s="8" t="n">
        <v>0.00318287037037037</v>
      </c>
      <c r="P9" s="8" t="n">
        <v>0.00131944444444444</v>
      </c>
      <c r="Q9" s="8" t="n">
        <v>0.00322916666666667</v>
      </c>
      <c r="R9" s="8" t="n">
        <v>0.00303240740740741</v>
      </c>
      <c r="S9" s="8" t="n">
        <v>0.00342592592592593</v>
      </c>
      <c r="T9" s="8" t="n">
        <v>0.00290509259259259</v>
      </c>
      <c r="U9" s="8" t="n">
        <v>0.00349537037037037</v>
      </c>
      <c r="V9" s="1" t="s">
        <v>74</v>
      </c>
      <c r="W9" s="1" t="n">
        <f aca="false">E9 + G9 + I9 + K9 + M9 + O9 + Q9 + S9</f>
        <v>0.0252314814814815</v>
      </c>
      <c r="X9" s="1" t="n">
        <f aca="false">W9 / 8</f>
        <v>0.00315393518518519</v>
      </c>
      <c r="Y9" s="1" t="n">
        <f aca="false">MAX(ABS(E9 - X9), ABS(G9 - X9), ABS(I9 - X9), ABS(K9 - X9), ABS(M9 - X9), ABS(O9 - X9), ABS(Q9 - X9), ABS(S9 - X9))</f>
        <v>0.000283564814814816</v>
      </c>
      <c r="Z9" s="8" t="n">
        <v>0.0510532407407407</v>
      </c>
    </row>
    <row r="10" customFormat="false" ht="15" hidden="false" customHeight="false" outlineLevel="0" collapsed="false">
      <c r="A10" s="1" t="s">
        <v>180</v>
      </c>
      <c r="B10" s="1" t="s">
        <v>146</v>
      </c>
      <c r="C10" s="1" t="s">
        <v>72</v>
      </c>
      <c r="D10" s="1" t="s">
        <v>73</v>
      </c>
      <c r="E10" s="8" t="n">
        <v>0.00280092592592593</v>
      </c>
      <c r="F10" s="8" t="n">
        <v>0.00329861111111111</v>
      </c>
      <c r="G10" s="8" t="n">
        <v>0.00311342592592593</v>
      </c>
      <c r="H10" s="8" t="n">
        <v>0.00211805555555556</v>
      </c>
      <c r="I10" s="8" t="n">
        <v>0.00332175925925926</v>
      </c>
      <c r="J10" s="8" t="n">
        <v>0.00365740740740741</v>
      </c>
      <c r="K10" s="8" t="n">
        <v>0.00337962962962963</v>
      </c>
      <c r="L10" s="8" t="n">
        <v>0.00163194444444445</v>
      </c>
      <c r="M10" s="8" t="n">
        <v>0.00351851851851852</v>
      </c>
      <c r="N10" s="8" t="n">
        <v>0.00324074074074074</v>
      </c>
      <c r="O10" s="8" t="n">
        <v>0.00358796296296296</v>
      </c>
      <c r="P10" s="8" t="n">
        <v>0.00141203703703704</v>
      </c>
      <c r="Q10" s="8" t="n">
        <v>0.00358796296296296</v>
      </c>
      <c r="R10" s="8" t="n">
        <v>0.0028587962962963</v>
      </c>
      <c r="S10" s="8" t="n">
        <v>0.00366898148148148</v>
      </c>
      <c r="T10" s="8" t="n">
        <v>0.00287037037037037</v>
      </c>
      <c r="U10" s="8" t="n">
        <v>0.00386574074074074</v>
      </c>
      <c r="V10" s="1" t="s">
        <v>74</v>
      </c>
      <c r="W10" s="1" t="n">
        <f aca="false">E10 + G10 + I10 + K10 + M10 + O10 + Q10 + S10</f>
        <v>0.0269791666666667</v>
      </c>
      <c r="X10" s="1" t="n">
        <f aca="false">W10 / 8</f>
        <v>0.00337239583333333</v>
      </c>
      <c r="Y10" s="1" t="n">
        <f aca="false">MAX(ABS(E10 - X10), ABS(G10 - X10), ABS(I10 - X10), ABS(K10 - X10), ABS(M10 - X10), ABS(O10 - X10), ABS(Q10 - X10), ABS(S10 - X10))</f>
        <v>0.000571469907407407</v>
      </c>
      <c r="Z10" s="8" t="n">
        <v>0.0518518518518519</v>
      </c>
    </row>
    <row r="11" customFormat="false" ht="15" hidden="false" customHeight="false" outlineLevel="0" collapsed="false">
      <c r="A11" s="1" t="s">
        <v>181</v>
      </c>
      <c r="B11" s="1" t="s">
        <v>71</v>
      </c>
      <c r="C11" s="1" t="s">
        <v>72</v>
      </c>
      <c r="D11" s="1" t="s">
        <v>73</v>
      </c>
      <c r="E11" s="8" t="n">
        <v>0.00292824074074074</v>
      </c>
      <c r="F11" s="8" t="n">
        <v>0.00332175925925926</v>
      </c>
      <c r="G11" s="8" t="n">
        <v>0.00314814814814815</v>
      </c>
      <c r="H11" s="8" t="n">
        <v>0.00217592592592593</v>
      </c>
      <c r="I11" s="8" t="n">
        <v>0.00325231481481482</v>
      </c>
      <c r="J11" s="8" t="n">
        <v>0.00351851851851852</v>
      </c>
      <c r="K11" s="8" t="n">
        <v>0.00335648148148148</v>
      </c>
      <c r="L11" s="8" t="n">
        <v>0.0033912037037037</v>
      </c>
      <c r="M11" s="8" t="n">
        <v>0.00332175925925926</v>
      </c>
      <c r="N11" s="8" t="n">
        <v>0.00329861111111111</v>
      </c>
      <c r="O11" s="8" t="n">
        <v>0.00327546296296296</v>
      </c>
      <c r="P11" s="8" t="n">
        <v>0.00144675925925926</v>
      </c>
      <c r="Q11" s="8" t="n">
        <v>0.00325231481481482</v>
      </c>
      <c r="R11" s="8" t="n">
        <v>0.00334490740740741</v>
      </c>
      <c r="S11" s="8" t="n">
        <v>0.00337962962962963</v>
      </c>
      <c r="T11" s="8" t="n">
        <v>0.00269675925925926</v>
      </c>
      <c r="U11" s="8" t="n">
        <v>0.00364583333333333</v>
      </c>
      <c r="V11" s="1" t="s">
        <v>74</v>
      </c>
      <c r="W11" s="1" t="n">
        <f aca="false">E11 + G11 + I11 + K11 + M11 + O11 + Q11 + S11</f>
        <v>0.0259143518518519</v>
      </c>
      <c r="X11" s="1" t="n">
        <f aca="false">W11 / 8</f>
        <v>0.00323929398148148</v>
      </c>
      <c r="Y11" s="1" t="n">
        <f aca="false">MAX(ABS(E11 - X11), ABS(G11 - X11), ABS(I11 - X11), ABS(K11 - X11), ABS(M11 - X11), ABS(O11 - X11), ABS(Q11 - X11), ABS(S11 - X11))</f>
        <v>0.000311053240740741</v>
      </c>
      <c r="Z11" s="8" t="n">
        <v>0.052650462962963</v>
      </c>
    </row>
    <row r="12" customFormat="false" ht="15" hidden="false" customHeight="false" outlineLevel="0" collapsed="false">
      <c r="A12" s="1" t="s">
        <v>182</v>
      </c>
      <c r="B12" s="1" t="s">
        <v>76</v>
      </c>
      <c r="C12" s="1" t="s">
        <v>72</v>
      </c>
      <c r="D12" s="1" t="s">
        <v>73</v>
      </c>
      <c r="E12" s="8" t="n">
        <v>0.0028125</v>
      </c>
      <c r="F12" s="8" t="n">
        <v>0.00336805555555556</v>
      </c>
      <c r="G12" s="8" t="n">
        <v>0.00299768518518519</v>
      </c>
      <c r="H12" s="8" t="n">
        <v>0.00253472222222222</v>
      </c>
      <c r="I12" s="8" t="n">
        <v>0.00327546296296296</v>
      </c>
      <c r="J12" s="8" t="n">
        <v>0.00326388888888889</v>
      </c>
      <c r="K12" s="8" t="n">
        <v>0.00333333333333333</v>
      </c>
      <c r="L12" s="8" t="n">
        <v>0.00234953703703704</v>
      </c>
      <c r="M12" s="8" t="n">
        <v>0.0034837962962963</v>
      </c>
      <c r="N12" s="8" t="n">
        <v>0.00340277777777778</v>
      </c>
      <c r="O12" s="8" t="n">
        <v>0.00351851851851852</v>
      </c>
      <c r="P12" s="8" t="n">
        <v>0.00174768518518519</v>
      </c>
      <c r="Q12" s="8" t="n">
        <v>0.00346064814814815</v>
      </c>
      <c r="R12" s="8" t="n">
        <v>0.00344907407407407</v>
      </c>
      <c r="S12" s="8" t="n">
        <v>0.00369212962962963</v>
      </c>
      <c r="T12" s="8" t="n">
        <v>0.00400462962962963</v>
      </c>
      <c r="U12" s="8" t="n">
        <v>0.00355324074074074</v>
      </c>
      <c r="V12" s="1" t="s">
        <v>74</v>
      </c>
      <c r="W12" s="1" t="n">
        <f aca="false">E12 + G12 + I12 + K12 + M12 + O12 + Q12 + S12</f>
        <v>0.0265740740740741</v>
      </c>
      <c r="X12" s="1" t="n">
        <f aca="false">W12 / 8</f>
        <v>0.00332175925925926</v>
      </c>
      <c r="Y12" s="1" t="n">
        <f aca="false">MAX(ABS(E12 - X12), ABS(G12 - X12), ABS(I12 - X12), ABS(K12 - X12), ABS(M12 - X12), ABS(O12 - X12), ABS(Q12 - X12), ABS(S12 - X12))</f>
        <v>0.000509259259259259</v>
      </c>
      <c r="Z12" s="8" t="n">
        <v>0.0541898148148148</v>
      </c>
    </row>
    <row r="13" customFormat="false" ht="15" hidden="false" customHeight="false" outlineLevel="0" collapsed="false">
      <c r="A13" s="1" t="s">
        <v>183</v>
      </c>
      <c r="B13" s="1" t="s">
        <v>83</v>
      </c>
      <c r="C13" s="1" t="s">
        <v>72</v>
      </c>
      <c r="D13" s="1" t="s">
        <v>73</v>
      </c>
      <c r="E13" s="8" t="n">
        <v>0.0027662037037037</v>
      </c>
      <c r="F13" s="8" t="n">
        <v>0.00313657407407407</v>
      </c>
      <c r="G13" s="8" t="n">
        <v>0.00306712962962963</v>
      </c>
      <c r="H13" s="8" t="n">
        <v>0.00195601851851852</v>
      </c>
      <c r="I13" s="8" t="n">
        <v>0.00342592592592593</v>
      </c>
      <c r="J13" s="8" t="n">
        <v>0.00342592592592593</v>
      </c>
      <c r="K13" s="8" t="n">
        <v>0.00346064814814815</v>
      </c>
      <c r="L13" s="8" t="n">
        <v>0.0030787037037037</v>
      </c>
      <c r="M13" s="8" t="n">
        <v>0.00371527777777778</v>
      </c>
      <c r="N13" s="8" t="n">
        <v>0.00335648148148148</v>
      </c>
      <c r="O13" s="8" t="n">
        <v>0.00359953703703704</v>
      </c>
      <c r="P13" s="8" t="n">
        <v>0.00158564814814815</v>
      </c>
      <c r="Q13" s="8" t="n">
        <v>0.00369212962962963</v>
      </c>
      <c r="R13" s="8" t="n">
        <v>0.00318287037037037</v>
      </c>
      <c r="S13" s="8" t="n">
        <v>0.00393518518518519</v>
      </c>
      <c r="T13" s="8" t="n">
        <v>0.00365740740740741</v>
      </c>
      <c r="U13" s="8" t="n">
        <v>0.0041087962962963</v>
      </c>
      <c r="V13" s="1" t="s">
        <v>74</v>
      </c>
      <c r="W13" s="1" t="n">
        <f aca="false">E13 + G13 + I13 + K13 + M13 + O13 + Q13 + S13</f>
        <v>0.027662037037037</v>
      </c>
      <c r="X13" s="1" t="n">
        <f aca="false">W13 / 8</f>
        <v>0.00345775462962963</v>
      </c>
      <c r="Y13" s="1" t="n">
        <f aca="false">MAX(ABS(E13 - X13), ABS(G13 - X13), ABS(I13 - X13), ABS(K13 - X13), ABS(M13 - X13), ABS(O13 - X13), ABS(Q13 - X13), ABS(S13 - X13))</f>
        <v>0.000691550925925926</v>
      </c>
      <c r="Z13" s="8" t="n">
        <v>0.0550578703703704</v>
      </c>
    </row>
    <row r="14" customFormat="false" ht="15" hidden="false" customHeight="false" outlineLevel="0" collapsed="false">
      <c r="A14" s="1" t="s">
        <v>184</v>
      </c>
      <c r="B14" s="1" t="s">
        <v>85</v>
      </c>
      <c r="C14" s="1" t="s">
        <v>72</v>
      </c>
      <c r="D14" s="1" t="s">
        <v>73</v>
      </c>
      <c r="E14" s="8" t="n">
        <v>0.00293981481481482</v>
      </c>
      <c r="F14" s="8" t="n">
        <v>0.00336805555555556</v>
      </c>
      <c r="G14" s="8" t="n">
        <v>0.00333333333333333</v>
      </c>
      <c r="H14" s="8" t="n">
        <v>0.003125</v>
      </c>
      <c r="I14" s="8" t="n">
        <v>0.00340277777777778</v>
      </c>
      <c r="J14" s="8" t="n">
        <v>0.00361111111111111</v>
      </c>
      <c r="K14" s="8" t="n">
        <v>0.0033912037037037</v>
      </c>
      <c r="L14" s="8" t="n">
        <v>0.001875</v>
      </c>
      <c r="M14" s="8" t="n">
        <v>0.00337962962962963</v>
      </c>
      <c r="N14" s="8" t="n">
        <v>0.00340277777777778</v>
      </c>
      <c r="O14" s="8" t="n">
        <v>0.00353009259259259</v>
      </c>
      <c r="P14" s="8" t="n">
        <v>0.00155092592592593</v>
      </c>
      <c r="Q14" s="8" t="n">
        <v>0.00337962962962963</v>
      </c>
      <c r="R14" s="8" t="n">
        <v>0.00340277777777778</v>
      </c>
      <c r="S14" s="8" t="n">
        <v>0.00385416666666667</v>
      </c>
      <c r="T14" s="8" t="n">
        <v>0.00391203703703704</v>
      </c>
      <c r="U14" s="8" t="n">
        <v>0.00408564814814815</v>
      </c>
      <c r="V14" s="1" t="s">
        <v>74</v>
      </c>
      <c r="W14" s="1" t="n">
        <f aca="false">E14 + G14 + I14 + K14 + M14 + O14 + Q14 + S14</f>
        <v>0.0272106481481481</v>
      </c>
      <c r="X14" s="1" t="n">
        <f aca="false">W14 / 8</f>
        <v>0.00340133101851852</v>
      </c>
      <c r="Y14" s="1" t="n">
        <f aca="false">MAX(ABS(E14 - X14), ABS(G14 - X14), ABS(I14 - X14), ABS(K14 - X14), ABS(M14 - X14), ABS(O14 - X14), ABS(Q14 - X14), ABS(S14 - X14))</f>
        <v>0.000461516203703704</v>
      </c>
      <c r="Z14" s="8" t="n">
        <v>0.0554282407407407</v>
      </c>
    </row>
    <row r="15" customFormat="false" ht="15" hidden="false" customHeight="false" outlineLevel="0" collapsed="false">
      <c r="A15" s="1" t="s">
        <v>185</v>
      </c>
      <c r="B15" s="1" t="s">
        <v>78</v>
      </c>
      <c r="C15" s="1" t="s">
        <v>72</v>
      </c>
      <c r="D15" s="1" t="s">
        <v>73</v>
      </c>
      <c r="E15" s="8" t="n">
        <v>0.00287037037037037</v>
      </c>
      <c r="F15" s="8" t="n">
        <v>0.00341435185185185</v>
      </c>
      <c r="G15" s="8" t="n">
        <v>0.00319444444444445</v>
      </c>
      <c r="H15" s="8" t="n">
        <v>0.00287037037037037</v>
      </c>
      <c r="I15" s="8" t="n">
        <v>0.00336805555555556</v>
      </c>
      <c r="J15" s="8" t="n">
        <v>0.00512731481481482</v>
      </c>
      <c r="K15" s="8" t="n">
        <v>0.00341435185185185</v>
      </c>
      <c r="L15" s="8" t="n">
        <v>0.00244212962962963</v>
      </c>
      <c r="M15" s="8" t="n">
        <v>0.00349537037037037</v>
      </c>
      <c r="N15" s="8" t="n">
        <v>0.0033912037037037</v>
      </c>
      <c r="O15" s="8" t="n">
        <v>0.00337962962962963</v>
      </c>
      <c r="P15" s="8" t="n">
        <v>0.00153935185185185</v>
      </c>
      <c r="Q15" s="8" t="n">
        <v>0.00349537037037037</v>
      </c>
      <c r="R15" s="8" t="n">
        <v>0.0027662037037037</v>
      </c>
      <c r="S15" s="8" t="n">
        <v>0.00371527777777778</v>
      </c>
      <c r="T15" s="8" t="n">
        <v>0.0037962962962963</v>
      </c>
      <c r="U15" s="8" t="n">
        <v>0.00409722222222222</v>
      </c>
      <c r="V15" s="1" t="s">
        <v>74</v>
      </c>
      <c r="W15" s="1" t="n">
        <f aca="false">E15 + G15 + I15 + K15 + M15 + O15 + Q15 + S15</f>
        <v>0.0269328703703704</v>
      </c>
      <c r="X15" s="1" t="n">
        <f aca="false">W15 / 8</f>
        <v>0.0033666087962963</v>
      </c>
      <c r="Y15" s="1" t="n">
        <f aca="false">MAX(ABS(E15 - X15), ABS(G15 - X15), ABS(I15 - X15), ABS(K15 - X15), ABS(M15 - X15), ABS(O15 - X15), ABS(Q15 - X15), ABS(S15 - X15))</f>
        <v>0.000496238425925926</v>
      </c>
      <c r="Z15" s="8" t="n">
        <v>0.0563078703703704</v>
      </c>
    </row>
    <row r="16" customFormat="false" ht="15" hidden="false" customHeight="false" outlineLevel="0" collapsed="false">
      <c r="A16" s="1" t="s">
        <v>186</v>
      </c>
      <c r="B16" s="1" t="s">
        <v>78</v>
      </c>
      <c r="C16" s="1" t="s">
        <v>72</v>
      </c>
      <c r="D16" s="1" t="s">
        <v>73</v>
      </c>
      <c r="E16" s="8" t="n">
        <v>0.00273148148148148</v>
      </c>
      <c r="F16" s="8" t="n">
        <v>0.00356481481481482</v>
      </c>
      <c r="G16" s="8" t="n">
        <v>0.00318287037037037</v>
      </c>
      <c r="H16" s="8" t="n">
        <v>0.00240740740740741</v>
      </c>
      <c r="I16" s="8" t="n">
        <v>0.00329861111111111</v>
      </c>
      <c r="J16" s="8" t="n">
        <v>0.00422453703703704</v>
      </c>
      <c r="K16" s="8" t="n">
        <v>0.00347222222222222</v>
      </c>
      <c r="L16" s="8" t="n">
        <v>0.00336805555555556</v>
      </c>
      <c r="M16" s="8" t="n">
        <v>0.00368055555555556</v>
      </c>
      <c r="N16" s="8" t="n">
        <v>0.00357638888888889</v>
      </c>
      <c r="O16" s="8" t="n">
        <v>0.00363425925925926</v>
      </c>
      <c r="P16" s="8" t="n">
        <v>0.00146990740740741</v>
      </c>
      <c r="Q16" s="8" t="n">
        <v>0.00364583333333333</v>
      </c>
      <c r="R16" s="8" t="n">
        <v>0.00304398148148148</v>
      </c>
      <c r="S16" s="8" t="n">
        <v>0.00394675925925926</v>
      </c>
      <c r="T16" s="8" t="n">
        <v>0.00371527777777778</v>
      </c>
      <c r="U16" s="8" t="n">
        <v>0.00391203703703704</v>
      </c>
      <c r="V16" s="1" t="s">
        <v>74</v>
      </c>
      <c r="W16" s="1" t="n">
        <f aca="false">E16 + G16 + I16 + K16 + M16 + O16 + Q16 + S16</f>
        <v>0.0275925925925926</v>
      </c>
      <c r="X16" s="1" t="n">
        <f aca="false">W16 / 8</f>
        <v>0.00344907407407407</v>
      </c>
      <c r="Y16" s="1" t="n">
        <f aca="false">MAX(ABS(E16 - X16), ABS(G16 - X16), ABS(I16 - X16), ABS(K16 - X16), ABS(M16 - X16), ABS(O16 - X16), ABS(Q16 - X16), ABS(S16 - X16))</f>
        <v>0.000717592592592593</v>
      </c>
      <c r="Z16" s="8" t="n">
        <v>0.0567939814814815</v>
      </c>
    </row>
    <row r="17" customFormat="false" ht="15" hidden="false" customHeight="false" outlineLevel="0" collapsed="false">
      <c r="A17" s="1" t="s">
        <v>187</v>
      </c>
      <c r="B17" s="1" t="s">
        <v>78</v>
      </c>
      <c r="C17" s="1" t="s">
        <v>72</v>
      </c>
      <c r="D17" s="1" t="s">
        <v>73</v>
      </c>
      <c r="E17" s="8" t="n">
        <v>0.00283564814814815</v>
      </c>
      <c r="F17" s="8" t="n">
        <v>0.00331018518518519</v>
      </c>
      <c r="G17" s="8" t="n">
        <v>0.00309027777777778</v>
      </c>
      <c r="H17" s="8" t="n">
        <v>0.00327546296296296</v>
      </c>
      <c r="I17" s="8" t="n">
        <v>0.00324074074074074</v>
      </c>
      <c r="J17" s="8" t="n">
        <v>0.00469907407407407</v>
      </c>
      <c r="K17" s="8" t="n">
        <v>0.0031712962962963</v>
      </c>
      <c r="L17" s="8" t="n">
        <v>0.00309027777777778</v>
      </c>
      <c r="M17" s="8" t="n">
        <v>0.00324074074074074</v>
      </c>
      <c r="N17" s="8" t="n">
        <v>0.00337962962962963</v>
      </c>
      <c r="O17" s="8" t="n">
        <v>0.00318287037037037</v>
      </c>
      <c r="P17" s="8" t="n">
        <v>0.00157407407407407</v>
      </c>
      <c r="Q17" s="8" t="n">
        <v>0.00320601851851852</v>
      </c>
      <c r="R17" s="8" t="n">
        <v>0.0034375</v>
      </c>
      <c r="S17" s="8" t="n">
        <v>0.00344907407407407</v>
      </c>
      <c r="T17" s="8" t="n">
        <v>0.00479166666666667</v>
      </c>
      <c r="U17" s="8" t="n">
        <v>0.00399305555555556</v>
      </c>
      <c r="V17" s="1" t="s">
        <v>74</v>
      </c>
      <c r="W17" s="1" t="n">
        <f aca="false">E17 + G17 + I17 + K17 + M17 + O17 + Q17 + S17</f>
        <v>0.0254166666666667</v>
      </c>
      <c r="X17" s="1" t="n">
        <f aca="false">W17 / 8</f>
        <v>0.00317708333333333</v>
      </c>
      <c r="Y17" s="1" t="n">
        <f aca="false">MAX(ABS(E17 - X17), ABS(G17 - X17), ABS(I17 - X17), ABS(K17 - X17), ABS(M17 - X17), ABS(O17 - X17), ABS(Q17 - X17), ABS(S17 - X17))</f>
        <v>0.000341435185185186</v>
      </c>
      <c r="Z17" s="8" t="n">
        <v>0.056875</v>
      </c>
    </row>
    <row r="18" customFormat="false" ht="15" hidden="false" customHeight="false" outlineLevel="0" collapsed="false">
      <c r="A18" s="1" t="s">
        <v>188</v>
      </c>
      <c r="B18" s="1" t="s">
        <v>76</v>
      </c>
      <c r="C18" s="1" t="s">
        <v>72</v>
      </c>
      <c r="D18" s="1" t="s">
        <v>73</v>
      </c>
      <c r="E18" s="8" t="n">
        <v>0.00309027777777778</v>
      </c>
      <c r="F18" s="8" t="n">
        <v>0.00332175925925926</v>
      </c>
      <c r="G18" s="8" t="n">
        <v>0.00329861111111111</v>
      </c>
      <c r="H18" s="8" t="n">
        <v>0.00239583333333333</v>
      </c>
      <c r="I18" s="8" t="n">
        <v>0.00342592592592593</v>
      </c>
      <c r="J18" s="8" t="n">
        <v>0.0047337962962963</v>
      </c>
      <c r="K18" s="8" t="n">
        <v>0.00349537037037037</v>
      </c>
      <c r="L18" s="8" t="n">
        <v>0.00305555555555556</v>
      </c>
      <c r="M18" s="8" t="n">
        <v>0.00359953703703704</v>
      </c>
      <c r="N18" s="8" t="n">
        <v>0.00371527777777778</v>
      </c>
      <c r="O18" s="8" t="n">
        <v>0.00358796296296296</v>
      </c>
      <c r="P18" s="8" t="n">
        <v>0.00153935185185185</v>
      </c>
      <c r="Q18" s="8" t="n">
        <v>0.0037037037037037</v>
      </c>
      <c r="R18" s="8" t="n">
        <v>0.00393518518518519</v>
      </c>
      <c r="S18" s="8" t="n">
        <v>0.00378472222222222</v>
      </c>
      <c r="T18" s="8" t="n">
        <v>0.0037962962962963</v>
      </c>
      <c r="U18" s="8" t="n">
        <v>0.00449074074074074</v>
      </c>
      <c r="V18" s="1" t="s">
        <v>74</v>
      </c>
      <c r="W18" s="1" t="n">
        <f aca="false">E18 + G18 + I18 + K18 + M18 + O18 + Q18 + S18</f>
        <v>0.0279861111111111</v>
      </c>
      <c r="X18" s="1" t="n">
        <f aca="false">W18 / 8</f>
        <v>0.00349826388888889</v>
      </c>
      <c r="Y18" s="1" t="n">
        <f aca="false">MAX(ABS(E18 - X18), ABS(G18 - X18), ABS(I18 - X18), ABS(K18 - X18), ABS(M18 - X18), ABS(O18 - X18), ABS(Q18 - X18), ABS(S18 - X18))</f>
        <v>0.000407986111111111</v>
      </c>
      <c r="Z18" s="8" t="n">
        <v>0.0588541666666667</v>
      </c>
    </row>
    <row r="19" customFormat="false" ht="15" hidden="false" customHeight="false" outlineLevel="0" collapsed="false">
      <c r="A19" s="1" t="s">
        <v>189</v>
      </c>
      <c r="B19" s="1" t="s">
        <v>83</v>
      </c>
      <c r="C19" s="1" t="s">
        <v>72</v>
      </c>
      <c r="D19" s="1" t="s">
        <v>73</v>
      </c>
      <c r="E19" s="8" t="n">
        <v>0.00289351851851852</v>
      </c>
      <c r="F19" s="8" t="n">
        <v>0.00341435185185185</v>
      </c>
      <c r="G19" s="8" t="n">
        <v>0.00334490740740741</v>
      </c>
      <c r="H19" s="8" t="n">
        <v>0.00292824074074074</v>
      </c>
      <c r="I19" s="8" t="n">
        <v>0.00358796296296296</v>
      </c>
      <c r="J19" s="8" t="n">
        <v>0.00527777777777778</v>
      </c>
      <c r="K19" s="8" t="n">
        <v>0.00358796296296296</v>
      </c>
      <c r="L19" s="8" t="n">
        <v>0.00246527777777778</v>
      </c>
      <c r="M19" s="8" t="n">
        <v>0.00353009259259259</v>
      </c>
      <c r="N19" s="8" t="n">
        <v>0.00354166666666667</v>
      </c>
      <c r="O19" s="8" t="n">
        <v>0.00356481481481482</v>
      </c>
      <c r="P19" s="8" t="n">
        <v>0.00189814814814815</v>
      </c>
      <c r="Q19" s="8" t="n">
        <v>0.00355324074074074</v>
      </c>
      <c r="R19" s="8" t="n">
        <v>0.00349537037037037</v>
      </c>
      <c r="S19" s="8" t="n">
        <v>0.00376157407407407</v>
      </c>
      <c r="T19" s="8" t="n">
        <v>0.00350694444444444</v>
      </c>
      <c r="U19" s="8" t="n">
        <v>0.00462962962962963</v>
      </c>
      <c r="V19" s="1" t="s">
        <v>74</v>
      </c>
      <c r="W19" s="1" t="n">
        <f aca="false">E19 + G19 + I19 + K19 + M19 + O19 + Q19 + S19</f>
        <v>0.0278240740740741</v>
      </c>
      <c r="X19" s="1" t="n">
        <f aca="false">W19 / 8</f>
        <v>0.00347800925925926</v>
      </c>
      <c r="Y19" s="1" t="n">
        <f aca="false">MAX(ABS(E19 - X19), ABS(G19 - X19), ABS(I19 - X19), ABS(K19 - X19), ABS(M19 - X19), ABS(O19 - X19), ABS(Q19 - X19), ABS(S19 - X19))</f>
        <v>0.000584490740740741</v>
      </c>
      <c r="Z19" s="8" t="n">
        <v>0.0588773148148148</v>
      </c>
    </row>
    <row r="20" customFormat="false" ht="15" hidden="false" customHeight="false" outlineLevel="0" collapsed="false">
      <c r="A20" s="1" t="s">
        <v>190</v>
      </c>
      <c r="B20" s="1" t="s">
        <v>85</v>
      </c>
      <c r="C20" s="1" t="s">
        <v>72</v>
      </c>
      <c r="D20" s="1" t="s">
        <v>73</v>
      </c>
      <c r="E20" s="8" t="n">
        <v>0.00349537037037037</v>
      </c>
      <c r="F20" s="8" t="n">
        <v>0.00333333333333333</v>
      </c>
      <c r="G20" s="8" t="n">
        <v>0.00376157407407407</v>
      </c>
      <c r="H20" s="8" t="n">
        <v>0.00261574074074074</v>
      </c>
      <c r="I20" s="8" t="n">
        <v>0.00393518518518519</v>
      </c>
      <c r="J20" s="8" t="n">
        <v>0.0037037037037037</v>
      </c>
      <c r="K20" s="8" t="n">
        <v>0.00395833333333333</v>
      </c>
      <c r="L20" s="8" t="n">
        <v>0.00252314814814815</v>
      </c>
      <c r="M20" s="8" t="n">
        <v>0.00396990740740741</v>
      </c>
      <c r="N20" s="8" t="n">
        <v>0.00327546296296296</v>
      </c>
      <c r="O20" s="8" t="n">
        <v>0.00394675925925926</v>
      </c>
      <c r="P20" s="8" t="n">
        <v>0.00180555555555556</v>
      </c>
      <c r="Q20" s="8" t="n">
        <v>0.0040162037037037</v>
      </c>
      <c r="R20" s="8" t="n">
        <v>0.00392361111111111</v>
      </c>
      <c r="S20" s="8" t="n">
        <v>0.00427083333333333</v>
      </c>
      <c r="T20" s="8" t="n">
        <v>0.00402777777777778</v>
      </c>
      <c r="U20" s="8" t="n">
        <v>0.00380787037037037</v>
      </c>
      <c r="V20" s="1" t="s">
        <v>74</v>
      </c>
      <c r="W20" s="1" t="n">
        <f aca="false">E20 + G20 + I20 + K20 + M20 + O20 + Q20 + S20</f>
        <v>0.0313541666666667</v>
      </c>
      <c r="X20" s="1" t="n">
        <f aca="false">W20 / 8</f>
        <v>0.00391927083333333</v>
      </c>
      <c r="Y20" s="1" t="n">
        <f aca="false">MAX(ABS(E20 - X20), ABS(G20 - X20), ABS(I20 - X20), ABS(K20 - X20), ABS(M20 - X20), ABS(O20 - X20), ABS(Q20 - X20), ABS(S20 - X20))</f>
        <v>0.000423900462962964</v>
      </c>
      <c r="Z20" s="8" t="n">
        <v>0.0602777777777778</v>
      </c>
    </row>
    <row r="21" customFormat="false" ht="15" hidden="false" customHeight="false" outlineLevel="0" collapsed="false">
      <c r="A21" s="1" t="s">
        <v>191</v>
      </c>
      <c r="B21" s="1" t="s">
        <v>76</v>
      </c>
      <c r="C21" s="1" t="s">
        <v>72</v>
      </c>
      <c r="D21" s="1" t="s">
        <v>73</v>
      </c>
      <c r="E21" s="8" t="n">
        <v>0.0030787037037037</v>
      </c>
      <c r="F21" s="8" t="n">
        <v>0.00356481481481482</v>
      </c>
      <c r="G21" s="8" t="n">
        <v>0.00315972222222222</v>
      </c>
      <c r="H21" s="8" t="n">
        <v>0.00300925925925926</v>
      </c>
      <c r="I21" s="8" t="n">
        <v>0.0034837962962963</v>
      </c>
      <c r="J21" s="8" t="n">
        <v>0.00513888888888889</v>
      </c>
      <c r="K21" s="8" t="n">
        <v>0.00340277777777778</v>
      </c>
      <c r="L21" s="8" t="n">
        <v>0.00311342592592593</v>
      </c>
      <c r="M21" s="8" t="n">
        <v>0.00361111111111111</v>
      </c>
      <c r="N21" s="8" t="n">
        <v>0.00358796296296296</v>
      </c>
      <c r="O21" s="8" t="n">
        <v>0.00354166666666667</v>
      </c>
      <c r="P21" s="8" t="n">
        <v>0.00243055555555556</v>
      </c>
      <c r="Q21" s="8" t="n">
        <v>0.00356481481481482</v>
      </c>
      <c r="R21" s="8" t="n">
        <v>0.00362268518518519</v>
      </c>
      <c r="S21" s="8" t="n">
        <v>0.00388888888888889</v>
      </c>
      <c r="T21" s="8" t="n">
        <v>0.004375</v>
      </c>
      <c r="U21" s="8" t="n">
        <v>0.00425925925925926</v>
      </c>
      <c r="V21" s="1" t="s">
        <v>74</v>
      </c>
      <c r="W21" s="1" t="n">
        <f aca="false">E21 + G21 + I21 + K21 + M21 + O21 + Q21 + S21</f>
        <v>0.0277314814814815</v>
      </c>
      <c r="X21" s="1" t="n">
        <f aca="false">W21 / 8</f>
        <v>0.00346643518518519</v>
      </c>
      <c r="Y21" s="1" t="n">
        <f aca="false">MAX(ABS(E21 - X21), ABS(G21 - X21), ABS(I21 - X21), ABS(K21 - X21), ABS(M21 - X21), ABS(O21 - X21), ABS(Q21 - X21), ABS(S21 - X21))</f>
        <v>0.000422453703703704</v>
      </c>
      <c r="Z21" s="8" t="n">
        <v>0.0607523148148148</v>
      </c>
    </row>
    <row r="22" customFormat="false" ht="15" hidden="false" customHeight="false" outlineLevel="0" collapsed="false">
      <c r="A22" s="1" t="s">
        <v>192</v>
      </c>
      <c r="B22" s="1" t="s">
        <v>146</v>
      </c>
      <c r="C22" s="1" t="s">
        <v>72</v>
      </c>
      <c r="D22" s="1" t="s">
        <v>73</v>
      </c>
      <c r="E22" s="8" t="n">
        <v>0.00390046296296296</v>
      </c>
      <c r="F22" s="8" t="n">
        <v>0.00344907407407407</v>
      </c>
      <c r="G22" s="8" t="n">
        <v>0.00435185185185185</v>
      </c>
      <c r="H22" s="8" t="n">
        <v>0.00232638888888889</v>
      </c>
      <c r="I22" s="8" t="n">
        <v>0.00454861111111111</v>
      </c>
      <c r="J22" s="8" t="n">
        <v>0.00429398148148148</v>
      </c>
      <c r="K22" s="8" t="n">
        <v>0.0046875</v>
      </c>
      <c r="L22" s="8" t="n">
        <v>0.00390046296296296</v>
      </c>
      <c r="M22" s="8" t="n">
        <v>0.0047337962962963</v>
      </c>
      <c r="N22" s="8" t="n">
        <v>0.00349537037037037</v>
      </c>
      <c r="O22" s="8" t="n">
        <v>0.00456018518518519</v>
      </c>
      <c r="P22" s="8" t="n">
        <v>0.00149305555555556</v>
      </c>
      <c r="Q22" s="8" t="n">
        <v>0.00490740740740741</v>
      </c>
      <c r="R22" s="8" t="n">
        <v>0.00391203703703704</v>
      </c>
      <c r="S22" s="8" t="n">
        <v>0.00491898148148148</v>
      </c>
      <c r="T22" s="8" t="n">
        <v>0.00403935185185185</v>
      </c>
      <c r="U22" s="8" t="n">
        <v>0.00523148148148148</v>
      </c>
      <c r="V22" s="1" t="s">
        <v>74</v>
      </c>
      <c r="W22" s="1" t="n">
        <f aca="false">E22 + G22 + I22 + K22 + M22 + O22 + Q22 + S22</f>
        <v>0.0366087962962963</v>
      </c>
      <c r="X22" s="1" t="n">
        <f aca="false">W22 / 8</f>
        <v>0.00457609953703704</v>
      </c>
      <c r="Y22" s="1" t="n">
        <f aca="false">MAX(ABS(E22 - X22), ABS(G22 - X22), ABS(I22 - X22), ABS(K22 - X22), ABS(M22 - X22), ABS(O22 - X22), ABS(Q22 - X22), ABS(S22 - X22))</f>
        <v>0.000675636574074074</v>
      </c>
      <c r="Z22" s="8" t="n">
        <v>0.0686689814814815</v>
      </c>
    </row>
    <row r="23" customFormat="false" ht="15" hidden="false" customHeight="false" outlineLevel="0" collapsed="false">
      <c r="A23" s="1" t="s">
        <v>193</v>
      </c>
      <c r="B23" s="1" t="s">
        <v>78</v>
      </c>
      <c r="C23" s="1" t="s">
        <v>72</v>
      </c>
      <c r="D23" s="1" t="s">
        <v>73</v>
      </c>
      <c r="E23" s="8" t="n">
        <v>0.0030787037037037</v>
      </c>
      <c r="F23" s="8" t="n">
        <v>0.00340277777777778</v>
      </c>
      <c r="G23" s="8" t="n">
        <v>0.00337962962962963</v>
      </c>
      <c r="H23" s="8" t="n">
        <v>0.00337962962962963</v>
      </c>
      <c r="I23" s="8" t="n">
        <v>0.00363425925925926</v>
      </c>
      <c r="J23" s="8" t="n">
        <v>0.00543981481481482</v>
      </c>
      <c r="K23" s="8" t="n">
        <v>0.00369212962962963</v>
      </c>
      <c r="L23" s="8" t="n">
        <v>0.00575231481481482</v>
      </c>
      <c r="M23" s="8" t="n">
        <v>0.00381944444444444</v>
      </c>
      <c r="N23" s="8" t="n">
        <v>0.00366898148148148</v>
      </c>
      <c r="O23" s="8" t="n">
        <v>0.00378472222222222</v>
      </c>
      <c r="P23" s="8" t="n">
        <v>0.00185185185185185</v>
      </c>
      <c r="Q23" s="8" t="n">
        <v>0.00368055555555556</v>
      </c>
      <c r="R23" s="8" t="n">
        <v>0.00403935185185185</v>
      </c>
      <c r="S23" s="8" t="n">
        <v>0.00413194444444444</v>
      </c>
      <c r="T23" s="8" t="n">
        <v>0.00574074074074074</v>
      </c>
      <c r="U23" s="8" t="n">
        <v>0.00657407407407407</v>
      </c>
      <c r="V23" s="1" t="s">
        <v>74</v>
      </c>
      <c r="W23" s="1" t="n">
        <f aca="false">E23 + G23 + I23 + K23 + M23 + O23 + Q23 + S23</f>
        <v>0.0292013888888889</v>
      </c>
      <c r="X23" s="1" t="n">
        <f aca="false">W23 / 8</f>
        <v>0.00365017361111111</v>
      </c>
      <c r="Y23" s="1" t="n">
        <f aca="false">MAX(ABS(E23 - X23), ABS(G23 - X23), ABS(I23 - X23), ABS(K23 - X23), ABS(M23 - X23), ABS(O23 - X23), ABS(Q23 - X23), ABS(S23 - X23))</f>
        <v>0.000571469907407407</v>
      </c>
      <c r="Z23" s="8" t="n">
        <v>0.0689699074074074</v>
      </c>
    </row>
    <row r="24" customFormat="false" ht="15" hidden="false" customHeight="false" outlineLevel="0" collapsed="false">
      <c r="A24" s="1" t="s">
        <v>194</v>
      </c>
      <c r="B24" s="1" t="s">
        <v>83</v>
      </c>
      <c r="C24" s="1" t="s">
        <v>72</v>
      </c>
      <c r="D24" s="1" t="s">
        <v>73</v>
      </c>
      <c r="E24" s="8" t="n">
        <v>0.00346064814814815</v>
      </c>
      <c r="F24" s="8" t="n">
        <v>0.00384259259259259</v>
      </c>
      <c r="G24" s="8" t="n">
        <v>0.00569444444444445</v>
      </c>
      <c r="H24" s="8" t="n">
        <v>0.00449074074074074</v>
      </c>
      <c r="I24" s="8" t="n">
        <v>0.00380787037037037</v>
      </c>
      <c r="J24" s="8" t="n">
        <v>0.00828703703703704</v>
      </c>
      <c r="K24" s="8" t="n">
        <v>0.00386574074074074</v>
      </c>
      <c r="L24" s="8" t="n">
        <v>0.00349537037037037</v>
      </c>
      <c r="M24" s="8" t="n">
        <v>0.00380787037037037</v>
      </c>
      <c r="N24" s="8" t="n">
        <v>0.00405092592592593</v>
      </c>
      <c r="O24" s="8" t="n">
        <v>0.0037037037037037</v>
      </c>
      <c r="P24" s="8" t="n">
        <v>0.00231481481481482</v>
      </c>
      <c r="Q24" s="8" t="n">
        <v>0.00380787037037037</v>
      </c>
      <c r="R24" s="8" t="n">
        <v>0.00428240740740741</v>
      </c>
      <c r="S24" s="8" t="n">
        <v>0.00413194444444444</v>
      </c>
      <c r="T24" s="8" t="n">
        <v>0.00416666666666667</v>
      </c>
      <c r="U24" s="8" t="n">
        <v>0.00467592592592593</v>
      </c>
      <c r="V24" s="1" t="s">
        <v>123</v>
      </c>
      <c r="W24" s="1" t="n">
        <f aca="false">E24 + G24 + I24 + K24 + M24 + O24 + Q24 + S24</f>
        <v>0.0322800925925926</v>
      </c>
      <c r="X24" s="1" t="n">
        <f aca="false">W24 / 8</f>
        <v>0.00403501157407407</v>
      </c>
      <c r="Y24" s="1" t="n">
        <f aca="false">MAX(ABS(E24 - X24), ABS(G24 - X24), ABS(I24 - X24), ABS(K24 - X24), ABS(M24 - X24), ABS(O24 - X24), ABS(Q24 - X24), ABS(S24 - X24))</f>
        <v>0.00165943287037037</v>
      </c>
      <c r="Z24" s="8" t="n">
        <v>0.0718055555555556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2023-11-04T16:06:48Z</dcterms:created>
  <dc:creator>openpyxl</dc:creator>
  <dc:description/>
  <dc:language>en-GB</dc:language>
  <cp:lastModifiedBy/>
  <dcterms:modified xsi:type="dcterms:W3CDTF">2023-11-04T17:14:59Z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