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is/Documents/PROYECTO_SAAS/TABLAS/"/>
    </mc:Choice>
  </mc:AlternateContent>
  <xr:revisionPtr revIDLastSave="0" documentId="8_{CEDEACBB-FF37-124F-8A35-9BC5FBD23427}" xr6:coauthVersionLast="47" xr6:coauthVersionMax="47" xr10:uidLastSave="{00000000-0000-0000-0000-000000000000}"/>
  <bookViews>
    <workbookView xWindow="30240" yWindow="660" windowWidth="21600" windowHeight="12540" activeTab="3" xr2:uid="{00000000-000D-0000-FFFF-FFFF00000000}"/>
  </bookViews>
  <sheets>
    <sheet name="Euribor" sheetId="3" state="hidden" r:id="rId1"/>
    <sheet name="- AYUDA -" sheetId="9" r:id="rId2"/>
    <sheet name="Hoja1" sheetId="4" state="hidden" r:id="rId3"/>
    <sheet name="Amortización_Sistema_Alemán" sheetId="8" r:id="rId4"/>
  </sheets>
  <definedNames>
    <definedName name="_Fill" localSheetId="3" hidden="1">#REF!</definedName>
    <definedName name="_Fill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8" l="1"/>
  <c r="O11" i="8"/>
  <c r="O10" i="8"/>
  <c r="O9" i="8"/>
  <c r="O8" i="8"/>
  <c r="D8" i="8"/>
  <c r="D7" i="8" s="1"/>
  <c r="O7" i="8"/>
  <c r="O6" i="8"/>
  <c r="G4" i="8"/>
  <c r="D9" i="8" l="1"/>
  <c r="C14" i="8" s="1"/>
  <c r="C15" i="8" s="1"/>
  <c r="F15" i="8" l="1"/>
  <c r="D15" i="8"/>
  <c r="F14" i="8"/>
  <c r="G14" i="8" s="1"/>
  <c r="E15" i="8" s="1"/>
  <c r="E14" i="8"/>
  <c r="C16" i="8"/>
  <c r="F16" i="8" l="1"/>
  <c r="D14" i="8"/>
  <c r="C17" i="8"/>
  <c r="G15" i="8"/>
  <c r="F17" i="8" l="1"/>
  <c r="C18" i="8"/>
  <c r="E16" i="8"/>
  <c r="D16" i="8" s="1"/>
  <c r="F18" i="8" l="1"/>
  <c r="G16" i="8"/>
  <c r="C19" i="8"/>
  <c r="F19" i="8" l="1"/>
  <c r="C20" i="8"/>
  <c r="E17" i="8"/>
  <c r="G17" i="8" l="1"/>
  <c r="D17" i="8"/>
  <c r="F20" i="8"/>
  <c r="E18" i="8"/>
  <c r="D18" i="8" s="1"/>
  <c r="G18" i="8"/>
  <c r="C21" i="8"/>
  <c r="F21" i="8" l="1"/>
  <c r="C22" i="8"/>
  <c r="E19" i="8"/>
  <c r="G19" i="8" l="1"/>
  <c r="D19" i="8"/>
  <c r="F22" i="8"/>
  <c r="E20" i="8"/>
  <c r="C23" i="8"/>
  <c r="F23" i="8" l="1"/>
  <c r="G20" i="8"/>
  <c r="D20" i="8"/>
  <c r="E21" i="8"/>
  <c r="D21" i="8" s="1"/>
  <c r="G21" i="8"/>
  <c r="C24" i="8"/>
  <c r="F24" i="8" l="1"/>
  <c r="C25" i="8"/>
  <c r="E22" i="8"/>
  <c r="F25" i="8" l="1"/>
  <c r="G22" i="8"/>
  <c r="D22" i="8"/>
  <c r="E23" i="8"/>
  <c r="C26" i="8"/>
  <c r="H8" i="4"/>
  <c r="C13" i="4"/>
  <c r="C12" i="4"/>
  <c r="C11" i="4"/>
  <c r="C10" i="4"/>
  <c r="C9" i="4"/>
  <c r="C8" i="4"/>
  <c r="F8" i="4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6" i="3"/>
  <c r="F26" i="8" l="1"/>
  <c r="D26" i="8"/>
  <c r="G23" i="8"/>
  <c r="D23" i="8"/>
  <c r="D8" i="4"/>
  <c r="E8" i="4" s="1"/>
  <c r="G8" i="4" s="1"/>
  <c r="E24" i="8"/>
  <c r="C27" i="8"/>
  <c r="D9" i="4" l="1"/>
  <c r="F9" i="4"/>
  <c r="F27" i="8"/>
  <c r="D27" i="8"/>
  <c r="G24" i="8"/>
  <c r="D24" i="8"/>
  <c r="E25" i="8"/>
  <c r="C28" i="8"/>
  <c r="E9" i="4"/>
  <c r="G9" i="4" s="1"/>
  <c r="F10" i="4" s="1"/>
  <c r="E10" i="4" s="1"/>
  <c r="G10" i="4" s="1"/>
  <c r="D10" i="4"/>
  <c r="G25" i="8" l="1"/>
  <c r="D25" i="8"/>
  <c r="F28" i="8"/>
  <c r="D28" i="8"/>
  <c r="C29" i="8"/>
  <c r="E26" i="8"/>
  <c r="G26" i="8"/>
  <c r="F11" i="4"/>
  <c r="D11" i="4"/>
  <c r="F29" i="8" l="1"/>
  <c r="D29" i="8"/>
  <c r="E11" i="4"/>
  <c r="G11" i="4" s="1"/>
  <c r="D12" i="4" s="1"/>
  <c r="G27" i="8"/>
  <c r="E27" i="8"/>
  <c r="C30" i="8"/>
  <c r="F30" i="8" l="1"/>
  <c r="D30" i="8"/>
  <c r="F12" i="4"/>
  <c r="E12" i="4" s="1"/>
  <c r="G12" i="4" s="1"/>
  <c r="F13" i="4" s="1"/>
  <c r="E28" i="8"/>
  <c r="G28" i="8" s="1"/>
  <c r="C31" i="8"/>
  <c r="F31" i="8" l="1"/>
  <c r="D31" i="8"/>
  <c r="D13" i="4"/>
  <c r="C32" i="8"/>
  <c r="E29" i="8"/>
  <c r="G29" i="8"/>
  <c r="E13" i="4"/>
  <c r="G13" i="4" s="1"/>
  <c r="F14" i="4" s="1"/>
  <c r="D14" i="4"/>
  <c r="F32" i="8" l="1"/>
  <c r="D32" i="8"/>
  <c r="E30" i="8"/>
  <c r="G30" i="8" s="1"/>
  <c r="C33" i="8"/>
  <c r="E14" i="4"/>
  <c r="G14" i="4" s="1"/>
  <c r="F15" i="4" s="1"/>
  <c r="F33" i="8" l="1"/>
  <c r="D33" i="8"/>
  <c r="D15" i="4"/>
  <c r="E15" i="4" s="1"/>
  <c r="G15" i="4" s="1"/>
  <c r="E31" i="8"/>
  <c r="G31" i="8" s="1"/>
  <c r="C34" i="8"/>
  <c r="F34" i="8" l="1"/>
  <c r="D34" i="8"/>
  <c r="E32" i="8"/>
  <c r="G32" i="8" s="1"/>
  <c r="C35" i="8"/>
  <c r="F16" i="4"/>
  <c r="E16" i="4" s="1"/>
  <c r="G16" i="4" s="1"/>
  <c r="D16" i="4"/>
  <c r="H10" i="4"/>
  <c r="F35" i="8" l="1"/>
  <c r="D35" i="8"/>
  <c r="E33" i="8"/>
  <c r="G33" i="8" s="1"/>
  <c r="C36" i="8"/>
  <c r="F17" i="4"/>
  <c r="D17" i="4"/>
  <c r="F36" i="8" l="1"/>
  <c r="D36" i="8"/>
  <c r="E34" i="8"/>
  <c r="G34" i="8" s="1"/>
  <c r="C37" i="8"/>
  <c r="E17" i="4"/>
  <c r="G17" i="4" s="1"/>
  <c r="F37" i="8" l="1"/>
  <c r="D37" i="8"/>
  <c r="E35" i="8"/>
  <c r="G35" i="8" s="1"/>
  <c r="C38" i="8"/>
  <c r="D18" i="4"/>
  <c r="F18" i="4"/>
  <c r="F38" i="8" l="1"/>
  <c r="D38" i="8"/>
  <c r="E18" i="4"/>
  <c r="G18" i="4" s="1"/>
  <c r="F19" i="4" s="1"/>
  <c r="G36" i="8"/>
  <c r="E36" i="8"/>
  <c r="C39" i="8"/>
  <c r="F39" i="8" l="1"/>
  <c r="D39" i="8"/>
  <c r="D19" i="4"/>
  <c r="E19" i="4" s="1"/>
  <c r="G19" i="4" s="1"/>
  <c r="C40" i="8"/>
  <c r="E37" i="8"/>
  <c r="G37" i="8" s="1"/>
  <c r="D20" i="4" l="1"/>
  <c r="F20" i="4"/>
  <c r="E20" i="4" s="1"/>
  <c r="G20" i="4" s="1"/>
  <c r="F21" i="4" s="1"/>
  <c r="E21" i="4" s="1"/>
  <c r="G21" i="4" s="1"/>
  <c r="F40" i="8"/>
  <c r="D40" i="8"/>
  <c r="E38" i="8"/>
  <c r="G38" i="8"/>
  <c r="C41" i="8"/>
  <c r="D21" i="4"/>
  <c r="F41" i="8" l="1"/>
  <c r="D41" i="8"/>
  <c r="G39" i="8"/>
  <c r="E39" i="8"/>
  <c r="C42" i="8"/>
  <c r="F22" i="4"/>
  <c r="D22" i="4"/>
  <c r="F42" i="8" l="1"/>
  <c r="D42" i="8"/>
  <c r="E22" i="4"/>
  <c r="G22" i="4" s="1"/>
  <c r="F23" i="4" s="1"/>
  <c r="E40" i="8"/>
  <c r="G40" i="8"/>
  <c r="C43" i="8"/>
  <c r="F43" i="8" l="1"/>
  <c r="D43" i="8"/>
  <c r="D23" i="4"/>
  <c r="E23" i="4" s="1"/>
  <c r="G23" i="4" s="1"/>
  <c r="G41" i="8"/>
  <c r="E41" i="8"/>
  <c r="C44" i="8"/>
  <c r="D24" i="4" l="1"/>
  <c r="F24" i="4"/>
  <c r="F44" i="8"/>
  <c r="D44" i="8"/>
  <c r="E42" i="8"/>
  <c r="G42" i="8"/>
  <c r="C45" i="8"/>
  <c r="F45" i="8" l="1"/>
  <c r="D45" i="8"/>
  <c r="E24" i="4"/>
  <c r="G24" i="4" s="1"/>
  <c r="G43" i="8"/>
  <c r="E43" i="8"/>
  <c r="C46" i="8"/>
  <c r="D25" i="4" l="1"/>
  <c r="F25" i="4"/>
  <c r="E25" i="4" s="1"/>
  <c r="G25" i="4" s="1"/>
  <c r="F46" i="8"/>
  <c r="D46" i="8"/>
  <c r="E44" i="8"/>
  <c r="G44" i="8"/>
  <c r="C47" i="8"/>
  <c r="D26" i="4" l="1"/>
  <c r="F26" i="4"/>
  <c r="E26" i="4" s="1"/>
  <c r="G26" i="4" s="1"/>
  <c r="F47" i="8"/>
  <c r="D47" i="8"/>
  <c r="E45" i="8"/>
  <c r="G45" i="8"/>
  <c r="C48" i="8"/>
  <c r="F48" i="8" l="1"/>
  <c r="D48" i="8"/>
  <c r="F27" i="4"/>
  <c r="E27" i="4" s="1"/>
  <c r="G27" i="4" s="1"/>
  <c r="D28" i="4" s="1"/>
  <c r="D27" i="4"/>
  <c r="G46" i="8"/>
  <c r="E46" i="8"/>
  <c r="C49" i="8"/>
  <c r="F28" i="4" l="1"/>
  <c r="E28" i="4" s="1"/>
  <c r="G28" i="4" s="1"/>
  <c r="F49" i="8"/>
  <c r="D49" i="8"/>
  <c r="G47" i="8"/>
  <c r="E47" i="8"/>
  <c r="C50" i="8"/>
  <c r="D29" i="4"/>
  <c r="F29" i="4"/>
  <c r="E29" i="4" s="1"/>
  <c r="G29" i="4" s="1"/>
  <c r="F50" i="8" l="1"/>
  <c r="D50" i="8"/>
  <c r="G48" i="8"/>
  <c r="E48" i="8"/>
  <c r="C51" i="8"/>
  <c r="F30" i="4"/>
  <c r="E30" i="4" s="1"/>
  <c r="G30" i="4" s="1"/>
  <c r="D30" i="4"/>
  <c r="F51" i="8" l="1"/>
  <c r="D51" i="8"/>
  <c r="G49" i="8"/>
  <c r="E49" i="8"/>
  <c r="C52" i="8"/>
  <c r="F31" i="4"/>
  <c r="D31" i="4"/>
  <c r="F52" i="8" l="1"/>
  <c r="D52" i="8"/>
  <c r="E31" i="4"/>
  <c r="G31" i="4" s="1"/>
  <c r="F32" i="4" s="1"/>
  <c r="E50" i="8"/>
  <c r="G50" i="8"/>
  <c r="C53" i="8"/>
  <c r="D32" i="4" l="1"/>
  <c r="F53" i="8"/>
  <c r="D53" i="8"/>
  <c r="G51" i="8"/>
  <c r="E51" i="8"/>
  <c r="C54" i="8"/>
  <c r="E32" i="4"/>
  <c r="G32" i="4" s="1"/>
  <c r="F33" i="4"/>
  <c r="D33" i="4"/>
  <c r="F54" i="8" l="1"/>
  <c r="D54" i="8"/>
  <c r="E52" i="8"/>
  <c r="G52" i="8"/>
  <c r="C55" i="8"/>
  <c r="E33" i="4"/>
  <c r="G33" i="4" s="1"/>
  <c r="F34" i="4"/>
  <c r="E34" i="4" s="1"/>
  <c r="G34" i="4" s="1"/>
  <c r="D34" i="4"/>
  <c r="F55" i="8" l="1"/>
  <c r="D55" i="8"/>
  <c r="E53" i="8"/>
  <c r="G53" i="8"/>
  <c r="C56" i="8"/>
  <c r="F35" i="4"/>
  <c r="D35" i="4"/>
  <c r="F56" i="8" l="1"/>
  <c r="D56" i="8"/>
  <c r="E35" i="4"/>
  <c r="G35" i="4" s="1"/>
  <c r="F36" i="4" s="1"/>
  <c r="G54" i="8"/>
  <c r="E54" i="8"/>
  <c r="C57" i="8"/>
  <c r="D36" i="4" l="1"/>
  <c r="F57" i="8"/>
  <c r="D57" i="8"/>
  <c r="G55" i="8"/>
  <c r="E55" i="8"/>
  <c r="C58" i="8"/>
  <c r="E36" i="4"/>
  <c r="G36" i="4" s="1"/>
  <c r="F58" i="8" l="1"/>
  <c r="D58" i="8"/>
  <c r="G56" i="8"/>
  <c r="E56" i="8"/>
  <c r="C59" i="8"/>
  <c r="F37" i="4"/>
  <c r="D37" i="4"/>
  <c r="F59" i="8" l="1"/>
  <c r="D59" i="8"/>
  <c r="G57" i="8"/>
  <c r="E57" i="8"/>
  <c r="C60" i="8"/>
  <c r="E37" i="4"/>
  <c r="G37" i="4" s="1"/>
  <c r="F60" i="8" l="1"/>
  <c r="D60" i="8"/>
  <c r="E58" i="8"/>
  <c r="G58" i="8"/>
  <c r="C61" i="8"/>
  <c r="D38" i="4"/>
  <c r="F38" i="4"/>
  <c r="F61" i="8" l="1"/>
  <c r="D61" i="8"/>
  <c r="G59" i="8"/>
  <c r="E59" i="8"/>
  <c r="C62" i="8"/>
  <c r="E38" i="4"/>
  <c r="G38" i="4" s="1"/>
  <c r="F62" i="8" l="1"/>
  <c r="D62" i="8"/>
  <c r="G60" i="8"/>
  <c r="E60" i="8"/>
  <c r="C63" i="8"/>
  <c r="F39" i="4"/>
  <c r="D39" i="4"/>
  <c r="F63" i="8" l="1"/>
  <c r="D63" i="8"/>
  <c r="E39" i="4"/>
  <c r="G39" i="4" s="1"/>
  <c r="D40" i="4" s="1"/>
  <c r="E61" i="8"/>
  <c r="G61" i="8"/>
  <c r="C64" i="8"/>
  <c r="F64" i="8" l="1"/>
  <c r="D64" i="8"/>
  <c r="F40" i="4"/>
  <c r="E40" i="4" s="1"/>
  <c r="G40" i="4" s="1"/>
  <c r="D41" i="4" s="1"/>
  <c r="G62" i="8"/>
  <c r="E62" i="8"/>
  <c r="C65" i="8"/>
  <c r="F41" i="4" l="1"/>
  <c r="F65" i="8"/>
  <c r="D65" i="8"/>
  <c r="G63" i="8"/>
  <c r="E63" i="8"/>
  <c r="C66" i="8"/>
  <c r="E41" i="4"/>
  <c r="G41" i="4" s="1"/>
  <c r="D42" i="4"/>
  <c r="F42" i="4"/>
  <c r="E42" i="4" s="1"/>
  <c r="G42" i="4" s="1"/>
  <c r="F66" i="8" l="1"/>
  <c r="D66" i="8"/>
  <c r="G64" i="8"/>
  <c r="E64" i="8"/>
  <c r="C67" i="8"/>
  <c r="D43" i="4"/>
  <c r="F43" i="4"/>
  <c r="E43" i="4" s="1"/>
  <c r="G43" i="4" s="1"/>
  <c r="F67" i="8" l="1"/>
  <c r="D67" i="8"/>
  <c r="G65" i="8"/>
  <c r="E65" i="8"/>
  <c r="C68" i="8"/>
  <c r="D44" i="4"/>
  <c r="F44" i="4"/>
  <c r="E44" i="4" s="1"/>
  <c r="G44" i="4" s="1"/>
  <c r="F68" i="8" l="1"/>
  <c r="D68" i="8"/>
  <c r="E66" i="8"/>
  <c r="G66" i="8"/>
  <c r="C69" i="8"/>
  <c r="D45" i="4"/>
  <c r="F45" i="4"/>
  <c r="E45" i="4" s="1"/>
  <c r="G45" i="4" s="1"/>
  <c r="F69" i="8" l="1"/>
  <c r="D69" i="8"/>
  <c r="G67" i="8"/>
  <c r="E67" i="8"/>
  <c r="C70" i="8"/>
  <c r="D46" i="4"/>
  <c r="F46" i="4"/>
  <c r="E46" i="4" s="1"/>
  <c r="G46" i="4" s="1"/>
  <c r="F70" i="8" l="1"/>
  <c r="D70" i="8"/>
  <c r="G68" i="8"/>
  <c r="E68" i="8"/>
  <c r="C71" i="8"/>
  <c r="D47" i="4"/>
  <c r="F47" i="4"/>
  <c r="E47" i="4" s="1"/>
  <c r="G47" i="4" s="1"/>
  <c r="F71" i="8" l="1"/>
  <c r="D71" i="8"/>
  <c r="E69" i="8"/>
  <c r="G69" i="8"/>
  <c r="C72" i="8"/>
  <c r="D48" i="4"/>
  <c r="F48" i="4"/>
  <c r="E48" i="4" s="1"/>
  <c r="G48" i="4" s="1"/>
  <c r="F72" i="8" l="1"/>
  <c r="D72" i="8"/>
  <c r="G70" i="8"/>
  <c r="E70" i="8"/>
  <c r="C73" i="8"/>
  <c r="D49" i="4"/>
  <c r="F49" i="4"/>
  <c r="E49" i="4" s="1"/>
  <c r="G49" i="4" s="1"/>
  <c r="F73" i="8" l="1"/>
  <c r="D73" i="8"/>
  <c r="G71" i="8"/>
  <c r="E71" i="8"/>
  <c r="C74" i="8"/>
  <c r="D50" i="4"/>
  <c r="F50" i="4"/>
  <c r="E50" i="4" s="1"/>
  <c r="G50" i="4" s="1"/>
  <c r="F74" i="8" l="1"/>
  <c r="D74" i="8"/>
  <c r="E72" i="8"/>
  <c r="G72" i="8"/>
  <c r="C75" i="8"/>
  <c r="D51" i="4"/>
  <c r="F51" i="4"/>
  <c r="E51" i="4" s="1"/>
  <c r="G51" i="4" s="1"/>
  <c r="F75" i="8" l="1"/>
  <c r="D75" i="8"/>
  <c r="G73" i="8"/>
  <c r="E73" i="8"/>
  <c r="C76" i="8"/>
  <c r="D52" i="4"/>
  <c r="F52" i="4"/>
  <c r="E52" i="4" s="1"/>
  <c r="G52" i="4" s="1"/>
  <c r="F76" i="8" l="1"/>
  <c r="D76" i="8"/>
  <c r="G74" i="8"/>
  <c r="E74" i="8"/>
  <c r="C77" i="8"/>
  <c r="D53" i="4"/>
  <c r="F53" i="4"/>
  <c r="E53" i="4" s="1"/>
  <c r="G53" i="4" s="1"/>
  <c r="F77" i="8" l="1"/>
  <c r="D77" i="8"/>
  <c r="G75" i="8"/>
  <c r="E75" i="8"/>
  <c r="C78" i="8"/>
  <c r="D54" i="4"/>
  <c r="F54" i="4"/>
  <c r="E54" i="4" s="1"/>
  <c r="G54" i="4" s="1"/>
  <c r="F78" i="8" l="1"/>
  <c r="D78" i="8"/>
  <c r="E76" i="8"/>
  <c r="G76" i="8"/>
  <c r="C79" i="8"/>
  <c r="D55" i="4"/>
  <c r="F55" i="4"/>
  <c r="E55" i="4" s="1"/>
  <c r="G55" i="4" s="1"/>
  <c r="F79" i="8" l="1"/>
  <c r="D79" i="8"/>
  <c r="E77" i="8"/>
  <c r="G77" i="8"/>
  <c r="C80" i="8"/>
  <c r="D56" i="4"/>
  <c r="F56" i="4"/>
  <c r="E56" i="4" s="1"/>
  <c r="G56" i="4" s="1"/>
  <c r="F80" i="8" l="1"/>
  <c r="D80" i="8"/>
  <c r="E78" i="8"/>
  <c r="G78" i="8"/>
  <c r="C81" i="8"/>
  <c r="D57" i="4"/>
  <c r="F57" i="4"/>
  <c r="E57" i="4" s="1"/>
  <c r="G57" i="4" s="1"/>
  <c r="F81" i="8" l="1"/>
  <c r="D81" i="8"/>
  <c r="E79" i="8"/>
  <c r="G79" i="8"/>
  <c r="C82" i="8"/>
  <c r="D58" i="4"/>
  <c r="F58" i="4"/>
  <c r="E58" i="4" s="1"/>
  <c r="G58" i="4" s="1"/>
  <c r="F82" i="8" l="1"/>
  <c r="D82" i="8"/>
  <c r="G80" i="8"/>
  <c r="E80" i="8"/>
  <c r="C83" i="8"/>
  <c r="D59" i="4"/>
  <c r="F59" i="4"/>
  <c r="E59" i="4" s="1"/>
  <c r="G59" i="4" s="1"/>
  <c r="F83" i="8" l="1"/>
  <c r="D83" i="8"/>
  <c r="G81" i="8"/>
  <c r="E81" i="8"/>
  <c r="C84" i="8"/>
  <c r="D60" i="4"/>
  <c r="F60" i="4"/>
  <c r="E60" i="4" s="1"/>
  <c r="G60" i="4" s="1"/>
  <c r="F84" i="8" l="1"/>
  <c r="D84" i="8"/>
  <c r="G82" i="8"/>
  <c r="E82" i="8"/>
  <c r="C85" i="8"/>
  <c r="D61" i="4"/>
  <c r="F61" i="4"/>
  <c r="E61" i="4" s="1"/>
  <c r="G61" i="4" s="1"/>
  <c r="F85" i="8" l="1"/>
  <c r="D85" i="8"/>
  <c r="G83" i="8"/>
  <c r="E83" i="8"/>
  <c r="C86" i="8"/>
  <c r="D62" i="4"/>
  <c r="F62" i="4"/>
  <c r="E62" i="4" s="1"/>
  <c r="G62" i="4" s="1"/>
  <c r="F86" i="8" l="1"/>
  <c r="D86" i="8"/>
  <c r="E84" i="8"/>
  <c r="G84" i="8"/>
  <c r="C87" i="8"/>
  <c r="D63" i="4"/>
  <c r="F63" i="4"/>
  <c r="E63" i="4" s="1"/>
  <c r="G63" i="4" s="1"/>
  <c r="F87" i="8" l="1"/>
  <c r="D87" i="8"/>
  <c r="E85" i="8"/>
  <c r="G85" i="8"/>
  <c r="C88" i="8"/>
  <c r="D64" i="4"/>
  <c r="F64" i="4"/>
  <c r="E64" i="4" s="1"/>
  <c r="G64" i="4" s="1"/>
  <c r="F88" i="8" l="1"/>
  <c r="D88" i="8"/>
  <c r="G86" i="8"/>
  <c r="E86" i="8"/>
  <c r="C89" i="8"/>
  <c r="D65" i="4"/>
  <c r="F65" i="4"/>
  <c r="E65" i="4" s="1"/>
  <c r="G65" i="4" s="1"/>
  <c r="F89" i="8" l="1"/>
  <c r="D89" i="8"/>
  <c r="G87" i="8"/>
  <c r="E87" i="8"/>
  <c r="C90" i="8"/>
  <c r="D66" i="4"/>
  <c r="F66" i="4"/>
  <c r="E66" i="4" s="1"/>
  <c r="G66" i="4" s="1"/>
  <c r="F90" i="8" l="1"/>
  <c r="D90" i="8"/>
  <c r="G88" i="8"/>
  <c r="E88" i="8"/>
  <c r="C91" i="8"/>
  <c r="D67" i="4"/>
  <c r="F67" i="4"/>
  <c r="E67" i="4" s="1"/>
  <c r="G67" i="4" s="1"/>
  <c r="F91" i="8" l="1"/>
  <c r="D91" i="8"/>
  <c r="G89" i="8"/>
  <c r="E89" i="8"/>
  <c r="C92" i="8"/>
  <c r="D68" i="4"/>
  <c r="F68" i="4"/>
  <c r="E68" i="4" s="1"/>
  <c r="G68" i="4" s="1"/>
  <c r="F92" i="8" l="1"/>
  <c r="D92" i="8"/>
  <c r="E90" i="8"/>
  <c r="G90" i="8"/>
  <c r="C93" i="8"/>
  <c r="D69" i="4"/>
  <c r="F69" i="4"/>
  <c r="E69" i="4" s="1"/>
  <c r="G69" i="4" s="1"/>
  <c r="F93" i="8" l="1"/>
  <c r="D93" i="8"/>
  <c r="G91" i="8"/>
  <c r="E91" i="8"/>
  <c r="C94" i="8"/>
  <c r="D70" i="4"/>
  <c r="F70" i="4"/>
  <c r="E70" i="4" s="1"/>
  <c r="G70" i="4" s="1"/>
  <c r="F94" i="8" l="1"/>
  <c r="D94" i="8"/>
  <c r="G92" i="8"/>
  <c r="E92" i="8"/>
  <c r="C95" i="8"/>
  <c r="D71" i="4"/>
  <c r="F71" i="4"/>
  <c r="E71" i="4" s="1"/>
  <c r="G71" i="4" s="1"/>
  <c r="F95" i="8" l="1"/>
  <c r="D95" i="8"/>
  <c r="E93" i="8"/>
  <c r="G93" i="8"/>
  <c r="C96" i="8"/>
  <c r="D72" i="4"/>
  <c r="F72" i="4"/>
  <c r="E72" i="4" s="1"/>
  <c r="G72" i="4" s="1"/>
  <c r="F96" i="8" l="1"/>
  <c r="D96" i="8"/>
  <c r="E94" i="8"/>
  <c r="G94" i="8"/>
  <c r="C97" i="8"/>
  <c r="F73" i="4"/>
  <c r="D73" i="4"/>
  <c r="F97" i="8" l="1"/>
  <c r="D97" i="8"/>
  <c r="E95" i="8"/>
  <c r="G95" i="8"/>
  <c r="C98" i="8"/>
  <c r="E73" i="4"/>
  <c r="G73" i="4" s="1"/>
  <c r="F98" i="8" l="1"/>
  <c r="D98" i="8"/>
  <c r="G96" i="8"/>
  <c r="E96" i="8"/>
  <c r="C99" i="8"/>
  <c r="D74" i="4"/>
  <c r="F74" i="4"/>
  <c r="E74" i="4" s="1"/>
  <c r="G74" i="4" s="1"/>
  <c r="F99" i="8" l="1"/>
  <c r="D99" i="8"/>
  <c r="G97" i="8"/>
  <c r="E97" i="8"/>
  <c r="C100" i="8"/>
  <c r="D75" i="4"/>
  <c r="F75" i="4"/>
  <c r="E75" i="4" s="1"/>
  <c r="G75" i="4" s="1"/>
  <c r="F100" i="8" l="1"/>
  <c r="D100" i="8"/>
  <c r="E98" i="8"/>
  <c r="G98" i="8"/>
  <c r="C101" i="8"/>
  <c r="D76" i="4"/>
  <c r="F76" i="4"/>
  <c r="E76" i="4" s="1"/>
  <c r="G76" i="4" s="1"/>
  <c r="F101" i="8" l="1"/>
  <c r="D101" i="8"/>
  <c r="G99" i="8"/>
  <c r="E99" i="8"/>
  <c r="C102" i="8"/>
  <c r="D77" i="4"/>
  <c r="F77" i="4"/>
  <c r="E77" i="4" s="1"/>
  <c r="G77" i="4" s="1"/>
  <c r="F102" i="8" l="1"/>
  <c r="D102" i="8"/>
  <c r="G100" i="8"/>
  <c r="E100" i="8"/>
  <c r="C103" i="8"/>
  <c r="D78" i="4"/>
  <c r="F78" i="4"/>
  <c r="E78" i="4" s="1"/>
  <c r="G78" i="4" s="1"/>
  <c r="F103" i="8" l="1"/>
  <c r="D103" i="8"/>
  <c r="E101" i="8"/>
  <c r="G101" i="8"/>
  <c r="C104" i="8"/>
  <c r="D79" i="4"/>
  <c r="F79" i="4"/>
  <c r="E79" i="4" s="1"/>
  <c r="G79" i="4" s="1"/>
  <c r="F104" i="8" l="1"/>
  <c r="D104" i="8"/>
  <c r="E102" i="8"/>
  <c r="G102" i="8"/>
  <c r="C105" i="8"/>
  <c r="D80" i="4"/>
  <c r="F80" i="4"/>
  <c r="E80" i="4" s="1"/>
  <c r="G80" i="4" s="1"/>
  <c r="F105" i="8" l="1"/>
  <c r="D105" i="8"/>
  <c r="G103" i="8"/>
  <c r="E103" i="8"/>
  <c r="C106" i="8"/>
  <c r="F81" i="4"/>
  <c r="D81" i="4"/>
  <c r="F106" i="8" l="1"/>
  <c r="D106" i="8"/>
  <c r="E104" i="8"/>
  <c r="G104" i="8"/>
  <c r="C107" i="8"/>
  <c r="E81" i="4"/>
  <c r="G81" i="4" s="1"/>
  <c r="F107" i="8" l="1"/>
  <c r="D107" i="8"/>
  <c r="E105" i="8"/>
  <c r="G105" i="8"/>
  <c r="C108" i="8"/>
  <c r="F82" i="4"/>
  <c r="D82" i="4"/>
  <c r="F108" i="8" l="1"/>
  <c r="D108" i="8"/>
  <c r="E106" i="8"/>
  <c r="G106" i="8"/>
  <c r="C109" i="8"/>
  <c r="E82" i="4"/>
  <c r="G82" i="4" s="1"/>
  <c r="F109" i="8" l="1"/>
  <c r="D109" i="8"/>
  <c r="G107" i="8"/>
  <c r="E107" i="8"/>
  <c r="C110" i="8"/>
  <c r="F83" i="4"/>
  <c r="D83" i="4"/>
  <c r="F110" i="8" l="1"/>
  <c r="D110" i="8"/>
  <c r="E83" i="4"/>
  <c r="G83" i="4" s="1"/>
  <c r="E108" i="8"/>
  <c r="G108" i="8"/>
  <c r="C111" i="8"/>
  <c r="G110" i="8"/>
  <c r="E110" i="8"/>
  <c r="F84" i="4"/>
  <c r="D84" i="4"/>
  <c r="F111" i="8" l="1"/>
  <c r="D111" i="8"/>
  <c r="E109" i="8"/>
  <c r="G109" i="8"/>
  <c r="E111" i="8"/>
  <c r="G111" i="8"/>
  <c r="C112" i="8"/>
  <c r="E84" i="4"/>
  <c r="G84" i="4" s="1"/>
  <c r="F112" i="8" l="1"/>
  <c r="D112" i="8"/>
  <c r="G112" i="8"/>
  <c r="E112" i="8"/>
  <c r="C113" i="8"/>
  <c r="F85" i="4"/>
  <c r="D85" i="4"/>
  <c r="F113" i="8" l="1"/>
  <c r="D113" i="8"/>
  <c r="G113" i="8"/>
  <c r="C114" i="8"/>
  <c r="E113" i="8"/>
  <c r="E85" i="4"/>
  <c r="G85" i="4" s="1"/>
  <c r="F114" i="8" l="1"/>
  <c r="D114" i="8"/>
  <c r="E114" i="8"/>
  <c r="C115" i="8"/>
  <c r="G114" i="8"/>
  <c r="F86" i="4"/>
  <c r="D86" i="4"/>
  <c r="F115" i="8" l="1"/>
  <c r="D115" i="8"/>
  <c r="C116" i="8"/>
  <c r="G115" i="8"/>
  <c r="E115" i="8"/>
  <c r="E86" i="4"/>
  <c r="G86" i="4" s="1"/>
  <c r="F116" i="8" l="1"/>
  <c r="D116" i="8"/>
  <c r="C117" i="8"/>
  <c r="G116" i="8"/>
  <c r="E116" i="8"/>
  <c r="F87" i="4"/>
  <c r="D87" i="4"/>
  <c r="F117" i="8" l="1"/>
  <c r="D117" i="8"/>
  <c r="E117" i="8"/>
  <c r="G117" i="8"/>
  <c r="C118" i="8"/>
  <c r="E87" i="4"/>
  <c r="G87" i="4" s="1"/>
  <c r="F118" i="8" l="1"/>
  <c r="D118" i="8"/>
  <c r="C119" i="8"/>
  <c r="G118" i="8"/>
  <c r="E118" i="8"/>
  <c r="F88" i="4"/>
  <c r="D88" i="4"/>
  <c r="F119" i="8" l="1"/>
  <c r="D119" i="8"/>
  <c r="C120" i="8"/>
  <c r="G119" i="8"/>
  <c r="E119" i="8"/>
  <c r="E88" i="4"/>
  <c r="G88" i="4" s="1"/>
  <c r="F120" i="8" l="1"/>
  <c r="D120" i="8"/>
  <c r="G120" i="8"/>
  <c r="E120" i="8"/>
  <c r="C121" i="8"/>
  <c r="F89" i="4"/>
  <c r="D89" i="4"/>
  <c r="F121" i="8" l="1"/>
  <c r="D121" i="8"/>
  <c r="G121" i="8"/>
  <c r="C122" i="8"/>
  <c r="E121" i="8"/>
  <c r="E89" i="4"/>
  <c r="G89" i="4" s="1"/>
  <c r="F122" i="8" l="1"/>
  <c r="D122" i="8"/>
  <c r="E122" i="8"/>
  <c r="G122" i="8"/>
  <c r="C123" i="8"/>
  <c r="F90" i="4"/>
  <c r="D90" i="4"/>
  <c r="F123" i="8" l="1"/>
  <c r="D123" i="8"/>
  <c r="C124" i="8"/>
  <c r="G123" i="8"/>
  <c r="E123" i="8"/>
  <c r="E90" i="4"/>
  <c r="G90" i="4" s="1"/>
  <c r="F124" i="8" l="1"/>
  <c r="D124" i="8"/>
  <c r="C125" i="8"/>
  <c r="E124" i="8"/>
  <c r="G124" i="8"/>
  <c r="F91" i="4"/>
  <c r="D91" i="4"/>
  <c r="F125" i="8" l="1"/>
  <c r="D125" i="8"/>
  <c r="E125" i="8"/>
  <c r="C126" i="8"/>
  <c r="G125" i="8"/>
  <c r="E91" i="4"/>
  <c r="G91" i="4" s="1"/>
  <c r="F126" i="8" l="1"/>
  <c r="D126" i="8"/>
  <c r="C127" i="8"/>
  <c r="G126" i="8"/>
  <c r="E126" i="8"/>
  <c r="F92" i="4"/>
  <c r="E92" i="4" s="1"/>
  <c r="G92" i="4" s="1"/>
  <c r="D92" i="4"/>
  <c r="F127" i="8" l="1"/>
  <c r="D127" i="8"/>
  <c r="G127" i="8"/>
  <c r="E127" i="8"/>
  <c r="C128" i="8"/>
  <c r="F93" i="4"/>
  <c r="D93" i="4"/>
  <c r="F128" i="8" l="1"/>
  <c r="D128" i="8"/>
  <c r="G128" i="8"/>
  <c r="C129" i="8"/>
  <c r="E128" i="8"/>
  <c r="E93" i="4"/>
  <c r="G93" i="4" s="1"/>
  <c r="F129" i="8" l="1"/>
  <c r="D129" i="8"/>
  <c r="G129" i="8"/>
  <c r="C130" i="8"/>
  <c r="E129" i="8"/>
  <c r="F94" i="4"/>
  <c r="E94" i="4" s="1"/>
  <c r="G94" i="4" s="1"/>
  <c r="D94" i="4"/>
  <c r="F130" i="8" l="1"/>
  <c r="D130" i="8"/>
  <c r="E130" i="8"/>
  <c r="C131" i="8"/>
  <c r="G130" i="8"/>
  <c r="D95" i="4"/>
  <c r="F95" i="4"/>
  <c r="E95" i="4" s="1"/>
  <c r="G95" i="4" s="1"/>
  <c r="F131" i="8" l="1"/>
  <c r="D131" i="8"/>
  <c r="C132" i="8"/>
  <c r="G131" i="8"/>
  <c r="E131" i="8"/>
  <c r="D96" i="4"/>
  <c r="F96" i="4"/>
  <c r="E96" i="4" s="1"/>
  <c r="G96" i="4" s="1"/>
  <c r="F132" i="8" l="1"/>
  <c r="D132" i="8"/>
  <c r="C133" i="8"/>
  <c r="G132" i="8"/>
  <c r="E132" i="8"/>
  <c r="D97" i="4"/>
  <c r="F97" i="4"/>
  <c r="E97" i="4" s="1"/>
  <c r="G97" i="4" s="1"/>
  <c r="F133" i="8" l="1"/>
  <c r="D133" i="8"/>
  <c r="E133" i="8"/>
  <c r="C134" i="8"/>
  <c r="G133" i="8"/>
  <c r="D98" i="4"/>
  <c r="F98" i="4"/>
  <c r="E98" i="4" s="1"/>
  <c r="G98" i="4" s="1"/>
  <c r="F134" i="8" l="1"/>
  <c r="D134" i="8"/>
  <c r="C135" i="8"/>
  <c r="G134" i="8"/>
  <c r="E134" i="8"/>
  <c r="D99" i="4"/>
  <c r="F99" i="4"/>
  <c r="E99" i="4" s="1"/>
  <c r="G99" i="4" s="1"/>
  <c r="F135" i="8" l="1"/>
  <c r="D135" i="8"/>
  <c r="C136" i="8"/>
  <c r="G135" i="8"/>
  <c r="E135" i="8"/>
  <c r="D100" i="4"/>
  <c r="F100" i="4"/>
  <c r="E100" i="4" s="1"/>
  <c r="G100" i="4" s="1"/>
  <c r="F136" i="8" l="1"/>
  <c r="D136" i="8"/>
  <c r="G136" i="8"/>
  <c r="C137" i="8"/>
  <c r="E136" i="8"/>
  <c r="D101" i="4"/>
  <c r="F101" i="4"/>
  <c r="E101" i="4" s="1"/>
  <c r="G101" i="4" s="1"/>
  <c r="F137" i="8" l="1"/>
  <c r="D137" i="8"/>
  <c r="G137" i="8"/>
  <c r="C138" i="8"/>
  <c r="E137" i="8"/>
  <c r="D102" i="4"/>
  <c r="F102" i="4"/>
  <c r="E102" i="4" s="1"/>
  <c r="G102" i="4" s="1"/>
  <c r="F138" i="8" l="1"/>
  <c r="D138" i="8"/>
  <c r="E138" i="8"/>
  <c r="C139" i="8"/>
  <c r="G138" i="8"/>
  <c r="D103" i="4"/>
  <c r="F103" i="4"/>
  <c r="E103" i="4" s="1"/>
  <c r="G103" i="4" s="1"/>
  <c r="F139" i="8" l="1"/>
  <c r="D139" i="8"/>
  <c r="C140" i="8"/>
  <c r="G139" i="8"/>
  <c r="E139" i="8"/>
  <c r="D104" i="4"/>
  <c r="F104" i="4"/>
  <c r="E104" i="4" s="1"/>
  <c r="G104" i="4" s="1"/>
  <c r="F140" i="8" l="1"/>
  <c r="D140" i="8"/>
  <c r="C141" i="8"/>
  <c r="G140" i="8"/>
  <c r="E140" i="8"/>
  <c r="D105" i="4"/>
  <c r="F105" i="4"/>
  <c r="E105" i="4" s="1"/>
  <c r="G105" i="4" s="1"/>
  <c r="F141" i="8" l="1"/>
  <c r="D141" i="8"/>
  <c r="E141" i="8"/>
  <c r="C142" i="8"/>
  <c r="G141" i="8"/>
  <c r="D106" i="4"/>
  <c r="F106" i="4"/>
  <c r="E106" i="4" s="1"/>
  <c r="G106" i="4" s="1"/>
  <c r="F142" i="8" l="1"/>
  <c r="D142" i="8"/>
  <c r="C143" i="8"/>
  <c r="G142" i="8"/>
  <c r="E142" i="8"/>
  <c r="D107" i="4"/>
  <c r="F107" i="4"/>
  <c r="E107" i="4" s="1"/>
  <c r="G107" i="4" s="1"/>
  <c r="F143" i="8" l="1"/>
  <c r="D143" i="8"/>
  <c r="C144" i="8"/>
  <c r="E143" i="8"/>
  <c r="G143" i="8"/>
  <c r="D108" i="4"/>
  <c r="F108" i="4"/>
  <c r="E108" i="4" s="1"/>
  <c r="G108" i="4" s="1"/>
  <c r="F144" i="8" l="1"/>
  <c r="D144" i="8"/>
  <c r="G144" i="8"/>
  <c r="E144" i="8"/>
  <c r="C145" i="8"/>
  <c r="D109" i="4"/>
  <c r="F109" i="4"/>
  <c r="E109" i="4" s="1"/>
  <c r="G109" i="4" s="1"/>
  <c r="F145" i="8" l="1"/>
  <c r="D145" i="8"/>
  <c r="G145" i="8"/>
  <c r="C146" i="8"/>
  <c r="E145" i="8"/>
  <c r="D110" i="4"/>
  <c r="F110" i="4"/>
  <c r="E110" i="4" s="1"/>
  <c r="G110" i="4" s="1"/>
  <c r="F146" i="8" l="1"/>
  <c r="D146" i="8"/>
  <c r="E146" i="8"/>
  <c r="C147" i="8"/>
  <c r="G146" i="8"/>
  <c r="D111" i="4"/>
  <c r="F111" i="4"/>
  <c r="E111" i="4" s="1"/>
  <c r="G111" i="4" s="1"/>
  <c r="F147" i="8" l="1"/>
  <c r="D147" i="8"/>
  <c r="C148" i="8"/>
  <c r="G147" i="8"/>
  <c r="E147" i="8"/>
  <c r="D112" i="4"/>
  <c r="F112" i="4"/>
  <c r="E112" i="4" s="1"/>
  <c r="G112" i="4" s="1"/>
  <c r="F148" i="8" l="1"/>
  <c r="D148" i="8"/>
  <c r="C149" i="8"/>
  <c r="E148" i="8"/>
  <c r="G148" i="8"/>
  <c r="D113" i="4"/>
  <c r="F113" i="4"/>
  <c r="E113" i="4" s="1"/>
  <c r="G113" i="4" s="1"/>
  <c r="F149" i="8" l="1"/>
  <c r="D149" i="8"/>
  <c r="E149" i="8"/>
  <c r="G149" i="8"/>
  <c r="C150" i="8"/>
  <c r="D114" i="4"/>
  <c r="F114" i="4"/>
  <c r="E114" i="4" s="1"/>
  <c r="G114" i="4" s="1"/>
  <c r="F150" i="8" l="1"/>
  <c r="D150" i="8"/>
  <c r="C151" i="8"/>
  <c r="G150" i="8"/>
  <c r="E150" i="8"/>
  <c r="D115" i="4"/>
  <c r="F115" i="4"/>
  <c r="E115" i="4" s="1"/>
  <c r="G115" i="4" s="1"/>
  <c r="F151" i="8" l="1"/>
  <c r="D151" i="8"/>
  <c r="C152" i="8"/>
  <c r="G151" i="8"/>
  <c r="E151" i="8"/>
  <c r="D116" i="4"/>
  <c r="F116" i="4"/>
  <c r="E116" i="4" s="1"/>
  <c r="G116" i="4" s="1"/>
  <c r="F152" i="8" l="1"/>
  <c r="D152" i="8"/>
  <c r="G152" i="8"/>
  <c r="C153" i="8"/>
  <c r="E152" i="8"/>
  <c r="D117" i="4"/>
  <c r="F117" i="4"/>
  <c r="E117" i="4" s="1"/>
  <c r="G117" i="4" s="1"/>
  <c r="F153" i="8" l="1"/>
  <c r="D153" i="8"/>
  <c r="G153" i="8"/>
  <c r="E153" i="8"/>
  <c r="C154" i="8"/>
  <c r="D118" i="4"/>
  <c r="F118" i="4"/>
  <c r="E118" i="4" s="1"/>
  <c r="G118" i="4" s="1"/>
  <c r="F154" i="8" l="1"/>
  <c r="D154" i="8"/>
  <c r="E154" i="8"/>
  <c r="G154" i="8"/>
  <c r="C155" i="8"/>
  <c r="D119" i="4"/>
  <c r="F119" i="4"/>
  <c r="E119" i="4" s="1"/>
  <c r="G119" i="4" s="1"/>
  <c r="F155" i="8" l="1"/>
  <c r="D155" i="8"/>
  <c r="C156" i="8"/>
  <c r="G155" i="8"/>
  <c r="E155" i="8"/>
  <c r="F120" i="4"/>
  <c r="D120" i="4"/>
  <c r="F156" i="8" l="1"/>
  <c r="D156" i="8"/>
  <c r="C157" i="8"/>
  <c r="G156" i="8"/>
  <c r="E156" i="8"/>
  <c r="E120" i="4"/>
  <c r="G120" i="4" s="1"/>
  <c r="F157" i="8" l="1"/>
  <c r="D157" i="8"/>
  <c r="E157" i="8"/>
  <c r="C158" i="8"/>
  <c r="G157" i="8"/>
  <c r="D121" i="4"/>
  <c r="F121" i="4"/>
  <c r="E121" i="4" s="1"/>
  <c r="G121" i="4" s="1"/>
  <c r="F158" i="8" l="1"/>
  <c r="D158" i="8"/>
  <c r="C159" i="8"/>
  <c r="E158" i="8"/>
  <c r="G158" i="8"/>
  <c r="D122" i="4"/>
  <c r="F122" i="4"/>
  <c r="E122" i="4" s="1"/>
  <c r="G122" i="4" s="1"/>
  <c r="F159" i="8" l="1"/>
  <c r="D159" i="8"/>
  <c r="G159" i="8"/>
  <c r="C160" i="8"/>
  <c r="E159" i="8"/>
  <c r="D123" i="4"/>
  <c r="F123" i="4"/>
  <c r="E123" i="4" s="1"/>
  <c r="G123" i="4" s="1"/>
  <c r="F160" i="8" l="1"/>
  <c r="D160" i="8"/>
  <c r="G160" i="8"/>
  <c r="C161" i="8"/>
  <c r="E160" i="8"/>
  <c r="D124" i="4"/>
  <c r="F124" i="4"/>
  <c r="E124" i="4" s="1"/>
  <c r="G124" i="4" s="1"/>
  <c r="F161" i="8" l="1"/>
  <c r="D161" i="8"/>
  <c r="G161" i="8"/>
  <c r="C162" i="8"/>
  <c r="E161" i="8"/>
  <c r="D125" i="4"/>
  <c r="F125" i="4"/>
  <c r="E125" i="4" s="1"/>
  <c r="G125" i="4" s="1"/>
  <c r="F162" i="8" l="1"/>
  <c r="D162" i="8"/>
  <c r="E162" i="8"/>
  <c r="G162" i="8"/>
  <c r="C163" i="8"/>
  <c r="D126" i="4"/>
  <c r="F126" i="4"/>
  <c r="E126" i="4" s="1"/>
  <c r="G126" i="4" s="1"/>
  <c r="F163" i="8" l="1"/>
  <c r="D163" i="8"/>
  <c r="C164" i="8"/>
  <c r="G163" i="8"/>
  <c r="E163" i="8"/>
  <c r="D127" i="4"/>
  <c r="F127" i="4"/>
  <c r="F164" i="8" l="1"/>
  <c r="D164" i="8"/>
  <c r="C165" i="8"/>
  <c r="G164" i="8"/>
  <c r="E164" i="8"/>
  <c r="E127" i="4"/>
  <c r="G127" i="4" s="1"/>
  <c r="F165" i="8" l="1"/>
  <c r="D165" i="8"/>
  <c r="E165" i="8"/>
  <c r="C166" i="8"/>
  <c r="G165" i="8"/>
  <c r="D128" i="4"/>
  <c r="F128" i="4"/>
  <c r="E128" i="4" s="1"/>
  <c r="G128" i="4" s="1"/>
  <c r="F166" i="8" l="1"/>
  <c r="D166" i="8"/>
  <c r="C167" i="8"/>
  <c r="E166" i="8"/>
  <c r="G166" i="8"/>
  <c r="D129" i="4"/>
  <c r="F129" i="4"/>
  <c r="F167" i="8" l="1"/>
  <c r="D167" i="8"/>
  <c r="E167" i="8"/>
  <c r="C168" i="8"/>
  <c r="G167" i="8"/>
  <c r="E129" i="4"/>
  <c r="G129" i="4" s="1"/>
  <c r="F168" i="8" l="1"/>
  <c r="D168" i="8"/>
  <c r="G168" i="8"/>
  <c r="C169" i="8"/>
  <c r="E168" i="8"/>
  <c r="D130" i="4"/>
  <c r="F130" i="4"/>
  <c r="F169" i="8" l="1"/>
  <c r="D169" i="8"/>
  <c r="G169" i="8"/>
  <c r="C170" i="8"/>
  <c r="E169" i="8"/>
  <c r="E130" i="4"/>
  <c r="G130" i="4" s="1"/>
  <c r="F170" i="8" l="1"/>
  <c r="D170" i="8"/>
  <c r="E170" i="8"/>
  <c r="G170" i="8"/>
  <c r="C171" i="8"/>
  <c r="D131" i="4"/>
  <c r="F131" i="4"/>
  <c r="F171" i="8" l="1"/>
  <c r="D171" i="8"/>
  <c r="C172" i="8"/>
  <c r="G171" i="8"/>
  <c r="E171" i="8"/>
  <c r="E131" i="4"/>
  <c r="G131" i="4" s="1"/>
  <c r="F172" i="8" l="1"/>
  <c r="D172" i="8"/>
  <c r="C173" i="8"/>
  <c r="E172" i="8"/>
  <c r="G172" i="8"/>
  <c r="D132" i="4"/>
  <c r="F132" i="4"/>
  <c r="F173" i="8" l="1"/>
  <c r="D173" i="8"/>
  <c r="E173" i="8"/>
  <c r="C174" i="8"/>
  <c r="G173" i="8"/>
  <c r="E132" i="4"/>
  <c r="G132" i="4" s="1"/>
  <c r="F174" i="8" l="1"/>
  <c r="D174" i="8"/>
  <c r="C175" i="8"/>
  <c r="G174" i="8"/>
  <c r="E174" i="8"/>
  <c r="D133" i="4"/>
  <c r="F133" i="4"/>
  <c r="F175" i="8" l="1"/>
  <c r="D175" i="8"/>
  <c r="E175" i="8"/>
  <c r="C176" i="8"/>
  <c r="G175" i="8"/>
  <c r="E133" i="4"/>
  <c r="G133" i="4" s="1"/>
  <c r="F176" i="8" l="1"/>
  <c r="D176" i="8"/>
  <c r="G176" i="8"/>
  <c r="E176" i="8"/>
  <c r="C177" i="8"/>
  <c r="D134" i="4"/>
  <c r="F134" i="4"/>
  <c r="E134" i="4" s="1"/>
  <c r="G134" i="4" s="1"/>
  <c r="F177" i="8" l="1"/>
  <c r="D177" i="8"/>
  <c r="G177" i="8"/>
  <c r="E177" i="8"/>
  <c r="C178" i="8"/>
  <c r="D135" i="4"/>
  <c r="F135" i="4"/>
  <c r="F178" i="8" l="1"/>
  <c r="D178" i="8"/>
  <c r="E178" i="8"/>
  <c r="C179" i="8"/>
  <c r="G178" i="8"/>
  <c r="E135" i="4"/>
  <c r="G135" i="4" s="1"/>
  <c r="F179" i="8" l="1"/>
  <c r="D179" i="8"/>
  <c r="C180" i="8"/>
  <c r="G179" i="8"/>
  <c r="E179" i="8"/>
  <c r="D136" i="4"/>
  <c r="F136" i="4"/>
  <c r="E136" i="4" s="1"/>
  <c r="G136" i="4" s="1"/>
  <c r="F180" i="8" l="1"/>
  <c r="D180" i="8"/>
  <c r="C181" i="8"/>
  <c r="E180" i="8"/>
  <c r="G180" i="8"/>
  <c r="D137" i="4"/>
  <c r="F137" i="4"/>
  <c r="F181" i="8" l="1"/>
  <c r="D181" i="8"/>
  <c r="E181" i="8"/>
  <c r="G181" i="8"/>
  <c r="C182" i="8"/>
  <c r="E137" i="4"/>
  <c r="G137" i="4" s="1"/>
  <c r="F182" i="8" l="1"/>
  <c r="D182" i="8"/>
  <c r="C183" i="8"/>
  <c r="G182" i="8"/>
  <c r="E182" i="8"/>
  <c r="D138" i="4"/>
  <c r="F138" i="4"/>
  <c r="F183" i="8" l="1"/>
  <c r="D183" i="8"/>
  <c r="C184" i="8"/>
  <c r="E183" i="8"/>
  <c r="G183" i="8"/>
  <c r="E138" i="4"/>
  <c r="G138" i="4" s="1"/>
  <c r="F184" i="8" l="1"/>
  <c r="D184" i="8"/>
  <c r="G184" i="8"/>
  <c r="C185" i="8"/>
  <c r="E184" i="8"/>
  <c r="D139" i="4"/>
  <c r="F139" i="4"/>
  <c r="F185" i="8" l="1"/>
  <c r="D185" i="8"/>
  <c r="G185" i="8"/>
  <c r="E185" i="8"/>
  <c r="C186" i="8"/>
  <c r="E139" i="4"/>
  <c r="G139" i="4" s="1"/>
  <c r="F186" i="8" l="1"/>
  <c r="D186" i="8"/>
  <c r="E186" i="8"/>
  <c r="G186" i="8"/>
  <c r="C187" i="8"/>
  <c r="D140" i="4"/>
  <c r="F140" i="4"/>
  <c r="F187" i="8" l="1"/>
  <c r="D187" i="8"/>
  <c r="C188" i="8"/>
  <c r="G187" i="8"/>
  <c r="E187" i="8"/>
  <c r="E140" i="4"/>
  <c r="G140" i="4" s="1"/>
  <c r="F188" i="8" l="1"/>
  <c r="D188" i="8"/>
  <c r="C189" i="8"/>
  <c r="G188" i="8"/>
  <c r="E188" i="8"/>
  <c r="D141" i="4"/>
  <c r="F141" i="4"/>
  <c r="F189" i="8" l="1"/>
  <c r="D189" i="8"/>
  <c r="E189" i="8"/>
  <c r="C190" i="8"/>
  <c r="G189" i="8"/>
  <c r="E141" i="4"/>
  <c r="G141" i="4" s="1"/>
  <c r="F190" i="8" l="1"/>
  <c r="D190" i="8"/>
  <c r="C191" i="8"/>
  <c r="E190" i="8"/>
  <c r="G190" i="8"/>
  <c r="D142" i="4"/>
  <c r="F142" i="4"/>
  <c r="F191" i="8" l="1"/>
  <c r="D191" i="8"/>
  <c r="G191" i="8"/>
  <c r="E191" i="8"/>
  <c r="C192" i="8"/>
  <c r="E142" i="4"/>
  <c r="G142" i="4" s="1"/>
  <c r="F192" i="8" l="1"/>
  <c r="D192" i="8"/>
  <c r="G192" i="8"/>
  <c r="C193" i="8"/>
  <c r="E192" i="8"/>
  <c r="D143" i="4"/>
  <c r="F143" i="4"/>
  <c r="F193" i="8" l="1"/>
  <c r="D193" i="8"/>
  <c r="G193" i="8"/>
  <c r="C194" i="8"/>
  <c r="E193" i="8"/>
  <c r="E143" i="4"/>
  <c r="G143" i="4" s="1"/>
  <c r="F194" i="8" l="1"/>
  <c r="D194" i="8"/>
  <c r="E194" i="8"/>
  <c r="C195" i="8"/>
  <c r="G194" i="8"/>
  <c r="D144" i="4"/>
  <c r="F144" i="4"/>
  <c r="F195" i="8" l="1"/>
  <c r="D195" i="8"/>
  <c r="C196" i="8"/>
  <c r="G195" i="8"/>
  <c r="E195" i="8"/>
  <c r="E144" i="4"/>
  <c r="G144" i="4" s="1"/>
  <c r="F196" i="8" l="1"/>
  <c r="D196" i="8"/>
  <c r="C197" i="8"/>
  <c r="G196" i="8"/>
  <c r="E196" i="8"/>
  <c r="D145" i="4"/>
  <c r="F145" i="4"/>
  <c r="F197" i="8" l="1"/>
  <c r="D197" i="8"/>
  <c r="E197" i="8"/>
  <c r="C198" i="8"/>
  <c r="G197" i="8"/>
  <c r="E145" i="4"/>
  <c r="G145" i="4" s="1"/>
  <c r="F198" i="8" l="1"/>
  <c r="D198" i="8"/>
  <c r="C199" i="8"/>
  <c r="G198" i="8"/>
  <c r="E198" i="8"/>
  <c r="D146" i="4"/>
  <c r="F146" i="4"/>
  <c r="F199" i="8" l="1"/>
  <c r="D199" i="8"/>
  <c r="E199" i="8"/>
  <c r="C200" i="8"/>
  <c r="G199" i="8"/>
  <c r="E146" i="4"/>
  <c r="G146" i="4" s="1"/>
  <c r="F200" i="8" l="1"/>
  <c r="D200" i="8"/>
  <c r="G200" i="8"/>
  <c r="C201" i="8"/>
  <c r="E200" i="8"/>
  <c r="D147" i="4"/>
  <c r="F147" i="4"/>
  <c r="F201" i="8" l="1"/>
  <c r="D201" i="8"/>
  <c r="G201" i="8"/>
  <c r="C202" i="8"/>
  <c r="E201" i="8"/>
  <c r="E147" i="4"/>
  <c r="G147" i="4" s="1"/>
  <c r="F202" i="8" l="1"/>
  <c r="D202" i="8"/>
  <c r="E202" i="8"/>
  <c r="C203" i="8"/>
  <c r="G202" i="8"/>
  <c r="D148" i="4"/>
  <c r="F148" i="4"/>
  <c r="F203" i="8" l="1"/>
  <c r="D203" i="8"/>
  <c r="C204" i="8"/>
  <c r="G203" i="8"/>
  <c r="E203" i="8"/>
  <c r="E148" i="4"/>
  <c r="G148" i="4" s="1"/>
  <c r="F204" i="8" l="1"/>
  <c r="D204" i="8"/>
  <c r="C205" i="8"/>
  <c r="G204" i="8"/>
  <c r="E204" i="8"/>
  <c r="D149" i="4"/>
  <c r="F149" i="4"/>
  <c r="F205" i="8" l="1"/>
  <c r="D205" i="8"/>
  <c r="E205" i="8"/>
  <c r="C206" i="8"/>
  <c r="G205" i="8"/>
  <c r="E149" i="4"/>
  <c r="G149" i="4" s="1"/>
  <c r="F206" i="8" l="1"/>
  <c r="D206" i="8"/>
  <c r="C207" i="8"/>
  <c r="G206" i="8"/>
  <c r="E206" i="8"/>
  <c r="D150" i="4"/>
  <c r="F150" i="4"/>
  <c r="F207" i="8" l="1"/>
  <c r="D207" i="8"/>
  <c r="C208" i="8"/>
  <c r="E207" i="8"/>
  <c r="G207" i="8"/>
  <c r="E150" i="4"/>
  <c r="G150" i="4" s="1"/>
  <c r="F208" i="8" l="1"/>
  <c r="D208" i="8"/>
  <c r="G208" i="8"/>
  <c r="E208" i="8"/>
  <c r="C209" i="8"/>
  <c r="D151" i="4"/>
  <c r="F151" i="4"/>
  <c r="F209" i="8" l="1"/>
  <c r="D209" i="8"/>
  <c r="G209" i="8"/>
  <c r="C210" i="8"/>
  <c r="E209" i="8"/>
  <c r="E151" i="4"/>
  <c r="G151" i="4" s="1"/>
  <c r="F210" i="8" l="1"/>
  <c r="D210" i="8"/>
  <c r="E210" i="8"/>
  <c r="C211" i="8"/>
  <c r="G210" i="8"/>
  <c r="D152" i="4"/>
  <c r="F152" i="4"/>
  <c r="F211" i="8" l="1"/>
  <c r="D211" i="8"/>
  <c r="C212" i="8"/>
  <c r="G211" i="8"/>
  <c r="E211" i="8"/>
  <c r="E152" i="4"/>
  <c r="G152" i="4" s="1"/>
  <c r="F212" i="8" l="1"/>
  <c r="D212" i="8"/>
  <c r="C213" i="8"/>
  <c r="E212" i="8"/>
  <c r="G212" i="8"/>
  <c r="D153" i="4"/>
  <c r="F153" i="4"/>
  <c r="F213" i="8" l="1"/>
  <c r="D213" i="8"/>
  <c r="G213" i="8"/>
  <c r="C214" i="8"/>
  <c r="E213" i="8"/>
  <c r="E153" i="4"/>
  <c r="G153" i="4" s="1"/>
  <c r="F214" i="8" l="1"/>
  <c r="D214" i="8"/>
  <c r="G214" i="8"/>
  <c r="C215" i="8"/>
  <c r="E214" i="8"/>
  <c r="D154" i="4"/>
  <c r="F154" i="4"/>
  <c r="F215" i="8" l="1"/>
  <c r="D215" i="8"/>
  <c r="E215" i="8"/>
  <c r="C216" i="8"/>
  <c r="G215" i="8"/>
  <c r="E154" i="4"/>
  <c r="G154" i="4" s="1"/>
  <c r="F216" i="8" l="1"/>
  <c r="D216" i="8"/>
  <c r="C217" i="8"/>
  <c r="G216" i="8"/>
  <c r="E216" i="8"/>
  <c r="D155" i="4"/>
  <c r="F155" i="4"/>
  <c r="F217" i="8" l="1"/>
  <c r="D217" i="8"/>
  <c r="C218" i="8"/>
  <c r="G217" i="8"/>
  <c r="E217" i="8"/>
  <c r="E155" i="4"/>
  <c r="G155" i="4" s="1"/>
  <c r="F218" i="8" l="1"/>
  <c r="D218" i="8"/>
  <c r="E218" i="8"/>
  <c r="C219" i="8"/>
  <c r="G218" i="8"/>
  <c r="D156" i="4"/>
  <c r="F156" i="4"/>
  <c r="F219" i="8" l="1"/>
  <c r="D219" i="8"/>
  <c r="C220" i="8"/>
  <c r="G219" i="8"/>
  <c r="E219" i="8"/>
  <c r="E156" i="4"/>
  <c r="G156" i="4" s="1"/>
  <c r="F220" i="8" l="1"/>
  <c r="D220" i="8"/>
  <c r="C221" i="8"/>
  <c r="G220" i="8"/>
  <c r="E220" i="8"/>
  <c r="D157" i="4"/>
  <c r="F157" i="4"/>
  <c r="F221" i="8" l="1"/>
  <c r="D221" i="8"/>
  <c r="G221" i="8"/>
  <c r="E221" i="8"/>
  <c r="C222" i="8"/>
  <c r="E157" i="4"/>
  <c r="G157" i="4" s="1"/>
  <c r="F222" i="8" l="1"/>
  <c r="D222" i="8"/>
  <c r="G222" i="8"/>
  <c r="C223" i="8"/>
  <c r="E222" i="8"/>
  <c r="D158" i="4"/>
  <c r="F158" i="4"/>
  <c r="F223" i="8" l="1"/>
  <c r="D223" i="8"/>
  <c r="E223" i="8"/>
  <c r="C224" i="8"/>
  <c r="G223" i="8"/>
  <c r="E158" i="4"/>
  <c r="G158" i="4" s="1"/>
  <c r="F224" i="8" l="1"/>
  <c r="D224" i="8"/>
  <c r="C225" i="8"/>
  <c r="G224" i="8"/>
  <c r="E224" i="8"/>
  <c r="D159" i="4"/>
  <c r="F159" i="4"/>
  <c r="F225" i="8" l="1"/>
  <c r="D225" i="8"/>
  <c r="C226" i="8"/>
  <c r="G225" i="8"/>
  <c r="E225" i="8"/>
  <c r="E159" i="4"/>
  <c r="G159" i="4" s="1"/>
  <c r="F226" i="8" l="1"/>
  <c r="D226" i="8"/>
  <c r="E226" i="8"/>
  <c r="G226" i="8"/>
  <c r="C227" i="8"/>
  <c r="D160" i="4"/>
  <c r="F160" i="4"/>
  <c r="F227" i="8" l="1"/>
  <c r="D227" i="8"/>
  <c r="C228" i="8"/>
  <c r="G227" i="8"/>
  <c r="E227" i="8"/>
  <c r="E160" i="4"/>
  <c r="G160" i="4" s="1"/>
  <c r="F228" i="8" l="1"/>
  <c r="D228" i="8"/>
  <c r="C229" i="8"/>
  <c r="G228" i="8"/>
  <c r="E228" i="8"/>
  <c r="D161" i="4"/>
  <c r="F161" i="4"/>
  <c r="F229" i="8" l="1"/>
  <c r="D229" i="8"/>
  <c r="G229" i="8"/>
  <c r="C230" i="8"/>
  <c r="E229" i="8"/>
  <c r="E161" i="4"/>
  <c r="G161" i="4" s="1"/>
  <c r="F230" i="8" l="1"/>
  <c r="D230" i="8"/>
  <c r="G230" i="8"/>
  <c r="E230" i="8"/>
  <c r="C231" i="8"/>
  <c r="D162" i="4"/>
  <c r="F162" i="4"/>
  <c r="F231" i="8" l="1"/>
  <c r="D231" i="8"/>
  <c r="E231" i="8"/>
  <c r="G231" i="8"/>
  <c r="C232" i="8"/>
  <c r="E162" i="4"/>
  <c r="G162" i="4" s="1"/>
  <c r="F232" i="8" l="1"/>
  <c r="D232" i="8"/>
  <c r="C233" i="8"/>
  <c r="G232" i="8"/>
  <c r="E232" i="8"/>
  <c r="D163" i="4"/>
  <c r="F163" i="4"/>
  <c r="F233" i="8" l="1"/>
  <c r="D233" i="8"/>
  <c r="C234" i="8"/>
  <c r="G233" i="8"/>
  <c r="E233" i="8"/>
  <c r="E163" i="4"/>
  <c r="G163" i="4" s="1"/>
  <c r="F234" i="8" l="1"/>
  <c r="D234" i="8"/>
  <c r="E234" i="8"/>
  <c r="G234" i="8"/>
  <c r="C235" i="8"/>
  <c r="D164" i="4"/>
  <c r="F164" i="4"/>
  <c r="F235" i="8" l="1"/>
  <c r="D235" i="8"/>
  <c r="C236" i="8"/>
  <c r="G235" i="8"/>
  <c r="E235" i="8"/>
  <c r="E164" i="4"/>
  <c r="G164" i="4" s="1"/>
  <c r="F236" i="8" l="1"/>
  <c r="D236" i="8"/>
  <c r="G236" i="8"/>
  <c r="E236" i="8"/>
  <c r="C237" i="8"/>
  <c r="F165" i="4"/>
  <c r="D165" i="4"/>
  <c r="F237" i="8" l="1"/>
  <c r="D237" i="8"/>
  <c r="E165" i="4"/>
  <c r="G165" i="4" s="1"/>
  <c r="D166" i="4" s="1"/>
  <c r="G237" i="8"/>
  <c r="C238" i="8"/>
  <c r="E237" i="8"/>
  <c r="F238" i="8" l="1"/>
  <c r="D238" i="8"/>
  <c r="F166" i="4"/>
  <c r="E166" i="4" s="1"/>
  <c r="G166" i="4" s="1"/>
  <c r="F167" i="4" s="1"/>
  <c r="G238" i="8"/>
  <c r="C239" i="8"/>
  <c r="E238" i="8"/>
  <c r="F239" i="8" l="1"/>
  <c r="D239" i="8"/>
  <c r="D167" i="4"/>
  <c r="E167" i="4" s="1"/>
  <c r="G167" i="4" s="1"/>
  <c r="E239" i="8"/>
  <c r="G239" i="8"/>
  <c r="C240" i="8"/>
  <c r="F240" i="8" l="1"/>
  <c r="D240" i="8"/>
  <c r="C241" i="8"/>
  <c r="G240" i="8"/>
  <c r="E240" i="8"/>
  <c r="D168" i="4"/>
  <c r="F168" i="4"/>
  <c r="F241" i="8" l="1"/>
  <c r="D241" i="8"/>
  <c r="C242" i="8"/>
  <c r="G241" i="8"/>
  <c r="E241" i="8"/>
  <c r="E168" i="4"/>
  <c r="G168" i="4" s="1"/>
  <c r="F242" i="8" l="1"/>
  <c r="D242" i="8"/>
  <c r="E242" i="8"/>
  <c r="G242" i="8"/>
  <c r="C243" i="8"/>
  <c r="D169" i="4"/>
  <c r="F169" i="4"/>
  <c r="E169" i="4" s="1"/>
  <c r="G169" i="4" s="1"/>
  <c r="F243" i="8" l="1"/>
  <c r="D243" i="8"/>
  <c r="C244" i="8"/>
  <c r="E243" i="8"/>
  <c r="G243" i="8"/>
  <c r="D170" i="4"/>
  <c r="F170" i="4"/>
  <c r="F244" i="8" l="1"/>
  <c r="D244" i="8"/>
  <c r="E244" i="8"/>
  <c r="G244" i="8"/>
  <c r="C245" i="8"/>
  <c r="E170" i="4"/>
  <c r="G170" i="4" s="1"/>
  <c r="F245" i="8" l="1"/>
  <c r="D245" i="8"/>
  <c r="G245" i="8"/>
  <c r="C246" i="8"/>
  <c r="E245" i="8"/>
  <c r="D171" i="4"/>
  <c r="F171" i="4"/>
  <c r="F246" i="8" l="1"/>
  <c r="D246" i="8"/>
  <c r="G246" i="8"/>
  <c r="C247" i="8"/>
  <c r="E246" i="8"/>
  <c r="E171" i="4"/>
  <c r="G171" i="4" s="1"/>
  <c r="F247" i="8" l="1"/>
  <c r="D247" i="8"/>
  <c r="E247" i="8"/>
  <c r="C248" i="8"/>
  <c r="G247" i="8"/>
  <c r="D172" i="4"/>
  <c r="F172" i="4"/>
  <c r="F248" i="8" l="1"/>
  <c r="D248" i="8"/>
  <c r="C249" i="8"/>
  <c r="G248" i="8"/>
  <c r="E248" i="8"/>
  <c r="E172" i="4"/>
  <c r="G172" i="4" s="1"/>
  <c r="F249" i="8" l="1"/>
  <c r="D249" i="8"/>
  <c r="C250" i="8"/>
  <c r="E249" i="8"/>
  <c r="G249" i="8"/>
  <c r="D173" i="4"/>
  <c r="F173" i="4"/>
  <c r="F250" i="8" l="1"/>
  <c r="D250" i="8"/>
  <c r="E250" i="8"/>
  <c r="G250" i="8"/>
  <c r="C251" i="8"/>
  <c r="E173" i="4"/>
  <c r="G173" i="4" s="1"/>
  <c r="F251" i="8" l="1"/>
  <c r="D251" i="8"/>
  <c r="C252" i="8"/>
  <c r="G251" i="8"/>
  <c r="E251" i="8"/>
  <c r="D174" i="4"/>
  <c r="F174" i="4"/>
  <c r="F252" i="8" l="1"/>
  <c r="D252" i="8"/>
  <c r="E252" i="8"/>
  <c r="G252" i="8"/>
  <c r="C253" i="8"/>
  <c r="E174" i="4"/>
  <c r="G174" i="4" s="1"/>
  <c r="F253" i="8" l="1"/>
  <c r="D253" i="8"/>
  <c r="G253" i="8"/>
  <c r="C254" i="8"/>
  <c r="E253" i="8"/>
  <c r="D175" i="4"/>
  <c r="F175" i="4"/>
  <c r="F254" i="8" l="1"/>
  <c r="D254" i="8"/>
  <c r="G254" i="8"/>
  <c r="E254" i="8"/>
  <c r="C255" i="8"/>
  <c r="E175" i="4"/>
  <c r="G175" i="4" s="1"/>
  <c r="F255" i="8" l="1"/>
  <c r="D255" i="8"/>
  <c r="E255" i="8"/>
  <c r="C256" i="8"/>
  <c r="G255" i="8"/>
  <c r="D176" i="4"/>
  <c r="F176" i="4"/>
  <c r="E176" i="4" s="1"/>
  <c r="G176" i="4" s="1"/>
  <c r="F256" i="8" l="1"/>
  <c r="D256" i="8"/>
  <c r="C257" i="8"/>
  <c r="G256" i="8"/>
  <c r="E256" i="8"/>
  <c r="D177" i="4"/>
  <c r="F177" i="4"/>
  <c r="F257" i="8" l="1"/>
  <c r="D257" i="8"/>
  <c r="C258" i="8"/>
  <c r="E257" i="8"/>
  <c r="G257" i="8"/>
  <c r="E177" i="4"/>
  <c r="G177" i="4" s="1"/>
  <c r="F258" i="8" l="1"/>
  <c r="D258" i="8"/>
  <c r="E258" i="8"/>
  <c r="C259" i="8"/>
  <c r="G258" i="8"/>
  <c r="D178" i="4"/>
  <c r="F178" i="4"/>
  <c r="F259" i="8" l="1"/>
  <c r="D259" i="8"/>
  <c r="C260" i="8"/>
  <c r="G259" i="8"/>
  <c r="E259" i="8"/>
  <c r="E178" i="4"/>
  <c r="G178" i="4" s="1"/>
  <c r="F260" i="8" l="1"/>
  <c r="D260" i="8"/>
  <c r="G260" i="8"/>
  <c r="C261" i="8"/>
  <c r="E260" i="8"/>
  <c r="F179" i="4"/>
  <c r="D179" i="4"/>
  <c r="F261" i="8" l="1"/>
  <c r="D261" i="8"/>
  <c r="E179" i="4"/>
  <c r="G179" i="4" s="1"/>
  <c r="G261" i="8"/>
  <c r="E261" i="8"/>
  <c r="C262" i="8"/>
  <c r="D180" i="4"/>
  <c r="F180" i="4"/>
  <c r="F262" i="8" l="1"/>
  <c r="D262" i="8"/>
  <c r="G262" i="8"/>
  <c r="E262" i="8"/>
  <c r="C263" i="8"/>
  <c r="E180" i="4"/>
  <c r="G180" i="4" s="1"/>
  <c r="F263" i="8" l="1"/>
  <c r="D263" i="8"/>
  <c r="E263" i="8"/>
  <c r="C264" i="8"/>
  <c r="G263" i="8"/>
  <c r="F181" i="4"/>
  <c r="E181" i="4" s="1"/>
  <c r="G181" i="4" s="1"/>
  <c r="D181" i="4"/>
  <c r="F264" i="8" l="1"/>
  <c r="D264" i="8"/>
  <c r="C265" i="8"/>
  <c r="G264" i="8"/>
  <c r="E264" i="8"/>
  <c r="F182" i="4"/>
  <c r="E182" i="4" s="1"/>
  <c r="G182" i="4" s="1"/>
  <c r="D182" i="4"/>
  <c r="F265" i="8" l="1"/>
  <c r="D265" i="8"/>
  <c r="G265" i="8"/>
  <c r="E265" i="8"/>
  <c r="C266" i="8"/>
  <c r="F183" i="4"/>
  <c r="E183" i="4" s="1"/>
  <c r="G183" i="4" s="1"/>
  <c r="D183" i="4"/>
  <c r="F266" i="8" l="1"/>
  <c r="D266" i="8"/>
  <c r="E266" i="8"/>
  <c r="C267" i="8"/>
  <c r="G266" i="8"/>
  <c r="F184" i="4"/>
  <c r="D184" i="4"/>
  <c r="E184" i="4" l="1"/>
  <c r="G184" i="4" s="1"/>
  <c r="F267" i="8"/>
  <c r="D267" i="8"/>
  <c r="C268" i="8"/>
  <c r="G267" i="8"/>
  <c r="E267" i="8"/>
  <c r="F185" i="4"/>
  <c r="E185" i="4" s="1"/>
  <c r="G185" i="4" s="1"/>
  <c r="D185" i="4"/>
  <c r="F268" i="8" l="1"/>
  <c r="D268" i="8"/>
  <c r="C269" i="8"/>
  <c r="G268" i="8"/>
  <c r="E268" i="8"/>
  <c r="F186" i="4"/>
  <c r="D186" i="4"/>
  <c r="F269" i="8" l="1"/>
  <c r="D269" i="8"/>
  <c r="E186" i="4"/>
  <c r="G186" i="4" s="1"/>
  <c r="E269" i="8"/>
  <c r="C270" i="8"/>
  <c r="G269" i="8"/>
  <c r="F187" i="4"/>
  <c r="E187" i="4" s="1"/>
  <c r="G187" i="4" s="1"/>
  <c r="D187" i="4"/>
  <c r="F270" i="8" l="1"/>
  <c r="D270" i="8"/>
  <c r="C271" i="8"/>
  <c r="G270" i="8"/>
  <c r="E270" i="8"/>
  <c r="F188" i="4"/>
  <c r="E188" i="4" s="1"/>
  <c r="G188" i="4" s="1"/>
  <c r="D188" i="4"/>
  <c r="F271" i="8" l="1"/>
  <c r="D271" i="8"/>
  <c r="C272" i="8"/>
  <c r="E271" i="8"/>
  <c r="G271" i="8"/>
  <c r="F189" i="4"/>
  <c r="E189" i="4" s="1"/>
  <c r="G189" i="4" s="1"/>
  <c r="D189" i="4"/>
  <c r="F272" i="8" l="1"/>
  <c r="D272" i="8"/>
  <c r="G272" i="8"/>
  <c r="E272" i="8"/>
  <c r="C273" i="8"/>
  <c r="F190" i="4"/>
  <c r="D190" i="4"/>
  <c r="F273" i="8" l="1"/>
  <c r="D273" i="8"/>
  <c r="E190" i="4"/>
  <c r="G190" i="4" s="1"/>
  <c r="G273" i="8"/>
  <c r="C274" i="8"/>
  <c r="E273" i="8"/>
  <c r="F191" i="4"/>
  <c r="E191" i="4" s="1"/>
  <c r="G191" i="4" s="1"/>
  <c r="D191" i="4"/>
  <c r="F274" i="8" l="1"/>
  <c r="D274" i="8"/>
  <c r="E274" i="8"/>
  <c r="C275" i="8"/>
  <c r="G274" i="8"/>
  <c r="F192" i="4"/>
  <c r="E192" i="4" s="1"/>
  <c r="G192" i="4" s="1"/>
  <c r="D192" i="4"/>
  <c r="F275" i="8" l="1"/>
  <c r="D275" i="8"/>
  <c r="C276" i="8"/>
  <c r="G275" i="8"/>
  <c r="E275" i="8"/>
  <c r="F193" i="4"/>
  <c r="E193" i="4" s="1"/>
  <c r="G193" i="4" s="1"/>
  <c r="D193" i="4"/>
  <c r="F276" i="8" l="1"/>
  <c r="D276" i="8"/>
  <c r="C277" i="8"/>
  <c r="G276" i="8"/>
  <c r="E276" i="8"/>
  <c r="F194" i="4"/>
  <c r="E194" i="4" s="1"/>
  <c r="G194" i="4" s="1"/>
  <c r="D194" i="4"/>
  <c r="F277" i="8" l="1"/>
  <c r="D277" i="8"/>
  <c r="E277" i="8"/>
  <c r="G277" i="8"/>
  <c r="C278" i="8"/>
  <c r="F195" i="4"/>
  <c r="E195" i="4" s="1"/>
  <c r="G195" i="4" s="1"/>
  <c r="D195" i="4"/>
  <c r="F278" i="8" l="1"/>
  <c r="D278" i="8"/>
  <c r="C279" i="8"/>
  <c r="G278" i="8"/>
  <c r="E278" i="8"/>
  <c r="F196" i="4"/>
  <c r="D196" i="4"/>
  <c r="F279" i="8" l="1"/>
  <c r="D279" i="8"/>
  <c r="E196" i="4"/>
  <c r="G196" i="4" s="1"/>
  <c r="C280" i="8"/>
  <c r="G279" i="8"/>
  <c r="E279" i="8"/>
  <c r="F197" i="4"/>
  <c r="E197" i="4" s="1"/>
  <c r="G197" i="4" s="1"/>
  <c r="D197" i="4"/>
  <c r="F280" i="8" l="1"/>
  <c r="D280" i="8"/>
  <c r="G280" i="8"/>
  <c r="C281" i="8"/>
  <c r="E280" i="8"/>
  <c r="D198" i="4"/>
  <c r="F198" i="4"/>
  <c r="E198" i="4" s="1"/>
  <c r="G198" i="4" s="1"/>
  <c r="F281" i="8" l="1"/>
  <c r="D281" i="8"/>
  <c r="G281" i="8"/>
  <c r="E281" i="8"/>
  <c r="C282" i="8"/>
  <c r="D199" i="4"/>
  <c r="F199" i="4"/>
  <c r="E199" i="4" s="1"/>
  <c r="G199" i="4" s="1"/>
  <c r="F282" i="8" l="1"/>
  <c r="D282" i="8"/>
  <c r="E282" i="8"/>
  <c r="G282" i="8"/>
  <c r="C283" i="8"/>
  <c r="D200" i="4"/>
  <c r="F200" i="4"/>
  <c r="E200" i="4" s="1"/>
  <c r="G200" i="4" s="1"/>
  <c r="F283" i="8" l="1"/>
  <c r="D283" i="8"/>
  <c r="C284" i="8"/>
  <c r="G283" i="8"/>
  <c r="E283" i="8"/>
  <c r="D201" i="4"/>
  <c r="F201" i="4"/>
  <c r="E201" i="4" s="1"/>
  <c r="G201" i="4" s="1"/>
  <c r="F284" i="8" l="1"/>
  <c r="D284" i="8"/>
  <c r="C285" i="8"/>
  <c r="G284" i="8"/>
  <c r="E284" i="8"/>
  <c r="D202" i="4"/>
  <c r="F202" i="4"/>
  <c r="E202" i="4" s="1"/>
  <c r="G202" i="4" s="1"/>
  <c r="F285" i="8" l="1"/>
  <c r="D285" i="8"/>
  <c r="E285" i="8"/>
  <c r="G285" i="8"/>
  <c r="C286" i="8"/>
  <c r="D203" i="4"/>
  <c r="F203" i="4"/>
  <c r="E203" i="4" s="1"/>
  <c r="G203" i="4" s="1"/>
  <c r="F286" i="8" l="1"/>
  <c r="D286" i="8"/>
  <c r="C287" i="8"/>
  <c r="G286" i="8"/>
  <c r="E286" i="8"/>
  <c r="F204" i="4"/>
  <c r="D204" i="4"/>
  <c r="F287" i="8" l="1"/>
  <c r="D287" i="8"/>
  <c r="E204" i="4"/>
  <c r="G204" i="4" s="1"/>
  <c r="G287" i="8"/>
  <c r="C288" i="8"/>
  <c r="E287" i="8"/>
  <c r="F205" i="4"/>
  <c r="E205" i="4" s="1"/>
  <c r="G205" i="4" s="1"/>
  <c r="D205" i="4"/>
  <c r="F288" i="8" l="1"/>
  <c r="D288" i="8"/>
  <c r="G288" i="8"/>
  <c r="C289" i="8"/>
  <c r="E288" i="8"/>
  <c r="F206" i="4"/>
  <c r="E206" i="4" s="1"/>
  <c r="G206" i="4" s="1"/>
  <c r="D206" i="4"/>
  <c r="F289" i="8" l="1"/>
  <c r="D289" i="8"/>
  <c r="G289" i="8"/>
  <c r="C290" i="8"/>
  <c r="E289" i="8"/>
  <c r="F207" i="4"/>
  <c r="D207" i="4"/>
  <c r="E207" i="4" l="1"/>
  <c r="G207" i="4" s="1"/>
  <c r="F290" i="8"/>
  <c r="D290" i="8"/>
  <c r="E290" i="8"/>
  <c r="C291" i="8"/>
  <c r="G290" i="8"/>
  <c r="F208" i="4"/>
  <c r="E208" i="4" s="1"/>
  <c r="G208" i="4" s="1"/>
  <c r="D208" i="4"/>
  <c r="F291" i="8" l="1"/>
  <c r="D291" i="8"/>
  <c r="C292" i="8"/>
  <c r="G291" i="8"/>
  <c r="E291" i="8"/>
  <c r="F209" i="4"/>
  <c r="D209" i="4"/>
  <c r="F292" i="8" l="1"/>
  <c r="D292" i="8"/>
  <c r="E209" i="4"/>
  <c r="G209" i="4" s="1"/>
  <c r="C293" i="8"/>
  <c r="G292" i="8"/>
  <c r="E292" i="8"/>
  <c r="F210" i="4"/>
  <c r="D210" i="4"/>
  <c r="E210" i="4" l="1"/>
  <c r="G210" i="4" s="1"/>
  <c r="F293" i="8"/>
  <c r="D293" i="8"/>
  <c r="E293" i="8"/>
  <c r="G293" i="8"/>
  <c r="C294" i="8"/>
  <c r="F211" i="4"/>
  <c r="D211" i="4"/>
  <c r="F294" i="8" l="1"/>
  <c r="D294" i="8"/>
  <c r="E211" i="4"/>
  <c r="G211" i="4" s="1"/>
  <c r="C295" i="8"/>
  <c r="E294" i="8"/>
  <c r="G294" i="8"/>
  <c r="F212" i="4"/>
  <c r="D212" i="4"/>
  <c r="E212" i="4" l="1"/>
  <c r="G212" i="4" s="1"/>
  <c r="F295" i="8"/>
  <c r="D295" i="8"/>
  <c r="E295" i="8"/>
  <c r="C296" i="8"/>
  <c r="G295" i="8"/>
  <c r="F213" i="4"/>
  <c r="D213" i="4"/>
  <c r="E213" i="4" l="1"/>
  <c r="G213" i="4" s="1"/>
  <c r="F296" i="8"/>
  <c r="D296" i="8"/>
  <c r="G296" i="8"/>
  <c r="C297" i="8"/>
  <c r="E296" i="8"/>
  <c r="F214" i="4"/>
  <c r="D214" i="4"/>
  <c r="F297" i="8" l="1"/>
  <c r="D297" i="8"/>
  <c r="E214" i="4"/>
  <c r="G214" i="4" s="1"/>
  <c r="G297" i="8"/>
  <c r="C298" i="8"/>
  <c r="E297" i="8"/>
  <c r="F215" i="4"/>
  <c r="E215" i="4" s="1"/>
  <c r="G215" i="4" s="1"/>
  <c r="D215" i="4"/>
  <c r="F298" i="8" l="1"/>
  <c r="D298" i="8"/>
  <c r="E298" i="8"/>
  <c r="C299" i="8"/>
  <c r="G298" i="8"/>
  <c r="F216" i="4"/>
  <c r="E216" i="4" s="1"/>
  <c r="G216" i="4" s="1"/>
  <c r="D216" i="4"/>
  <c r="F299" i="8" l="1"/>
  <c r="D299" i="8"/>
  <c r="C300" i="8"/>
  <c r="G299" i="8"/>
  <c r="E299" i="8"/>
  <c r="F217" i="4"/>
  <c r="D217" i="4"/>
  <c r="F300" i="8" l="1"/>
  <c r="D300" i="8"/>
  <c r="E217" i="4"/>
  <c r="G217" i="4" s="1"/>
  <c r="C301" i="8"/>
  <c r="E300" i="8"/>
  <c r="G300" i="8"/>
  <c r="F218" i="4"/>
  <c r="E218" i="4" s="1"/>
  <c r="G218" i="4" s="1"/>
  <c r="D218" i="4"/>
  <c r="F301" i="8" l="1"/>
  <c r="D301" i="8"/>
  <c r="E301" i="8"/>
  <c r="G301" i="8"/>
  <c r="C302" i="8"/>
  <c r="F219" i="4"/>
  <c r="E219" i="4" s="1"/>
  <c r="D219" i="4"/>
  <c r="G219" i="4"/>
  <c r="F302" i="8" l="1"/>
  <c r="D302" i="8"/>
  <c r="C303" i="8"/>
  <c r="G302" i="8"/>
  <c r="E302" i="8"/>
  <c r="F220" i="4"/>
  <c r="D220" i="4"/>
  <c r="F303" i="8" l="1"/>
  <c r="D303" i="8"/>
  <c r="E303" i="8"/>
  <c r="C304" i="8"/>
  <c r="G303" i="8"/>
  <c r="E220" i="4"/>
  <c r="G220" i="4" s="1"/>
  <c r="F221" i="4"/>
  <c r="E221" i="4" s="1"/>
  <c r="G221" i="4" s="1"/>
  <c r="D221" i="4"/>
  <c r="F304" i="8" l="1"/>
  <c r="D304" i="8"/>
  <c r="G304" i="8"/>
  <c r="C305" i="8"/>
  <c r="E304" i="8"/>
  <c r="F222" i="4"/>
  <c r="D222" i="4"/>
  <c r="E222" i="4" l="1"/>
  <c r="G222" i="4" s="1"/>
  <c r="F305" i="8"/>
  <c r="D305" i="8"/>
  <c r="G305" i="8"/>
  <c r="E305" i="8"/>
  <c r="C306" i="8"/>
  <c r="F223" i="4"/>
  <c r="D223" i="4"/>
  <c r="E223" i="4" l="1"/>
  <c r="G223" i="4" s="1"/>
  <c r="F306" i="8"/>
  <c r="D306" i="8"/>
  <c r="E306" i="8"/>
  <c r="C307" i="8"/>
  <c r="G306" i="8"/>
  <c r="F224" i="4"/>
  <c r="E224" i="4" s="1"/>
  <c r="G224" i="4" s="1"/>
  <c r="D224" i="4"/>
  <c r="F307" i="8" l="1"/>
  <c r="D307" i="8"/>
  <c r="C308" i="8"/>
  <c r="G307" i="8"/>
  <c r="E307" i="8"/>
  <c r="F225" i="4"/>
  <c r="E225" i="4" s="1"/>
  <c r="G225" i="4" s="1"/>
  <c r="D225" i="4"/>
  <c r="F308" i="8" l="1"/>
  <c r="D308" i="8"/>
  <c r="C309" i="8"/>
  <c r="E308" i="8"/>
  <c r="G308" i="8"/>
  <c r="F226" i="4"/>
  <c r="D226" i="4"/>
  <c r="F309" i="8" l="1"/>
  <c r="D309" i="8"/>
  <c r="E309" i="8"/>
  <c r="C310" i="8"/>
  <c r="G309" i="8"/>
  <c r="E226" i="4"/>
  <c r="G226" i="4" s="1"/>
  <c r="F227" i="4"/>
  <c r="D227" i="4"/>
  <c r="F310" i="8" l="1"/>
  <c r="D310" i="8"/>
  <c r="E227" i="4"/>
  <c r="G227" i="4" s="1"/>
  <c r="C311" i="8"/>
  <c r="G310" i="8"/>
  <c r="E310" i="8"/>
  <c r="F228" i="4"/>
  <c r="D228" i="4"/>
  <c r="F311" i="8" l="1"/>
  <c r="D311" i="8"/>
  <c r="C312" i="8"/>
  <c r="E311" i="8"/>
  <c r="G311" i="8"/>
  <c r="E228" i="4"/>
  <c r="G228" i="4" s="1"/>
  <c r="F229" i="4" s="1"/>
  <c r="D229" i="4" l="1"/>
  <c r="E229" i="4" s="1"/>
  <c r="G229" i="4" s="1"/>
  <c r="F312" i="8"/>
  <c r="D312" i="8"/>
  <c r="G312" i="8"/>
  <c r="E312" i="8"/>
  <c r="C313" i="8"/>
  <c r="F230" i="4" l="1"/>
  <c r="D230" i="4"/>
  <c r="F313" i="8"/>
  <c r="D313" i="8"/>
  <c r="G313" i="8"/>
  <c r="E313" i="8"/>
  <c r="C314" i="8"/>
  <c r="F314" i="8" l="1"/>
  <c r="D314" i="8"/>
  <c r="E230" i="4"/>
  <c r="G230" i="4" s="1"/>
  <c r="E314" i="8"/>
  <c r="C315" i="8"/>
  <c r="G314" i="8"/>
  <c r="F315" i="8" l="1"/>
  <c r="D315" i="8"/>
  <c r="F231" i="4"/>
  <c r="E231" i="4" s="1"/>
  <c r="G231" i="4" s="1"/>
  <c r="D231" i="4"/>
  <c r="C316" i="8"/>
  <c r="G315" i="8"/>
  <c r="E315" i="8"/>
  <c r="D232" i="4" l="1"/>
  <c r="F232" i="4"/>
  <c r="E232" i="4" s="1"/>
  <c r="G232" i="4" s="1"/>
  <c r="F316" i="8"/>
  <c r="D316" i="8"/>
  <c r="C317" i="8"/>
  <c r="G316" i="8"/>
  <c r="E316" i="8"/>
  <c r="F233" i="4" l="1"/>
  <c r="D233" i="4"/>
  <c r="F317" i="8"/>
  <c r="D317" i="8"/>
  <c r="E317" i="8"/>
  <c r="G317" i="8"/>
  <c r="C318" i="8"/>
  <c r="F318" i="8" l="1"/>
  <c r="D318" i="8"/>
  <c r="E233" i="4"/>
  <c r="G233" i="4" s="1"/>
  <c r="C319" i="8"/>
  <c r="E318" i="8"/>
  <c r="G318" i="8"/>
  <c r="F234" i="4" l="1"/>
  <c r="D234" i="4"/>
  <c r="F319" i="8"/>
  <c r="D319" i="8"/>
  <c r="C320" i="8"/>
  <c r="G319" i="8"/>
  <c r="E319" i="8"/>
  <c r="F320" i="8" l="1"/>
  <c r="D320" i="8"/>
  <c r="E234" i="4"/>
  <c r="G234" i="4" s="1"/>
  <c r="G320" i="8"/>
  <c r="C321" i="8"/>
  <c r="E320" i="8"/>
  <c r="F235" i="4" l="1"/>
  <c r="D235" i="4"/>
  <c r="F321" i="8"/>
  <c r="D321" i="8"/>
  <c r="G321" i="8"/>
  <c r="C322" i="8"/>
  <c r="E321" i="8"/>
  <c r="F322" i="8" l="1"/>
  <c r="D322" i="8"/>
  <c r="E235" i="4"/>
  <c r="G235" i="4" s="1"/>
  <c r="E322" i="8"/>
  <c r="G322" i="8"/>
  <c r="C323" i="8"/>
  <c r="F323" i="8" l="1"/>
  <c r="D323" i="8"/>
  <c r="D236" i="4"/>
  <c r="F236" i="4"/>
  <c r="E236" i="4" s="1"/>
  <c r="G236" i="4" s="1"/>
  <c r="C324" i="8"/>
  <c r="G323" i="8"/>
  <c r="E323" i="8"/>
  <c r="F324" i="8" l="1"/>
  <c r="D324" i="8"/>
  <c r="F237" i="4"/>
  <c r="E237" i="4" s="1"/>
  <c r="G237" i="4" s="1"/>
  <c r="D237" i="4"/>
  <c r="C325" i="8"/>
  <c r="E324" i="8"/>
  <c r="G324" i="8"/>
  <c r="D238" i="4" l="1"/>
  <c r="F238" i="4"/>
  <c r="E238" i="4" s="1"/>
  <c r="G238" i="4" s="1"/>
  <c r="F325" i="8"/>
  <c r="D325" i="8"/>
  <c r="E325" i="8"/>
  <c r="C326" i="8"/>
  <c r="G325" i="8"/>
  <c r="F239" i="4" l="1"/>
  <c r="D239" i="4"/>
  <c r="F326" i="8"/>
  <c r="D326" i="8"/>
  <c r="C327" i="8"/>
  <c r="E326" i="8"/>
  <c r="G326" i="8"/>
  <c r="F327" i="8" l="1"/>
  <c r="D327" i="8"/>
  <c r="E239" i="4"/>
  <c r="G239" i="4" s="1"/>
  <c r="G327" i="8"/>
  <c r="E327" i="8"/>
  <c r="C328" i="8"/>
  <c r="D240" i="4" l="1"/>
  <c r="F240" i="4"/>
  <c r="E240" i="4" s="1"/>
  <c r="G240" i="4" s="1"/>
  <c r="F328" i="8"/>
  <c r="D328" i="8"/>
  <c r="G328" i="8"/>
  <c r="C329" i="8"/>
  <c r="E328" i="8"/>
  <c r="F329" i="8" l="1"/>
  <c r="D329" i="8"/>
  <c r="F241" i="4"/>
  <c r="E241" i="4" s="1"/>
  <c r="G241" i="4" s="1"/>
  <c r="D241" i="4"/>
  <c r="G329" i="8"/>
  <c r="C330" i="8"/>
  <c r="E329" i="8"/>
  <c r="D242" i="4" l="1"/>
  <c r="F242" i="4"/>
  <c r="E242" i="4" s="1"/>
  <c r="G242" i="4" s="1"/>
  <c r="F330" i="8"/>
  <c r="D330" i="8"/>
  <c r="E330" i="8"/>
  <c r="C331" i="8"/>
  <c r="G330" i="8"/>
  <c r="F243" i="4" l="1"/>
  <c r="D243" i="4"/>
  <c r="F331" i="8"/>
  <c r="D331" i="8"/>
  <c r="C332" i="8"/>
  <c r="G331" i="8"/>
  <c r="E331" i="8"/>
  <c r="F332" i="8" l="1"/>
  <c r="D332" i="8"/>
  <c r="E243" i="4"/>
  <c r="G243" i="4" s="1"/>
  <c r="C333" i="8"/>
  <c r="G332" i="8"/>
  <c r="E332" i="8"/>
  <c r="D244" i="4" l="1"/>
  <c r="F244" i="4"/>
  <c r="E244" i="4" s="1"/>
  <c r="G244" i="4" s="1"/>
  <c r="F333" i="8"/>
  <c r="D333" i="8"/>
  <c r="E333" i="8"/>
  <c r="C334" i="8"/>
  <c r="G333" i="8"/>
  <c r="D245" i="4" l="1"/>
  <c r="F245" i="4"/>
  <c r="E245" i="4" s="1"/>
  <c r="G245" i="4" s="1"/>
  <c r="F334" i="8"/>
  <c r="D334" i="8"/>
  <c r="C335" i="8"/>
  <c r="E334" i="8"/>
  <c r="G334" i="8"/>
  <c r="F335" i="8" l="1"/>
  <c r="D335" i="8"/>
  <c r="D246" i="4"/>
  <c r="F246" i="4"/>
  <c r="E246" i="4" s="1"/>
  <c r="G246" i="4" s="1"/>
  <c r="C336" i="8"/>
  <c r="E335" i="8"/>
  <c r="G335" i="8"/>
  <c r="D247" i="4" l="1"/>
  <c r="F247" i="4"/>
  <c r="E247" i="4" s="1"/>
  <c r="G247" i="4" s="1"/>
  <c r="F336" i="8"/>
  <c r="D336" i="8"/>
  <c r="G336" i="8"/>
  <c r="E336" i="8"/>
  <c r="C337" i="8"/>
  <c r="F337" i="8" l="1"/>
  <c r="D337" i="8"/>
  <c r="D248" i="4"/>
  <c r="F248" i="4"/>
  <c r="E248" i="4" s="1"/>
  <c r="G248" i="4" s="1"/>
  <c r="G337" i="8"/>
  <c r="C338" i="8"/>
  <c r="E337" i="8"/>
  <c r="F338" i="8" l="1"/>
  <c r="D338" i="8"/>
  <c r="F249" i="4"/>
  <c r="E249" i="4" s="1"/>
  <c r="G249" i="4" s="1"/>
  <c r="D249" i="4"/>
  <c r="E338" i="8"/>
  <c r="C339" i="8"/>
  <c r="G338" i="8"/>
  <c r="F250" i="4" l="1"/>
  <c r="E250" i="4" s="1"/>
  <c r="G250" i="4" s="1"/>
  <c r="D250" i="4"/>
  <c r="F339" i="8"/>
  <c r="D339" i="8"/>
  <c r="C340" i="8"/>
  <c r="G339" i="8"/>
  <c r="E339" i="8"/>
  <c r="F340" i="8" l="1"/>
  <c r="D340" i="8"/>
  <c r="D251" i="4"/>
  <c r="F251" i="4"/>
  <c r="E251" i="4" s="1"/>
  <c r="G251" i="4" s="1"/>
  <c r="C341" i="8"/>
  <c r="G340" i="8"/>
  <c r="E340" i="8"/>
  <c r="F341" i="8" l="1"/>
  <c r="D341" i="8"/>
  <c r="F252" i="4"/>
  <c r="D252" i="4"/>
  <c r="E341" i="8"/>
  <c r="G341" i="8"/>
  <c r="C342" i="8"/>
  <c r="F342" i="8" l="1"/>
  <c r="D342" i="8"/>
  <c r="E252" i="4"/>
  <c r="G252" i="4" s="1"/>
  <c r="C343" i="8"/>
  <c r="E342" i="8"/>
  <c r="G342" i="8"/>
  <c r="D253" i="4" l="1"/>
  <c r="F253" i="4"/>
  <c r="E253" i="4" s="1"/>
  <c r="G253" i="4" s="1"/>
  <c r="F343" i="8"/>
  <c r="D343" i="8"/>
  <c r="C344" i="8"/>
  <c r="G343" i="8"/>
  <c r="E343" i="8"/>
  <c r="F344" i="8" l="1"/>
  <c r="D344" i="8"/>
  <c r="F254" i="4"/>
  <c r="E254" i="4" s="1"/>
  <c r="G254" i="4" s="1"/>
  <c r="D254" i="4"/>
  <c r="G344" i="8"/>
  <c r="C345" i="8"/>
  <c r="E344" i="8"/>
  <c r="D255" i="4" l="1"/>
  <c r="F255" i="4"/>
  <c r="E255" i="4" s="1"/>
  <c r="G255" i="4" s="1"/>
  <c r="F345" i="8"/>
  <c r="D345" i="8"/>
  <c r="G345" i="8"/>
  <c r="C346" i="8"/>
  <c r="E345" i="8"/>
  <c r="F346" i="8" l="1"/>
  <c r="D346" i="8"/>
  <c r="F256" i="4"/>
  <c r="E256" i="4" s="1"/>
  <c r="G256" i="4" s="1"/>
  <c r="D256" i="4"/>
  <c r="E346" i="8"/>
  <c r="G346" i="8"/>
  <c r="C347" i="8"/>
  <c r="F347" i="8" l="1"/>
  <c r="D347" i="8"/>
  <c r="D257" i="4"/>
  <c r="F257" i="4"/>
  <c r="E257" i="4" s="1"/>
  <c r="G257" i="4" s="1"/>
  <c r="C348" i="8"/>
  <c r="G347" i="8"/>
  <c r="E347" i="8"/>
  <c r="F348" i="8" l="1"/>
  <c r="D348" i="8"/>
  <c r="F258" i="4"/>
  <c r="E258" i="4" s="1"/>
  <c r="G258" i="4" s="1"/>
  <c r="D258" i="4"/>
  <c r="C349" i="8"/>
  <c r="G348" i="8"/>
  <c r="E348" i="8"/>
  <c r="F349" i="8" l="1"/>
  <c r="D349" i="8"/>
  <c r="F259" i="4"/>
  <c r="E259" i="4" s="1"/>
  <c r="G259" i="4" s="1"/>
  <c r="D259" i="4"/>
  <c r="E349" i="8"/>
  <c r="G349" i="8"/>
  <c r="C350" i="8"/>
  <c r="F260" i="4" l="1"/>
  <c r="E260" i="4" s="1"/>
  <c r="G260" i="4" s="1"/>
  <c r="D260" i="4"/>
  <c r="F350" i="8"/>
  <c r="D350" i="8"/>
  <c r="C351" i="8"/>
  <c r="G350" i="8"/>
  <c r="E350" i="8"/>
  <c r="F351" i="8" l="1"/>
  <c r="D351" i="8"/>
  <c r="F261" i="4"/>
  <c r="E261" i="4" s="1"/>
  <c r="G261" i="4" s="1"/>
  <c r="D261" i="4"/>
  <c r="G351" i="8"/>
  <c r="C352" i="8"/>
  <c r="E351" i="8"/>
  <c r="F352" i="8" l="1"/>
  <c r="D352" i="8"/>
  <c r="D262" i="4"/>
  <c r="F262" i="4"/>
  <c r="E262" i="4" s="1"/>
  <c r="G262" i="4" s="1"/>
  <c r="G352" i="8"/>
  <c r="C353" i="8"/>
  <c r="E352" i="8"/>
  <c r="F353" i="8" l="1"/>
  <c r="D353" i="8"/>
  <c r="D263" i="4"/>
  <c r="F263" i="4"/>
  <c r="E263" i="4" s="1"/>
  <c r="G263" i="4" s="1"/>
  <c r="G353" i="8"/>
  <c r="C354" i="8"/>
  <c r="E353" i="8"/>
  <c r="D264" i="4" l="1"/>
  <c r="F264" i="4"/>
  <c r="E264" i="4" s="1"/>
  <c r="G264" i="4" s="1"/>
  <c r="F354" i="8"/>
  <c r="D354" i="8"/>
  <c r="E354" i="8"/>
  <c r="C355" i="8"/>
  <c r="G354" i="8"/>
  <c r="F355" i="8" l="1"/>
  <c r="D355" i="8"/>
  <c r="D265" i="4"/>
  <c r="F265" i="4"/>
  <c r="E265" i="4" s="1"/>
  <c r="G265" i="4" s="1"/>
  <c r="C356" i="8"/>
  <c r="G355" i="8"/>
  <c r="E355" i="8"/>
  <c r="F356" i="8" l="1"/>
  <c r="D356" i="8"/>
  <c r="F266" i="4"/>
  <c r="E266" i="4" s="1"/>
  <c r="G266" i="4" s="1"/>
  <c r="D266" i="4"/>
  <c r="C357" i="8"/>
  <c r="G356" i="8"/>
  <c r="E356" i="8"/>
  <c r="F267" i="4" l="1"/>
  <c r="D267" i="4"/>
  <c r="F357" i="8"/>
  <c r="D357" i="8"/>
  <c r="E357" i="8"/>
  <c r="G357" i="8"/>
  <c r="C358" i="8"/>
  <c r="F358" i="8" l="1"/>
  <c r="D358" i="8"/>
  <c r="E267" i="4"/>
  <c r="G267" i="4" s="1"/>
  <c r="C359" i="8"/>
  <c r="E358" i="8"/>
  <c r="G358" i="8"/>
  <c r="F268" i="4" l="1"/>
  <c r="D268" i="4"/>
  <c r="F359" i="8"/>
  <c r="D359" i="8"/>
  <c r="E359" i="8"/>
  <c r="C360" i="8"/>
  <c r="G359" i="8"/>
  <c r="F360" i="8" l="1"/>
  <c r="D360" i="8"/>
  <c r="E268" i="4"/>
  <c r="G268" i="4" s="1"/>
  <c r="G360" i="8"/>
  <c r="E360" i="8"/>
  <c r="C361" i="8"/>
  <c r="F361" i="8" l="1"/>
  <c r="D361" i="8"/>
  <c r="F269" i="4"/>
  <c r="D269" i="4"/>
  <c r="G361" i="8"/>
  <c r="C362" i="8"/>
  <c r="E361" i="8"/>
  <c r="F362" i="8" l="1"/>
  <c r="D362" i="8"/>
  <c r="E269" i="4"/>
  <c r="G269" i="4" s="1"/>
  <c r="E362" i="8"/>
  <c r="C363" i="8"/>
  <c r="G362" i="8"/>
  <c r="F363" i="8" l="1"/>
  <c r="D363" i="8"/>
  <c r="D270" i="4"/>
  <c r="F270" i="4"/>
  <c r="E270" i="4" s="1"/>
  <c r="G270" i="4" s="1"/>
  <c r="C364" i="8"/>
  <c r="G363" i="8"/>
  <c r="E363" i="8"/>
  <c r="F364" i="8" l="1"/>
  <c r="D364" i="8"/>
  <c r="F271" i="4"/>
  <c r="D271" i="4"/>
  <c r="C365" i="8"/>
  <c r="E364" i="8"/>
  <c r="G364" i="8"/>
  <c r="E271" i="4" l="1"/>
  <c r="G271" i="4" s="1"/>
  <c r="F365" i="8"/>
  <c r="D365" i="8"/>
  <c r="E365" i="8"/>
  <c r="G365" i="8"/>
  <c r="C366" i="8"/>
  <c r="F366" i="8" l="1"/>
  <c r="D366" i="8"/>
  <c r="D272" i="4"/>
  <c r="F272" i="4"/>
  <c r="E272" i="4" s="1"/>
  <c r="G272" i="4" s="1"/>
  <c r="C367" i="8"/>
  <c r="G366" i="8"/>
  <c r="E366" i="8"/>
  <c r="F367" i="8" l="1"/>
  <c r="D367" i="8"/>
  <c r="F273" i="4"/>
  <c r="E273" i="4" s="1"/>
  <c r="G273" i="4" s="1"/>
  <c r="D273" i="4"/>
  <c r="E367" i="8"/>
  <c r="G367" i="8"/>
  <c r="C368" i="8"/>
  <c r="F274" i="4" l="1"/>
  <c r="D274" i="4"/>
  <c r="F368" i="8"/>
  <c r="D368" i="8"/>
  <c r="G368" i="8"/>
  <c r="C369" i="8"/>
  <c r="E368" i="8"/>
  <c r="F369" i="8" l="1"/>
  <c r="D369" i="8"/>
  <c r="E274" i="4"/>
  <c r="G274" i="4" s="1"/>
  <c r="G369" i="8"/>
  <c r="E369" i="8"/>
  <c r="C370" i="8"/>
  <c r="F370" i="8" l="1"/>
  <c r="D370" i="8"/>
  <c r="D275" i="4"/>
  <c r="F275" i="4"/>
  <c r="E275" i="4" s="1"/>
  <c r="G275" i="4" s="1"/>
  <c r="D276" i="4" s="1"/>
  <c r="E370" i="8"/>
  <c r="C371" i="8"/>
  <c r="G370" i="8"/>
  <c r="F371" i="8" l="1"/>
  <c r="D371" i="8"/>
  <c r="F276" i="4"/>
  <c r="C372" i="8"/>
  <c r="G371" i="8"/>
  <c r="E371" i="8"/>
  <c r="E276" i="4"/>
  <c r="G276" i="4" s="1"/>
  <c r="F372" i="8" l="1"/>
  <c r="D372" i="8"/>
  <c r="C373" i="8"/>
  <c r="E372" i="8"/>
  <c r="G372" i="8"/>
  <c r="D277" i="4"/>
  <c r="F277" i="4"/>
  <c r="F373" i="8" l="1"/>
  <c r="D373" i="8"/>
  <c r="E373" i="8"/>
  <c r="C374" i="8"/>
  <c r="G373" i="8"/>
  <c r="E277" i="4"/>
  <c r="G277" i="4" s="1"/>
  <c r="F374" i="8" l="1"/>
  <c r="D374" i="8"/>
  <c r="C375" i="8"/>
  <c r="G374" i="8"/>
  <c r="E374" i="8"/>
  <c r="D278" i="4"/>
  <c r="F278" i="4"/>
  <c r="F375" i="8" l="1"/>
  <c r="D375" i="8"/>
  <c r="E375" i="8"/>
  <c r="C376" i="8"/>
  <c r="G375" i="8"/>
  <c r="E278" i="4"/>
  <c r="G278" i="4" s="1"/>
  <c r="F376" i="8" l="1"/>
  <c r="D376" i="8"/>
  <c r="G376" i="8"/>
  <c r="E376" i="8"/>
  <c r="C377" i="8"/>
  <c r="D279" i="4"/>
  <c r="F279" i="4"/>
  <c r="F377" i="8" l="1"/>
  <c r="D377" i="8"/>
  <c r="G377" i="8"/>
  <c r="E377" i="8"/>
  <c r="C378" i="8"/>
  <c r="E279" i="4"/>
  <c r="G279" i="4" s="1"/>
  <c r="F378" i="8" l="1"/>
  <c r="D378" i="8"/>
  <c r="E378" i="8"/>
  <c r="C379" i="8"/>
  <c r="G378" i="8"/>
  <c r="D280" i="4"/>
  <c r="F280" i="4"/>
  <c r="F379" i="8" l="1"/>
  <c r="D379" i="8"/>
  <c r="C380" i="8"/>
  <c r="G379" i="8"/>
  <c r="E379" i="8"/>
  <c r="E280" i="4"/>
  <c r="G280" i="4" s="1"/>
  <c r="F380" i="8" l="1"/>
  <c r="D380" i="8"/>
  <c r="C381" i="8"/>
  <c r="E380" i="8"/>
  <c r="G380" i="8"/>
  <c r="D281" i="4"/>
  <c r="F281" i="4"/>
  <c r="F381" i="8" l="1"/>
  <c r="D381" i="8"/>
  <c r="E381" i="8"/>
  <c r="G381" i="8"/>
  <c r="C382" i="8"/>
  <c r="E281" i="4"/>
  <c r="G281" i="4" s="1"/>
  <c r="F382" i="8" l="1"/>
  <c r="D382" i="8"/>
  <c r="C383" i="8"/>
  <c r="E382" i="8"/>
  <c r="G382" i="8"/>
  <c r="D282" i="4"/>
  <c r="F282" i="4"/>
  <c r="F383" i="8" l="1"/>
  <c r="D383" i="8"/>
  <c r="C384" i="8"/>
  <c r="E383" i="8"/>
  <c r="G383" i="8"/>
  <c r="E282" i="4"/>
  <c r="G282" i="4" s="1"/>
  <c r="F384" i="8" l="1"/>
  <c r="D384" i="8"/>
  <c r="G384" i="8"/>
  <c r="C385" i="8"/>
  <c r="E384" i="8"/>
  <c r="D283" i="4"/>
  <c r="F283" i="4"/>
  <c r="F385" i="8" l="1"/>
  <c r="D385" i="8"/>
  <c r="G385" i="8"/>
  <c r="C386" i="8"/>
  <c r="E385" i="8"/>
  <c r="E283" i="4"/>
  <c r="G283" i="4" s="1"/>
  <c r="F386" i="8" l="1"/>
  <c r="D386" i="8"/>
  <c r="E386" i="8"/>
  <c r="G386" i="8"/>
  <c r="C387" i="8"/>
  <c r="D284" i="4"/>
  <c r="F284" i="4"/>
  <c r="F387" i="8" l="1"/>
  <c r="D387" i="8"/>
  <c r="C388" i="8"/>
  <c r="G387" i="8"/>
  <c r="E387" i="8"/>
  <c r="E284" i="4"/>
  <c r="G284" i="4" s="1"/>
  <c r="F388" i="8" l="1"/>
  <c r="D388" i="8"/>
  <c r="C389" i="8"/>
  <c r="G388" i="8"/>
  <c r="E388" i="8"/>
  <c r="D285" i="4"/>
  <c r="F285" i="4"/>
  <c r="F389" i="8" l="1"/>
  <c r="D389" i="8"/>
  <c r="E389" i="8"/>
  <c r="C390" i="8"/>
  <c r="G389" i="8"/>
  <c r="E285" i="4"/>
  <c r="G285" i="4" s="1"/>
  <c r="F390" i="8" l="1"/>
  <c r="D390" i="8"/>
  <c r="C391" i="8"/>
  <c r="E390" i="8"/>
  <c r="G390" i="8"/>
  <c r="D286" i="4"/>
  <c r="F286" i="4"/>
  <c r="F391" i="8" l="1"/>
  <c r="D391" i="8"/>
  <c r="G391" i="8"/>
  <c r="E391" i="8"/>
  <c r="C392" i="8"/>
  <c r="E286" i="4"/>
  <c r="G286" i="4" s="1"/>
  <c r="F392" i="8" l="1"/>
  <c r="D392" i="8"/>
  <c r="G392" i="8"/>
  <c r="C393" i="8"/>
  <c r="E392" i="8"/>
  <c r="D287" i="4"/>
  <c r="F287" i="4"/>
  <c r="F393" i="8" l="1"/>
  <c r="D393" i="8"/>
  <c r="G393" i="8"/>
  <c r="C394" i="8"/>
  <c r="E393" i="8"/>
  <c r="E287" i="4"/>
  <c r="G287" i="4" s="1"/>
  <c r="F394" i="8" l="1"/>
  <c r="D394" i="8"/>
  <c r="E394" i="8"/>
  <c r="C395" i="8"/>
  <c r="G394" i="8"/>
  <c r="D288" i="4"/>
  <c r="F288" i="4"/>
  <c r="F395" i="8" l="1"/>
  <c r="D395" i="8"/>
  <c r="C396" i="8"/>
  <c r="G395" i="8"/>
  <c r="E395" i="8"/>
  <c r="E288" i="4"/>
  <c r="G288" i="4" s="1"/>
  <c r="F396" i="8" l="1"/>
  <c r="D396" i="8"/>
  <c r="C397" i="8"/>
  <c r="G396" i="8"/>
  <c r="E396" i="8"/>
  <c r="D289" i="4"/>
  <c r="F289" i="4"/>
  <c r="F397" i="8" l="1"/>
  <c r="D397" i="8"/>
  <c r="E397" i="8"/>
  <c r="C398" i="8"/>
  <c r="G397" i="8"/>
  <c r="E289" i="4"/>
  <c r="G289" i="4" s="1"/>
  <c r="F398" i="8" l="1"/>
  <c r="D398" i="8"/>
  <c r="C399" i="8"/>
  <c r="E398" i="8"/>
  <c r="G398" i="8"/>
  <c r="D290" i="4"/>
  <c r="F290" i="4"/>
  <c r="F399" i="8" l="1"/>
  <c r="D399" i="8"/>
  <c r="C400" i="8"/>
  <c r="G399" i="8"/>
  <c r="E399" i="8"/>
  <c r="E290" i="4"/>
  <c r="G290" i="4" s="1"/>
  <c r="F400" i="8" l="1"/>
  <c r="D400" i="8"/>
  <c r="G400" i="8"/>
  <c r="G5" i="8"/>
  <c r="E400" i="8"/>
  <c r="G6" i="8" s="1"/>
  <c r="D291" i="4"/>
  <c r="F291" i="4"/>
  <c r="E291" i="4" s="1"/>
  <c r="G291" i="4" s="1"/>
  <c r="D292" i="4" l="1"/>
  <c r="F292" i="4"/>
  <c r="E292" i="4" l="1"/>
  <c r="G292" i="4" s="1"/>
  <c r="D293" i="4" l="1"/>
  <c r="F293" i="4"/>
  <c r="E293" i="4" s="1"/>
  <c r="G293" i="4" s="1"/>
  <c r="D294" i="4" l="1"/>
  <c r="F294" i="4"/>
  <c r="E294" i="4" l="1"/>
  <c r="G294" i="4" s="1"/>
  <c r="D295" i="4" l="1"/>
  <c r="F295" i="4"/>
  <c r="E295" i="4" l="1"/>
  <c r="G295" i="4" s="1"/>
  <c r="D296" i="4" l="1"/>
  <c r="F296" i="4"/>
  <c r="E296" i="4" l="1"/>
  <c r="G296" i="4" s="1"/>
  <c r="D297" i="4" l="1"/>
  <c r="F297" i="4"/>
  <c r="E297" i="4" l="1"/>
  <c r="G297" i="4" s="1"/>
  <c r="D298" i="4" l="1"/>
  <c r="F298" i="4"/>
  <c r="E298" i="4" l="1"/>
  <c r="G298" i="4" s="1"/>
  <c r="D299" i="4" l="1"/>
  <c r="F299" i="4"/>
  <c r="E299" i="4" l="1"/>
  <c r="G299" i="4" s="1"/>
  <c r="D300" i="4" l="1"/>
  <c r="F300" i="4"/>
  <c r="E300" i="4" l="1"/>
  <c r="G300" i="4" s="1"/>
  <c r="D301" i="4" l="1"/>
  <c r="F301" i="4"/>
  <c r="E301" i="4" l="1"/>
  <c r="G301" i="4" s="1"/>
  <c r="D302" i="4" l="1"/>
  <c r="F302" i="4"/>
  <c r="E302" i="4" l="1"/>
  <c r="G302" i="4" s="1"/>
  <c r="D303" i="4" l="1"/>
  <c r="F303" i="4"/>
  <c r="E303" i="4" l="1"/>
  <c r="G303" i="4" s="1"/>
  <c r="D304" i="4" l="1"/>
  <c r="F304" i="4"/>
  <c r="E304" i="4" s="1"/>
  <c r="G304" i="4" s="1"/>
  <c r="D305" i="4" l="1"/>
  <c r="F305" i="4"/>
  <c r="E305" i="4" l="1"/>
  <c r="G305" i="4" s="1"/>
  <c r="D306" i="4" l="1"/>
  <c r="F306" i="4"/>
  <c r="E306" i="4" s="1"/>
  <c r="G306" i="4" s="1"/>
  <c r="D307" i="4" l="1"/>
  <c r="F307" i="4"/>
  <c r="E307" i="4" s="1"/>
  <c r="G307" i="4" s="1"/>
  <c r="D308" i="4" l="1"/>
  <c r="F308" i="4"/>
  <c r="E308" i="4" l="1"/>
  <c r="G308" i="4" s="1"/>
  <c r="D309" i="4" l="1"/>
  <c r="F309" i="4"/>
  <c r="E309" i="4" s="1"/>
  <c r="G309" i="4" s="1"/>
  <c r="D310" i="4" l="1"/>
  <c r="F310" i="4"/>
  <c r="E310" i="4" l="1"/>
  <c r="G310" i="4" s="1"/>
  <c r="D311" i="4" l="1"/>
  <c r="F311" i="4"/>
  <c r="E311" i="4" s="1"/>
  <c r="G311" i="4" s="1"/>
  <c r="D312" i="4" l="1"/>
  <c r="F312" i="4"/>
  <c r="E312" i="4" l="1"/>
  <c r="G312" i="4" s="1"/>
  <c r="D313" i="4" l="1"/>
  <c r="F313" i="4"/>
  <c r="E313" i="4" s="1"/>
  <c r="G313" i="4" s="1"/>
  <c r="D314" i="4" l="1"/>
  <c r="F314" i="4"/>
  <c r="E314" i="4" s="1"/>
  <c r="G314" i="4" s="1"/>
  <c r="D315" i="4" l="1"/>
  <c r="F315" i="4"/>
  <c r="E315" i="4" s="1"/>
  <c r="G315" i="4" s="1"/>
  <c r="D316" i="4" l="1"/>
  <c r="F316" i="4"/>
  <c r="E316" i="4" s="1"/>
  <c r="G316" i="4" s="1"/>
  <c r="D317" i="4" l="1"/>
  <c r="F317" i="4"/>
  <c r="E317" i="4" l="1"/>
  <c r="G317" i="4" s="1"/>
  <c r="D318" i="4" l="1"/>
  <c r="F318" i="4"/>
  <c r="E318" i="4" s="1"/>
  <c r="G318" i="4" s="1"/>
  <c r="D319" i="4" l="1"/>
  <c r="F319" i="4"/>
  <c r="E319" i="4" s="1"/>
  <c r="G319" i="4" s="1"/>
  <c r="D320" i="4" l="1"/>
  <c r="F320" i="4"/>
  <c r="E320" i="4" l="1"/>
  <c r="G320" i="4" s="1"/>
  <c r="D321" i="4" l="1"/>
  <c r="F321" i="4"/>
  <c r="E321" i="4" l="1"/>
  <c r="G321" i="4" s="1"/>
  <c r="D322" i="4" l="1"/>
  <c r="F322" i="4"/>
  <c r="E322" i="4" s="1"/>
  <c r="G322" i="4" s="1"/>
  <c r="D323" i="4" l="1"/>
  <c r="F323" i="4"/>
  <c r="E323" i="4" s="1"/>
  <c r="G323" i="4" s="1"/>
  <c r="D324" i="4" l="1"/>
  <c r="F324" i="4"/>
  <c r="E324" i="4" s="1"/>
  <c r="G324" i="4" s="1"/>
  <c r="D325" i="4" l="1"/>
  <c r="F325" i="4"/>
  <c r="E325" i="4" s="1"/>
  <c r="G325" i="4" s="1"/>
  <c r="D326" i="4" l="1"/>
  <c r="F326" i="4"/>
  <c r="E326" i="4" l="1"/>
  <c r="G326" i="4" s="1"/>
  <c r="D327" i="4" l="1"/>
  <c r="F327" i="4"/>
  <c r="E327" i="4" s="1"/>
  <c r="G327" i="4" s="1"/>
  <c r="D328" i="4" l="1"/>
  <c r="F328" i="4"/>
  <c r="E328" i="4" s="1"/>
  <c r="G328" i="4" s="1"/>
  <c r="D329" i="4" l="1"/>
  <c r="F329" i="4"/>
  <c r="E329" i="4" l="1"/>
  <c r="G329" i="4" s="1"/>
  <c r="D330" i="4" l="1"/>
  <c r="F330" i="4"/>
  <c r="E330" i="4" s="1"/>
  <c r="G330" i="4" s="1"/>
  <c r="F331" i="4" l="1"/>
  <c r="D331" i="4"/>
  <c r="E331" i="4" l="1"/>
  <c r="G331" i="4" s="1"/>
  <c r="D332" i="4"/>
  <c r="F332" i="4"/>
  <c r="E332" i="4" s="1"/>
  <c r="G332" i="4" s="1"/>
  <c r="D333" i="4" l="1"/>
  <c r="F333" i="4"/>
  <c r="E333" i="4" s="1"/>
  <c r="G333" i="4" s="1"/>
  <c r="D334" i="4" l="1"/>
  <c r="F334" i="4"/>
  <c r="E334" i="4" l="1"/>
  <c r="G334" i="4" s="1"/>
  <c r="D335" i="4" l="1"/>
  <c r="F335" i="4"/>
  <c r="E335" i="4" s="1"/>
  <c r="G335" i="4" s="1"/>
  <c r="F336" i="4" l="1"/>
  <c r="D336" i="4"/>
  <c r="E336" i="4" l="1"/>
  <c r="G336" i="4" s="1"/>
  <c r="D337" i="4"/>
  <c r="F337" i="4"/>
  <c r="E337" i="4" s="1"/>
  <c r="G337" i="4" s="1"/>
  <c r="D338" i="4" l="1"/>
  <c r="F338" i="4"/>
  <c r="E338" i="4" s="1"/>
  <c r="G338" i="4" s="1"/>
  <c r="D339" i="4" l="1"/>
  <c r="F339" i="4"/>
  <c r="E339" i="4" s="1"/>
  <c r="G339" i="4" s="1"/>
  <c r="D340" i="4" l="1"/>
  <c r="F340" i="4"/>
  <c r="E340" i="4" s="1"/>
  <c r="G340" i="4" s="1"/>
  <c r="D341" i="4" l="1"/>
  <c r="F341" i="4"/>
  <c r="E341" i="4" s="1"/>
  <c r="G341" i="4" s="1"/>
  <c r="D342" i="4" l="1"/>
  <c r="F342" i="4"/>
  <c r="E342" i="4" s="1"/>
  <c r="G342" i="4" s="1"/>
  <c r="D343" i="4" l="1"/>
  <c r="F343" i="4"/>
  <c r="E343" i="4" l="1"/>
  <c r="G343" i="4" s="1"/>
  <c r="D344" i="4" l="1"/>
  <c r="F344" i="4"/>
  <c r="E344" i="4" s="1"/>
  <c r="G344" i="4" s="1"/>
  <c r="D345" i="4" l="1"/>
  <c r="F345" i="4"/>
  <c r="E345" i="4" s="1"/>
  <c r="G345" i="4" s="1"/>
  <c r="D346" i="4" l="1"/>
  <c r="F346" i="4"/>
  <c r="E346" i="4" l="1"/>
  <c r="G346" i="4" s="1"/>
  <c r="D347" i="4" l="1"/>
  <c r="F347" i="4"/>
  <c r="E347" i="4" s="1"/>
  <c r="G347" i="4" s="1"/>
  <c r="D348" i="4" l="1"/>
  <c r="F348" i="4"/>
  <c r="E348" i="4" s="1"/>
  <c r="G348" i="4" s="1"/>
  <c r="D349" i="4" l="1"/>
  <c r="F349" i="4"/>
  <c r="E349" i="4" l="1"/>
  <c r="G349" i="4" s="1"/>
  <c r="D350" i="4" l="1"/>
  <c r="F350" i="4"/>
  <c r="E350" i="4" s="1"/>
  <c r="G350" i="4" s="1"/>
  <c r="D351" i="4" l="1"/>
  <c r="F351" i="4"/>
  <c r="E351" i="4" s="1"/>
  <c r="G351" i="4" s="1"/>
  <c r="D352" i="4" l="1"/>
  <c r="F352" i="4"/>
  <c r="E352" i="4" l="1"/>
  <c r="G352" i="4" s="1"/>
  <c r="D353" i="4" l="1"/>
  <c r="F353" i="4"/>
  <c r="E353" i="4" s="1"/>
  <c r="G353" i="4" s="1"/>
  <c r="D354" i="4" l="1"/>
  <c r="F354" i="4"/>
  <c r="E354" i="4" s="1"/>
  <c r="G354" i="4" s="1"/>
  <c r="D355" i="4" l="1"/>
  <c r="F355" i="4"/>
  <c r="E355" i="4" s="1"/>
  <c r="G355" i="4" s="1"/>
  <c r="D356" i="4" l="1"/>
  <c r="F356" i="4"/>
  <c r="E356" i="4" s="1"/>
  <c r="G356" i="4" s="1"/>
  <c r="D357" i="4" l="1"/>
  <c r="F357" i="4"/>
  <c r="E357" i="4" s="1"/>
  <c r="G357" i="4" s="1"/>
  <c r="D358" i="4" l="1"/>
  <c r="F358" i="4"/>
  <c r="E358" i="4" l="1"/>
  <c r="G358" i="4" s="1"/>
  <c r="D359" i="4" l="1"/>
  <c r="F359" i="4"/>
  <c r="E359" i="4" s="1"/>
  <c r="G359" i="4" s="1"/>
  <c r="D360" i="4" l="1"/>
  <c r="F360" i="4"/>
  <c r="E360" i="4" s="1"/>
  <c r="G360" i="4" s="1"/>
  <c r="D361" i="4" l="1"/>
  <c r="F361" i="4"/>
  <c r="E361" i="4" s="1"/>
  <c r="G361" i="4" s="1"/>
</calcChain>
</file>

<file path=xl/sharedStrings.xml><?xml version="1.0" encoding="utf-8"?>
<sst xmlns="http://schemas.openxmlformats.org/spreadsheetml/2006/main" count="32" uniqueCount="30">
  <si>
    <t>Cuota</t>
  </si>
  <si>
    <t>x</t>
  </si>
  <si>
    <t>Capital</t>
  </si>
  <si>
    <t>Euribor</t>
  </si>
  <si>
    <t>Euribor + 0.2%</t>
  </si>
  <si>
    <t>Años</t>
  </si>
  <si>
    <t>Interes</t>
  </si>
  <si>
    <t>N° de pagos por año</t>
  </si>
  <si>
    <t>Valor del préstamo</t>
  </si>
  <si>
    <t>Resumen:</t>
  </si>
  <si>
    <t>Valor préstamo</t>
  </si>
  <si>
    <t>Suma de Cuotas</t>
  </si>
  <si>
    <t>Frecuencia de Pago</t>
  </si>
  <si>
    <t>Suma de Interés</t>
  </si>
  <si>
    <t>N° Total de Cuotas</t>
  </si>
  <si>
    <t>Interés equivalente</t>
  </si>
  <si>
    <t>Número de Cuota</t>
  </si>
  <si>
    <t>CUOTA A PAGAR</t>
  </si>
  <si>
    <t>INTERÉS</t>
  </si>
  <si>
    <t>CAPITAL AMORTIZADO</t>
  </si>
  <si>
    <t>CAPITAL VIVO</t>
  </si>
  <si>
    <t>Mensual</t>
  </si>
  <si>
    <t>Bimensual</t>
  </si>
  <si>
    <t>Anual</t>
  </si>
  <si>
    <t>Trimestral</t>
  </si>
  <si>
    <t>Semestral</t>
  </si>
  <si>
    <t>Cuatrimestral</t>
  </si>
  <si>
    <t>TNA (30/360)</t>
  </si>
  <si>
    <t>Equivalencias TASAS efectivas</t>
  </si>
  <si>
    <t>Ayuda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</si>
</sst>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0.0000%"/>
    <numFmt numFmtId="168" formatCode="#,##0.00\ [$€-40A];[Red]#,##0.00\ [$€-40A]"/>
    <numFmt numFmtId="169" formatCode="#,##0.00\ [$€-C0A];[Red]#,##0.00\ [$€-C0A]"/>
    <numFmt numFmtId="170" formatCode="&quot;$&quot;\ #,##0.00"/>
    <numFmt numFmtId="171" formatCode="0.000%"/>
  </numFmts>
  <fonts count="25" x14ac:knownFonts="1">
    <font>
      <sz val="12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1C81F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1C81F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9FF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rgb="FFC8C8C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0">
    <xf numFmtId="0" fontId="0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/>
    <xf numFmtId="0" fontId="1" fillId="0" borderId="0"/>
  </cellStyleXfs>
  <cellXfs count="64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10" fontId="6" fillId="0" borderId="0" xfId="0" applyNumberFormat="1" applyFont="1"/>
    <xf numFmtId="167" fontId="6" fillId="0" borderId="0" xfId="0" applyNumberFormat="1" applyFont="1"/>
    <xf numFmtId="10" fontId="4" fillId="2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0" fontId="4" fillId="3" borderId="0" xfId="2" applyNumberFormat="1" applyFont="1" applyFill="1" applyBorder="1" applyAlignment="1">
      <alignment horizontal="center"/>
    </xf>
    <xf numFmtId="0" fontId="4" fillId="3" borderId="0" xfId="0" applyFont="1" applyFill="1"/>
    <xf numFmtId="168" fontId="4" fillId="2" borderId="0" xfId="1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center"/>
    </xf>
    <xf numFmtId="168" fontId="4" fillId="0" borderId="0" xfId="0" applyNumberFormat="1" applyFont="1" applyFill="1" applyBorder="1" applyAlignment="1">
      <alignment horizontal="center" vertical="center"/>
    </xf>
    <xf numFmtId="10" fontId="7" fillId="0" borderId="0" xfId="2" applyNumberFormat="1" applyFont="1" applyFill="1" applyBorder="1" applyAlignment="1">
      <alignment horizontal="center"/>
    </xf>
    <xf numFmtId="10" fontId="8" fillId="4" borderId="0" xfId="2" applyNumberFormat="1" applyFont="1" applyFill="1" applyBorder="1" applyAlignment="1">
      <alignment horizontal="center"/>
    </xf>
    <xf numFmtId="168" fontId="4" fillId="4" borderId="0" xfId="1" applyNumberFormat="1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169" fontId="4" fillId="3" borderId="0" xfId="0" applyNumberFormat="1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10" fontId="7" fillId="8" borderId="0" xfId="2" applyNumberFormat="1" applyFont="1" applyFill="1" applyBorder="1" applyAlignment="1">
      <alignment horizontal="center"/>
    </xf>
    <xf numFmtId="10" fontId="4" fillId="8" borderId="0" xfId="2" applyNumberFormat="1" applyFont="1" applyFill="1" applyBorder="1" applyAlignment="1">
      <alignment horizontal="center"/>
    </xf>
    <xf numFmtId="0" fontId="0" fillId="8" borderId="0" xfId="0" applyFill="1"/>
    <xf numFmtId="168" fontId="0" fillId="0" borderId="0" xfId="0" applyNumberFormat="1"/>
    <xf numFmtId="167" fontId="5" fillId="4" borderId="0" xfId="2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3" xfId="0" applyFont="1" applyBorder="1"/>
    <xf numFmtId="0" fontId="0" fillId="0" borderId="3" xfId="0" applyBorder="1"/>
    <xf numFmtId="0" fontId="2" fillId="3" borderId="0" xfId="3" applyFont="1" applyFill="1"/>
    <xf numFmtId="165" fontId="12" fillId="0" borderId="0" xfId="4" applyFont="1"/>
    <xf numFmtId="0" fontId="2" fillId="9" borderId="0" xfId="3" applyFill="1" applyBorder="1"/>
    <xf numFmtId="0" fontId="13" fillId="10" borderId="0" xfId="3" applyFont="1" applyFill="1" applyBorder="1" applyAlignment="1">
      <alignment horizontal="center" vertical="center" wrapText="1"/>
    </xf>
    <xf numFmtId="4" fontId="2" fillId="0" borderId="4" xfId="3" applyNumberFormat="1" applyFill="1" applyBorder="1" applyAlignment="1">
      <alignment horizontal="center"/>
    </xf>
    <xf numFmtId="0" fontId="13" fillId="10" borderId="0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 wrapText="1"/>
    </xf>
    <xf numFmtId="164" fontId="16" fillId="0" borderId="4" xfId="6" applyFont="1" applyFill="1" applyBorder="1" applyAlignment="1">
      <alignment horizontal="center"/>
    </xf>
    <xf numFmtId="0" fontId="17" fillId="0" borderId="4" xfId="4" applyNumberFormat="1" applyFont="1" applyFill="1" applyBorder="1" applyAlignment="1">
      <alignment horizontal="center"/>
    </xf>
    <xf numFmtId="0" fontId="18" fillId="9" borderId="0" xfId="3" applyFont="1" applyFill="1" applyBorder="1" applyAlignment="1">
      <alignment horizontal="left"/>
    </xf>
    <xf numFmtId="165" fontId="0" fillId="9" borderId="0" xfId="4" applyFont="1" applyFill="1" applyBorder="1"/>
    <xf numFmtId="0" fontId="2" fillId="0" borderId="0" xfId="3" applyFill="1" applyBorder="1"/>
    <xf numFmtId="0" fontId="19" fillId="11" borderId="0" xfId="3" applyFont="1" applyFill="1" applyBorder="1" applyAlignment="1">
      <alignment horizontal="center"/>
    </xf>
    <xf numFmtId="0" fontId="10" fillId="0" borderId="0" xfId="3" applyFont="1" applyFill="1" applyBorder="1"/>
    <xf numFmtId="0" fontId="19" fillId="0" borderId="0" xfId="3" applyFont="1" applyFill="1" applyBorder="1" applyAlignment="1">
      <alignment horizontal="center"/>
    </xf>
    <xf numFmtId="4" fontId="2" fillId="0" borderId="0" xfId="3" applyNumberFormat="1" applyFont="1" applyFill="1" applyBorder="1" applyProtection="1">
      <protection locked="0"/>
    </xf>
    <xf numFmtId="0" fontId="11" fillId="0" borderId="0" xfId="3" applyFont="1" applyFill="1" applyBorder="1" applyAlignment="1">
      <alignment horizontal="center"/>
    </xf>
    <xf numFmtId="0" fontId="20" fillId="0" borderId="0" xfId="7" applyFill="1" applyBorder="1"/>
    <xf numFmtId="4" fontId="2" fillId="0" borderId="0" xfId="3" applyNumberFormat="1" applyFill="1" applyBorder="1"/>
    <xf numFmtId="3" fontId="2" fillId="0" borderId="4" xfId="3" applyNumberFormat="1" applyFill="1" applyBorder="1" applyAlignment="1">
      <alignment horizontal="center"/>
    </xf>
    <xf numFmtId="170" fontId="19" fillId="11" borderId="0" xfId="6" applyNumberFormat="1" applyFont="1" applyFill="1" applyBorder="1" applyAlignment="1">
      <alignment horizontal="center"/>
    </xf>
    <xf numFmtId="170" fontId="19" fillId="11" borderId="0" xfId="3" applyNumberFormat="1" applyFont="1" applyFill="1" applyBorder="1" applyAlignment="1">
      <alignment horizontal="center"/>
    </xf>
    <xf numFmtId="170" fontId="19" fillId="0" borderId="0" xfId="6" applyNumberFormat="1" applyFont="1" applyFill="1" applyBorder="1" applyAlignment="1">
      <alignment horizontal="center"/>
    </xf>
    <xf numFmtId="170" fontId="19" fillId="0" borderId="0" xfId="3" applyNumberFormat="1" applyFont="1" applyFill="1" applyBorder="1" applyAlignment="1">
      <alignment horizontal="center"/>
    </xf>
    <xf numFmtId="9" fontId="9" fillId="0" borderId="4" xfId="5" applyFont="1" applyFill="1" applyBorder="1" applyAlignment="1">
      <alignment horizontal="center"/>
    </xf>
    <xf numFmtId="171" fontId="17" fillId="0" borderId="4" xfId="5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3" fillId="0" borderId="0" xfId="8" applyFill="1"/>
    <xf numFmtId="0" fontId="23" fillId="0" borderId="0" xfId="8"/>
    <xf numFmtId="0" fontId="1" fillId="0" borderId="0" xfId="9" applyFill="1"/>
    <xf numFmtId="0" fontId="24" fillId="0" borderId="0" xfId="8" applyFont="1" applyBorder="1" applyAlignment="1">
      <alignment vertical="center"/>
    </xf>
    <xf numFmtId="0" fontId="24" fillId="0" borderId="0" xfId="8" applyFont="1" applyBorder="1" applyAlignment="1">
      <alignment vertical="top"/>
    </xf>
    <xf numFmtId="0" fontId="14" fillId="9" borderId="0" xfId="3" applyFont="1" applyFill="1" applyBorder="1" applyAlignment="1">
      <alignment horizontal="center"/>
    </xf>
    <xf numFmtId="0" fontId="22" fillId="9" borderId="0" xfId="3" applyFont="1" applyFill="1" applyBorder="1" applyAlignment="1">
      <alignment horizontal="center"/>
    </xf>
  </cellXfs>
  <cellStyles count="10">
    <cellStyle name="Hipervínculo" xfId="7" builtinId="8"/>
    <cellStyle name="Millares 2" xfId="4" xr:uid="{00000000-0005-0000-0000-000001000000}"/>
    <cellStyle name="Moneda" xfId="1" builtinId="4"/>
    <cellStyle name="Moneda 2" xfId="6" xr:uid="{00000000-0005-0000-0000-000003000000}"/>
    <cellStyle name="Normal" xfId="0" builtinId="0"/>
    <cellStyle name="Normal 2" xfId="3" xr:uid="{00000000-0005-0000-0000-000005000000}"/>
    <cellStyle name="Normal 3" xfId="8" xr:uid="{00000000-0005-0000-0000-000006000000}"/>
    <cellStyle name="Normal 4" xfId="9" xr:uid="{00000000-0005-0000-0000-000007000000}"/>
    <cellStyle name="Porcentaje" xfId="2" builtinId="5"/>
    <cellStyle name="Porcentaje 2" xfId="5" xr:uid="{00000000-0005-0000-0000-000009000000}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533400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508000</xdr:colOff>
      <xdr:row>0</xdr:row>
      <xdr:rowOff>104140</xdr:rowOff>
    </xdr:from>
    <xdr:to>
      <xdr:col>5</xdr:col>
      <xdr:colOff>635000</xdr:colOff>
      <xdr:row>0</xdr:row>
      <xdr:rowOff>358140</xdr:rowOff>
    </xdr:to>
    <xdr:sp macro="" textlink="">
      <xdr:nvSpPr>
        <xdr:cNvPr id="3" name="subtitl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10</xdr:col>
      <xdr:colOff>0</xdr:colOff>
      <xdr:row>0</xdr:row>
      <xdr:rowOff>101600</xdr:rowOff>
    </xdr:from>
    <xdr:to>
      <xdr:col>13</xdr:col>
      <xdr:colOff>635000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13</xdr:col>
      <xdr:colOff>393700</xdr:colOff>
      <xdr:row>0</xdr:row>
      <xdr:rowOff>152400</xdr:rowOff>
    </xdr:from>
    <xdr:to>
      <xdr:col>13</xdr:col>
      <xdr:colOff>546100</xdr:colOff>
      <xdr:row>0</xdr:row>
      <xdr:rowOff>304800</xdr:rowOff>
    </xdr:to>
    <xdr:pic>
      <xdr:nvPicPr>
        <xdr:cNvPr id="5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242093</xdr:colOff>
      <xdr:row>4</xdr:row>
      <xdr:rowOff>33337</xdr:rowOff>
    </xdr:from>
    <xdr:to>
      <xdr:col>7</xdr:col>
      <xdr:colOff>435768</xdr:colOff>
      <xdr:row>46</xdr:row>
      <xdr:rowOff>178594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42093" y="1688306"/>
          <a:ext cx="8039894" cy="8634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i="1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Hoja Amortización Sistema Alemán</a:t>
          </a:r>
          <a:endParaRPr lang="es-AR" sz="1600" b="1" i="1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endParaRPr lang="es-ES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debe completar la información de condiciones del préstamo:</a:t>
          </a:r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Celda D3: El valor del préstamos solicitado</a:t>
          </a:r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Celda D4: La Tasa Nominal Anual que le cobrará la entidad</a:t>
          </a:r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Celda D5: La cantidad de años del préstamo.</a:t>
          </a:r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Celda D6: Frecuencia de pago de cuotas.</a:t>
          </a:r>
        </a:p>
        <a:p>
          <a:pPr marL="0" indent="0"/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Resultado:</a:t>
          </a:r>
          <a:endParaRPr lang="es-AR" sz="1600" b="1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obtendrá el valor de cuota que pagará mes a mes así como el tota de intereses que deberá abonar por el préstamo bajo el sistema de amortización Alemán.</a:t>
          </a:r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23812</xdr:colOff>
      <xdr:row>0</xdr:row>
      <xdr:rowOff>107156</xdr:rowOff>
    </xdr:from>
    <xdr:to>
      <xdr:col>4</xdr:col>
      <xdr:colOff>1226345</xdr:colOff>
      <xdr:row>2</xdr:row>
      <xdr:rowOff>35718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97656" y="107156"/>
          <a:ext cx="4988720" cy="73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Método </a:t>
          </a:r>
          <a:r>
            <a:rPr lang="en-US" sz="1400" b="0" baseline="0">
              <a:solidFill>
                <a:schemeClr val="tx1">
                  <a:lumMod val="75000"/>
                  <a:lumOff val="25000"/>
                </a:schemeClr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Alemán</a:t>
          </a:r>
          <a:endParaRPr lang="en-US" sz="1400" b="0">
            <a:solidFill>
              <a:schemeClr val="tx1">
                <a:lumMod val="75000"/>
                <a:lumOff val="25000"/>
              </a:schemeClr>
            </a:solidFill>
            <a:latin typeface="Arial Rounded MT Bold" panose="020F0704030504030204" pitchFamily="34" charset="77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304800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279400</xdr:colOff>
      <xdr:row>0</xdr:row>
      <xdr:rowOff>104140</xdr:rowOff>
    </xdr:from>
    <xdr:to>
      <xdr:col>4</xdr:col>
      <xdr:colOff>482600</xdr:colOff>
      <xdr:row>0</xdr:row>
      <xdr:rowOff>358140</xdr:rowOff>
    </xdr:to>
    <xdr:sp macro="" textlink="">
      <xdr:nvSpPr>
        <xdr:cNvPr id="3" name="subtitl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7</xdr:col>
      <xdr:colOff>685800</xdr:colOff>
      <xdr:row>0</xdr:row>
      <xdr:rowOff>101600</xdr:rowOff>
    </xdr:from>
    <xdr:to>
      <xdr:col>10</xdr:col>
      <xdr:colOff>635000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10</xdr:col>
      <xdr:colOff>393700</xdr:colOff>
      <xdr:row>0</xdr:row>
      <xdr:rowOff>152400</xdr:rowOff>
    </xdr:from>
    <xdr:to>
      <xdr:col>10</xdr:col>
      <xdr:colOff>546100</xdr:colOff>
      <xdr:row>0</xdr:row>
      <xdr:rowOff>304800</xdr:rowOff>
    </xdr:to>
    <xdr:pic>
      <xdr:nvPicPr>
        <xdr:cNvPr id="5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47625</xdr:colOff>
      <xdr:row>0</xdr:row>
      <xdr:rowOff>28575</xdr:rowOff>
    </xdr:from>
    <xdr:to>
      <xdr:col>5</xdr:col>
      <xdr:colOff>657225</xdr:colOff>
      <xdr:row>0</xdr:row>
      <xdr:rowOff>282575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23900" y="28575"/>
          <a:ext cx="557212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Amortización</a:t>
          </a:r>
          <a:r>
            <a:rPr lang="es-AR" sz="11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Alemán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D360"/>
  <sheetViews>
    <sheetView topLeftCell="A3" workbookViewId="0">
      <selection activeCell="D3" sqref="D3"/>
    </sheetView>
  </sheetViews>
  <sheetFormatPr baseColWidth="10" defaultColWidth="8.85546875" defaultRowHeight="16" x14ac:dyDescent="0.2"/>
  <cols>
    <col min="1" max="1" width="8.85546875" style="1"/>
    <col min="2" max="2" width="8.85546875" style="2"/>
    <col min="3" max="16384" width="8.85546875" style="1"/>
  </cols>
  <sheetData>
    <row r="1" spans="2:4" s="27" customFormat="1" ht="30" customHeight="1" x14ac:dyDescent="0.2">
      <c r="B1" s="26"/>
    </row>
    <row r="2" spans="2:4" ht="15" customHeight="1" x14ac:dyDescent="0.2"/>
    <row r="5" spans="2:4" x14ac:dyDescent="0.2">
      <c r="B5" s="2" t="s">
        <v>0</v>
      </c>
      <c r="C5" s="1" t="s">
        <v>3</v>
      </c>
      <c r="D5" s="1" t="s">
        <v>4</v>
      </c>
    </row>
    <row r="6" spans="2:4" x14ac:dyDescent="0.2">
      <c r="B6" s="2">
        <v>7</v>
      </c>
      <c r="C6" s="3">
        <v>1.4E-3</v>
      </c>
      <c r="D6" s="4">
        <f>C6+0.2%</f>
        <v>3.4000000000000002E-3</v>
      </c>
    </row>
    <row r="7" spans="2:4" x14ac:dyDescent="0.2">
      <c r="B7" s="2">
        <v>8</v>
      </c>
      <c r="C7" s="3">
        <v>1.5E-3</v>
      </c>
      <c r="D7" s="4">
        <f t="shared" ref="D7:D70" si="0">C7+0.2%</f>
        <v>3.5000000000000001E-3</v>
      </c>
    </row>
    <row r="8" spans="2:4" x14ac:dyDescent="0.2">
      <c r="B8" s="2">
        <v>9</v>
      </c>
      <c r="C8" s="3">
        <v>1.6000000000000001E-3</v>
      </c>
      <c r="D8" s="4">
        <f t="shared" si="0"/>
        <v>3.5999999999999999E-3</v>
      </c>
    </row>
    <row r="9" spans="2:4" x14ac:dyDescent="0.2">
      <c r="B9" s="2">
        <v>10</v>
      </c>
      <c r="C9" s="3">
        <v>1.6999999999999999E-3</v>
      </c>
      <c r="D9" s="4">
        <f t="shared" si="0"/>
        <v>3.7000000000000002E-3</v>
      </c>
    </row>
    <row r="10" spans="2:4" x14ac:dyDescent="0.2">
      <c r="B10" s="2">
        <v>11</v>
      </c>
      <c r="C10" s="3">
        <v>1.8E-3</v>
      </c>
      <c r="D10" s="4">
        <f t="shared" si="0"/>
        <v>3.8E-3</v>
      </c>
    </row>
    <row r="11" spans="2:4" x14ac:dyDescent="0.2">
      <c r="B11" s="2">
        <v>12</v>
      </c>
      <c r="C11" s="3">
        <v>1.9E-3</v>
      </c>
      <c r="D11" s="4">
        <f t="shared" si="0"/>
        <v>3.8999999999999998E-3</v>
      </c>
    </row>
    <row r="12" spans="2:4" x14ac:dyDescent="0.2">
      <c r="B12" s="2">
        <v>13</v>
      </c>
      <c r="C12" s="3">
        <v>2E-3</v>
      </c>
      <c r="D12" s="4">
        <f t="shared" si="0"/>
        <v>4.0000000000000001E-3</v>
      </c>
    </row>
    <row r="13" spans="2:4" x14ac:dyDescent="0.2">
      <c r="B13" s="2">
        <v>14</v>
      </c>
      <c r="C13" s="3">
        <v>2.0999999999999999E-3</v>
      </c>
      <c r="D13" s="4">
        <f t="shared" si="0"/>
        <v>4.0999999999999995E-3</v>
      </c>
    </row>
    <row r="14" spans="2:4" x14ac:dyDescent="0.2">
      <c r="B14" s="2">
        <v>15</v>
      </c>
      <c r="C14" s="3">
        <v>2.2000000000000001E-3</v>
      </c>
      <c r="D14" s="4">
        <f t="shared" si="0"/>
        <v>4.2000000000000006E-3</v>
      </c>
    </row>
    <row r="15" spans="2:4" x14ac:dyDescent="0.2">
      <c r="B15" s="2">
        <v>16</v>
      </c>
      <c r="C15" s="3">
        <v>2.3E-3</v>
      </c>
      <c r="D15" s="4">
        <f t="shared" si="0"/>
        <v>4.3E-3</v>
      </c>
    </row>
    <row r="16" spans="2:4" x14ac:dyDescent="0.2">
      <c r="B16" s="2">
        <v>17</v>
      </c>
      <c r="C16" s="3">
        <v>2.3999999999999998E-3</v>
      </c>
      <c r="D16" s="4">
        <f t="shared" si="0"/>
        <v>4.3999999999999994E-3</v>
      </c>
    </row>
    <row r="17" spans="2:4" x14ac:dyDescent="0.2">
      <c r="B17" s="2">
        <v>18</v>
      </c>
      <c r="C17" s="3">
        <v>2.5000000000000001E-3</v>
      </c>
      <c r="D17" s="4">
        <f t="shared" si="0"/>
        <v>4.5000000000000005E-3</v>
      </c>
    </row>
    <row r="18" spans="2:4" x14ac:dyDescent="0.2">
      <c r="B18" s="2">
        <v>19</v>
      </c>
      <c r="C18" s="3">
        <v>2.5999999999999999E-3</v>
      </c>
      <c r="D18" s="4">
        <f t="shared" si="0"/>
        <v>4.5999999999999999E-3</v>
      </c>
    </row>
    <row r="19" spans="2:4" x14ac:dyDescent="0.2">
      <c r="B19" s="2">
        <v>20</v>
      </c>
      <c r="C19" s="3">
        <v>2.7000000000000001E-3</v>
      </c>
      <c r="D19" s="4">
        <f t="shared" si="0"/>
        <v>4.7000000000000002E-3</v>
      </c>
    </row>
    <row r="20" spans="2:4" x14ac:dyDescent="0.2">
      <c r="B20" s="2">
        <v>21</v>
      </c>
      <c r="C20" s="3">
        <v>2.8E-3</v>
      </c>
      <c r="D20" s="4">
        <f t="shared" si="0"/>
        <v>4.8000000000000004E-3</v>
      </c>
    </row>
    <row r="21" spans="2:4" x14ac:dyDescent="0.2">
      <c r="B21" s="2">
        <v>22</v>
      </c>
      <c r="C21" s="3">
        <v>2.8999999999999998E-3</v>
      </c>
      <c r="D21" s="4">
        <f t="shared" si="0"/>
        <v>4.8999999999999998E-3</v>
      </c>
    </row>
    <row r="22" spans="2:4" x14ac:dyDescent="0.2">
      <c r="B22" s="2">
        <v>23</v>
      </c>
      <c r="C22" s="3">
        <v>3.0000000000000001E-3</v>
      </c>
      <c r="D22" s="4">
        <f t="shared" si="0"/>
        <v>5.0000000000000001E-3</v>
      </c>
    </row>
    <row r="23" spans="2:4" x14ac:dyDescent="0.2">
      <c r="B23" s="2">
        <v>24</v>
      </c>
      <c r="C23" s="3">
        <v>3.0999999999999999E-3</v>
      </c>
      <c r="D23" s="4">
        <f t="shared" si="0"/>
        <v>5.1000000000000004E-3</v>
      </c>
    </row>
    <row r="24" spans="2:4" x14ac:dyDescent="0.2">
      <c r="B24" s="2">
        <v>25</v>
      </c>
      <c r="C24" s="3">
        <v>3.2000000000000002E-3</v>
      </c>
      <c r="D24" s="4">
        <f t="shared" si="0"/>
        <v>5.1999999999999998E-3</v>
      </c>
    </row>
    <row r="25" spans="2:4" x14ac:dyDescent="0.2">
      <c r="B25" s="2">
        <v>26</v>
      </c>
      <c r="C25" s="3">
        <v>3.3E-3</v>
      </c>
      <c r="D25" s="4">
        <f t="shared" si="0"/>
        <v>5.3E-3</v>
      </c>
    </row>
    <row r="26" spans="2:4" x14ac:dyDescent="0.2">
      <c r="B26" s="2">
        <v>27</v>
      </c>
      <c r="C26" s="3">
        <v>3.3999999999999998E-3</v>
      </c>
      <c r="D26" s="4">
        <f t="shared" si="0"/>
        <v>5.4000000000000003E-3</v>
      </c>
    </row>
    <row r="27" spans="2:4" x14ac:dyDescent="0.2">
      <c r="B27" s="2">
        <v>28</v>
      </c>
      <c r="C27" s="3">
        <v>3.5000000000000001E-3</v>
      </c>
      <c r="D27" s="4">
        <f t="shared" si="0"/>
        <v>5.4999999999999997E-3</v>
      </c>
    </row>
    <row r="28" spans="2:4" x14ac:dyDescent="0.2">
      <c r="B28" s="2">
        <v>29</v>
      </c>
      <c r="C28" s="3">
        <v>3.5999999999999999E-3</v>
      </c>
      <c r="D28" s="4">
        <f t="shared" si="0"/>
        <v>5.5999999999999999E-3</v>
      </c>
    </row>
    <row r="29" spans="2:4" x14ac:dyDescent="0.2">
      <c r="B29" s="2">
        <v>30</v>
      </c>
      <c r="C29" s="3">
        <v>3.7000000000000002E-3</v>
      </c>
      <c r="D29" s="4">
        <f t="shared" si="0"/>
        <v>5.7000000000000002E-3</v>
      </c>
    </row>
    <row r="30" spans="2:4" x14ac:dyDescent="0.2">
      <c r="B30" s="2">
        <v>31</v>
      </c>
      <c r="C30" s="3">
        <v>3.8E-3</v>
      </c>
      <c r="D30" s="4">
        <f t="shared" si="0"/>
        <v>5.7999999999999996E-3</v>
      </c>
    </row>
    <row r="31" spans="2:4" x14ac:dyDescent="0.2">
      <c r="B31" s="2">
        <v>32</v>
      </c>
      <c r="C31" s="3">
        <v>3.8999999999999998E-3</v>
      </c>
      <c r="D31" s="4">
        <f t="shared" si="0"/>
        <v>5.8999999999999999E-3</v>
      </c>
    </row>
    <row r="32" spans="2:4" x14ac:dyDescent="0.2">
      <c r="B32" s="2">
        <v>33</v>
      </c>
      <c r="C32" s="3">
        <v>4.0000000000000001E-3</v>
      </c>
      <c r="D32" s="4">
        <f t="shared" si="0"/>
        <v>6.0000000000000001E-3</v>
      </c>
    </row>
    <row r="33" spans="2:4" x14ac:dyDescent="0.2">
      <c r="B33" s="2">
        <v>34</v>
      </c>
      <c r="C33" s="3">
        <v>4.1000000000000003E-3</v>
      </c>
      <c r="D33" s="4">
        <f t="shared" si="0"/>
        <v>6.1000000000000004E-3</v>
      </c>
    </row>
    <row r="34" spans="2:4" x14ac:dyDescent="0.2">
      <c r="B34" s="2">
        <v>35</v>
      </c>
      <c r="C34" s="3">
        <v>4.1999999999999997E-3</v>
      </c>
      <c r="D34" s="4">
        <f t="shared" si="0"/>
        <v>6.1999999999999998E-3</v>
      </c>
    </row>
    <row r="35" spans="2:4" x14ac:dyDescent="0.2">
      <c r="B35" s="2">
        <v>36</v>
      </c>
      <c r="C35" s="3">
        <v>4.3E-3</v>
      </c>
      <c r="D35" s="4">
        <f t="shared" si="0"/>
        <v>6.3E-3</v>
      </c>
    </row>
    <row r="36" spans="2:4" x14ac:dyDescent="0.2">
      <c r="B36" s="2">
        <v>37</v>
      </c>
      <c r="C36" s="3">
        <v>4.4000000000000003E-3</v>
      </c>
      <c r="D36" s="4">
        <f t="shared" si="0"/>
        <v>6.4000000000000003E-3</v>
      </c>
    </row>
    <row r="37" spans="2:4" x14ac:dyDescent="0.2">
      <c r="B37" s="2">
        <v>38</v>
      </c>
      <c r="C37" s="3">
        <v>4.4999999999999997E-3</v>
      </c>
      <c r="D37" s="4">
        <f t="shared" si="0"/>
        <v>6.4999999999999997E-3</v>
      </c>
    </row>
    <row r="38" spans="2:4" x14ac:dyDescent="0.2">
      <c r="B38" s="2">
        <v>39</v>
      </c>
      <c r="C38" s="3">
        <v>4.5999999999999999E-3</v>
      </c>
      <c r="D38" s="4">
        <f t="shared" si="0"/>
        <v>6.6E-3</v>
      </c>
    </row>
    <row r="39" spans="2:4" x14ac:dyDescent="0.2">
      <c r="B39" s="2">
        <v>40</v>
      </c>
      <c r="C39" s="3">
        <v>4.7000000000000002E-3</v>
      </c>
      <c r="D39" s="4">
        <f t="shared" si="0"/>
        <v>6.7000000000000002E-3</v>
      </c>
    </row>
    <row r="40" spans="2:4" x14ac:dyDescent="0.2">
      <c r="B40" s="2">
        <v>41</v>
      </c>
      <c r="C40" s="3">
        <v>4.7999999999999996E-3</v>
      </c>
      <c r="D40" s="4">
        <f t="shared" si="0"/>
        <v>6.7999999999999996E-3</v>
      </c>
    </row>
    <row r="41" spans="2:4" x14ac:dyDescent="0.2">
      <c r="B41" s="2">
        <v>42</v>
      </c>
      <c r="C41" s="3">
        <v>4.8999999999999998E-3</v>
      </c>
      <c r="D41" s="4">
        <f t="shared" si="0"/>
        <v>6.8999999999999999E-3</v>
      </c>
    </row>
    <row r="42" spans="2:4" x14ac:dyDescent="0.2">
      <c r="B42" s="2">
        <v>43</v>
      </c>
      <c r="C42" s="3">
        <v>5.0000000000000001E-3</v>
      </c>
      <c r="D42" s="4">
        <f t="shared" si="0"/>
        <v>7.0000000000000001E-3</v>
      </c>
    </row>
    <row r="43" spans="2:4" x14ac:dyDescent="0.2">
      <c r="B43" s="2">
        <v>44</v>
      </c>
      <c r="C43" s="3">
        <v>5.1000000000000004E-3</v>
      </c>
      <c r="D43" s="4">
        <f t="shared" si="0"/>
        <v>7.1000000000000004E-3</v>
      </c>
    </row>
    <row r="44" spans="2:4" x14ac:dyDescent="0.2">
      <c r="B44" s="2">
        <v>45</v>
      </c>
      <c r="C44" s="3">
        <v>5.1999999999999998E-3</v>
      </c>
      <c r="D44" s="4">
        <f t="shared" si="0"/>
        <v>7.1999999999999998E-3</v>
      </c>
    </row>
    <row r="45" spans="2:4" x14ac:dyDescent="0.2">
      <c r="B45" s="2">
        <v>46</v>
      </c>
      <c r="C45" s="3">
        <v>5.3E-3</v>
      </c>
      <c r="D45" s="4">
        <f t="shared" si="0"/>
        <v>7.3000000000000001E-3</v>
      </c>
    </row>
    <row r="46" spans="2:4" x14ac:dyDescent="0.2">
      <c r="B46" s="2">
        <v>47</v>
      </c>
      <c r="C46" s="3">
        <v>5.4000000000000003E-3</v>
      </c>
      <c r="D46" s="4">
        <f t="shared" si="0"/>
        <v>7.4000000000000003E-3</v>
      </c>
    </row>
    <row r="47" spans="2:4" x14ac:dyDescent="0.2">
      <c r="B47" s="2">
        <v>48</v>
      </c>
      <c r="C47" s="3">
        <v>5.4999999999999997E-3</v>
      </c>
      <c r="D47" s="4">
        <f t="shared" si="0"/>
        <v>7.4999999999999997E-3</v>
      </c>
    </row>
    <row r="48" spans="2:4" x14ac:dyDescent="0.2">
      <c r="B48" s="2">
        <v>49</v>
      </c>
      <c r="C48" s="3">
        <v>5.5999999999999999E-3</v>
      </c>
      <c r="D48" s="4">
        <f t="shared" si="0"/>
        <v>7.6E-3</v>
      </c>
    </row>
    <row r="49" spans="2:4" x14ac:dyDescent="0.2">
      <c r="B49" s="2">
        <v>50</v>
      </c>
      <c r="C49" s="3">
        <v>5.7000000000000002E-3</v>
      </c>
      <c r="D49" s="4">
        <f t="shared" si="0"/>
        <v>7.7000000000000002E-3</v>
      </c>
    </row>
    <row r="50" spans="2:4" x14ac:dyDescent="0.2">
      <c r="B50" s="2">
        <v>51</v>
      </c>
      <c r="C50" s="3">
        <v>5.7999999999999996E-3</v>
      </c>
      <c r="D50" s="4">
        <f t="shared" si="0"/>
        <v>7.7999999999999996E-3</v>
      </c>
    </row>
    <row r="51" spans="2:4" x14ac:dyDescent="0.2">
      <c r="B51" s="2">
        <v>52</v>
      </c>
      <c r="C51" s="3">
        <v>5.8999999999999999E-3</v>
      </c>
      <c r="D51" s="4">
        <f t="shared" si="0"/>
        <v>7.9000000000000008E-3</v>
      </c>
    </row>
    <row r="52" spans="2:4" x14ac:dyDescent="0.2">
      <c r="B52" s="2">
        <v>53</v>
      </c>
      <c r="C52" s="3">
        <v>6.0000000000000001E-3</v>
      </c>
      <c r="D52" s="4">
        <f t="shared" si="0"/>
        <v>8.0000000000000002E-3</v>
      </c>
    </row>
    <row r="53" spans="2:4" x14ac:dyDescent="0.2">
      <c r="B53" s="2">
        <v>54</v>
      </c>
      <c r="C53" s="3">
        <v>6.1000000000000004E-3</v>
      </c>
      <c r="D53" s="4">
        <f t="shared" si="0"/>
        <v>8.0999999999999996E-3</v>
      </c>
    </row>
    <row r="54" spans="2:4" x14ac:dyDescent="0.2">
      <c r="B54" s="2">
        <v>55</v>
      </c>
      <c r="C54" s="3">
        <v>6.1999999999999998E-3</v>
      </c>
      <c r="D54" s="4">
        <f t="shared" si="0"/>
        <v>8.199999999999999E-3</v>
      </c>
    </row>
    <row r="55" spans="2:4" x14ac:dyDescent="0.2">
      <c r="B55" s="2">
        <v>56</v>
      </c>
      <c r="C55" s="3">
        <v>6.3E-3</v>
      </c>
      <c r="D55" s="4">
        <f t="shared" si="0"/>
        <v>8.3000000000000001E-3</v>
      </c>
    </row>
    <row r="56" spans="2:4" x14ac:dyDescent="0.2">
      <c r="B56" s="2">
        <v>57</v>
      </c>
      <c r="C56" s="3">
        <v>6.4000000000000003E-3</v>
      </c>
      <c r="D56" s="4">
        <f t="shared" si="0"/>
        <v>8.4000000000000012E-3</v>
      </c>
    </row>
    <row r="57" spans="2:4" x14ac:dyDescent="0.2">
      <c r="B57" s="2">
        <v>58</v>
      </c>
      <c r="C57" s="3">
        <v>6.4999999999999997E-3</v>
      </c>
      <c r="D57" s="4">
        <f t="shared" si="0"/>
        <v>8.5000000000000006E-3</v>
      </c>
    </row>
    <row r="58" spans="2:4" x14ac:dyDescent="0.2">
      <c r="B58" s="2">
        <v>59</v>
      </c>
      <c r="C58" s="3">
        <v>6.6E-3</v>
      </c>
      <c r="D58" s="4">
        <f t="shared" si="0"/>
        <v>8.6E-3</v>
      </c>
    </row>
    <row r="59" spans="2:4" x14ac:dyDescent="0.2">
      <c r="B59" s="2">
        <v>60</v>
      </c>
      <c r="C59" s="3">
        <v>6.7000000000000002E-3</v>
      </c>
      <c r="D59" s="4">
        <f t="shared" si="0"/>
        <v>8.6999999999999994E-3</v>
      </c>
    </row>
    <row r="60" spans="2:4" x14ac:dyDescent="0.2">
      <c r="B60" s="2">
        <v>61</v>
      </c>
      <c r="C60" s="3">
        <v>6.7999999999999996E-3</v>
      </c>
      <c r="D60" s="4">
        <f t="shared" si="0"/>
        <v>8.7999999999999988E-3</v>
      </c>
    </row>
    <row r="61" spans="2:4" x14ac:dyDescent="0.2">
      <c r="B61" s="2">
        <v>62</v>
      </c>
      <c r="C61" s="3">
        <v>6.8999999999999999E-3</v>
      </c>
      <c r="D61" s="4">
        <f t="shared" si="0"/>
        <v>8.8999999999999999E-3</v>
      </c>
    </row>
    <row r="62" spans="2:4" x14ac:dyDescent="0.2">
      <c r="B62" s="2">
        <v>63</v>
      </c>
      <c r="C62" s="3">
        <v>7.0000000000000001E-3</v>
      </c>
      <c r="D62" s="4">
        <f t="shared" si="0"/>
        <v>9.0000000000000011E-3</v>
      </c>
    </row>
    <row r="63" spans="2:4" x14ac:dyDescent="0.2">
      <c r="B63" s="2">
        <v>64</v>
      </c>
      <c r="C63" s="3">
        <v>7.1000000000000004E-3</v>
      </c>
      <c r="D63" s="4">
        <f t="shared" si="0"/>
        <v>9.1000000000000004E-3</v>
      </c>
    </row>
    <row r="64" spans="2:4" x14ac:dyDescent="0.2">
      <c r="B64" s="2">
        <v>65</v>
      </c>
      <c r="C64" s="3">
        <v>7.1999999999999998E-3</v>
      </c>
      <c r="D64" s="4">
        <f t="shared" si="0"/>
        <v>9.1999999999999998E-3</v>
      </c>
    </row>
    <row r="65" spans="2:4" x14ac:dyDescent="0.2">
      <c r="B65" s="2">
        <v>66</v>
      </c>
      <c r="C65" s="3">
        <v>7.3000000000000001E-3</v>
      </c>
      <c r="D65" s="4">
        <f t="shared" si="0"/>
        <v>9.2999999999999992E-3</v>
      </c>
    </row>
    <row r="66" spans="2:4" x14ac:dyDescent="0.2">
      <c r="B66" s="2">
        <v>67</v>
      </c>
      <c r="C66" s="3">
        <v>7.4000000000000003E-3</v>
      </c>
      <c r="D66" s="4">
        <f t="shared" si="0"/>
        <v>9.4000000000000004E-3</v>
      </c>
    </row>
    <row r="67" spans="2:4" x14ac:dyDescent="0.2">
      <c r="B67" s="2">
        <v>68</v>
      </c>
      <c r="C67" s="3">
        <v>7.4999999999999997E-3</v>
      </c>
      <c r="D67" s="4">
        <f t="shared" si="0"/>
        <v>9.4999999999999998E-3</v>
      </c>
    </row>
    <row r="68" spans="2:4" x14ac:dyDescent="0.2">
      <c r="B68" s="2">
        <v>69</v>
      </c>
      <c r="C68" s="3">
        <v>7.6E-3</v>
      </c>
      <c r="D68" s="4">
        <f t="shared" si="0"/>
        <v>9.6000000000000009E-3</v>
      </c>
    </row>
    <row r="69" spans="2:4" x14ac:dyDescent="0.2">
      <c r="B69" s="2">
        <v>70</v>
      </c>
      <c r="C69" s="3">
        <v>7.7000000000000002E-3</v>
      </c>
      <c r="D69" s="4">
        <f t="shared" si="0"/>
        <v>9.7000000000000003E-3</v>
      </c>
    </row>
    <row r="70" spans="2:4" x14ac:dyDescent="0.2">
      <c r="B70" s="2">
        <v>71</v>
      </c>
      <c r="C70" s="3">
        <v>7.7999999999999996E-3</v>
      </c>
      <c r="D70" s="4">
        <f t="shared" si="0"/>
        <v>9.7999999999999997E-3</v>
      </c>
    </row>
    <row r="71" spans="2:4" x14ac:dyDescent="0.2">
      <c r="B71" s="2">
        <v>72</v>
      </c>
      <c r="C71" s="3">
        <v>7.9000000000000008E-3</v>
      </c>
      <c r="D71" s="4">
        <f t="shared" ref="D71:D134" si="1">C71+0.2%</f>
        <v>9.9000000000000008E-3</v>
      </c>
    </row>
    <row r="72" spans="2:4" x14ac:dyDescent="0.2">
      <c r="B72" s="2">
        <v>73</v>
      </c>
      <c r="C72" s="3">
        <v>8.0000000000000002E-3</v>
      </c>
      <c r="D72" s="4">
        <f t="shared" si="1"/>
        <v>0.01</v>
      </c>
    </row>
    <row r="73" spans="2:4" x14ac:dyDescent="0.2">
      <c r="B73" s="2">
        <v>74</v>
      </c>
      <c r="C73" s="3">
        <v>8.0999999999999996E-3</v>
      </c>
      <c r="D73" s="4">
        <f t="shared" si="1"/>
        <v>1.01E-2</v>
      </c>
    </row>
    <row r="74" spans="2:4" x14ac:dyDescent="0.2">
      <c r="B74" s="2">
        <v>75</v>
      </c>
      <c r="C74" s="3">
        <v>8.2000000000000007E-3</v>
      </c>
      <c r="D74" s="4">
        <f t="shared" si="1"/>
        <v>1.0200000000000001E-2</v>
      </c>
    </row>
    <row r="75" spans="2:4" x14ac:dyDescent="0.2">
      <c r="B75" s="2">
        <v>76</v>
      </c>
      <c r="C75" s="3">
        <v>8.3000000000000001E-3</v>
      </c>
      <c r="D75" s="4">
        <f t="shared" si="1"/>
        <v>1.03E-2</v>
      </c>
    </row>
    <row r="76" spans="2:4" x14ac:dyDescent="0.2">
      <c r="B76" s="2">
        <v>77</v>
      </c>
      <c r="C76" s="3">
        <v>8.3999999999999995E-3</v>
      </c>
      <c r="D76" s="4">
        <f t="shared" si="1"/>
        <v>1.04E-2</v>
      </c>
    </row>
    <row r="77" spans="2:4" x14ac:dyDescent="0.2">
      <c r="B77" s="2">
        <v>78</v>
      </c>
      <c r="C77" s="3">
        <v>8.5000000000000006E-3</v>
      </c>
      <c r="D77" s="4">
        <f t="shared" si="1"/>
        <v>1.0500000000000001E-2</v>
      </c>
    </row>
    <row r="78" spans="2:4" x14ac:dyDescent="0.2">
      <c r="B78" s="2">
        <v>79</v>
      </c>
      <c r="C78" s="3">
        <v>8.6E-3</v>
      </c>
      <c r="D78" s="4">
        <f t="shared" si="1"/>
        <v>1.06E-2</v>
      </c>
    </row>
    <row r="79" spans="2:4" x14ac:dyDescent="0.2">
      <c r="B79" s="2">
        <v>80</v>
      </c>
      <c r="C79" s="3">
        <v>8.6999999999999994E-3</v>
      </c>
      <c r="D79" s="4">
        <f t="shared" si="1"/>
        <v>1.0699999999999999E-2</v>
      </c>
    </row>
    <row r="80" spans="2:4" x14ac:dyDescent="0.2">
      <c r="B80" s="2">
        <v>81</v>
      </c>
      <c r="C80" s="3">
        <v>8.8000000000000005E-3</v>
      </c>
      <c r="D80" s="4">
        <f t="shared" si="1"/>
        <v>1.0800000000000001E-2</v>
      </c>
    </row>
    <row r="81" spans="2:4" x14ac:dyDescent="0.2">
      <c r="B81" s="2">
        <v>82</v>
      </c>
      <c r="C81" s="3">
        <v>8.8999999999999999E-3</v>
      </c>
      <c r="D81" s="4">
        <f t="shared" si="1"/>
        <v>1.09E-2</v>
      </c>
    </row>
    <row r="82" spans="2:4" x14ac:dyDescent="0.2">
      <c r="B82" s="2">
        <v>83</v>
      </c>
      <c r="C82" s="3">
        <v>8.9999999999999993E-3</v>
      </c>
      <c r="D82" s="4">
        <f t="shared" si="1"/>
        <v>1.0999999999999999E-2</v>
      </c>
    </row>
    <row r="83" spans="2:4" x14ac:dyDescent="0.2">
      <c r="B83" s="2">
        <v>84</v>
      </c>
      <c r="C83" s="3">
        <v>9.1000000000000004E-3</v>
      </c>
      <c r="D83" s="4">
        <f t="shared" si="1"/>
        <v>1.11E-2</v>
      </c>
    </row>
    <row r="84" spans="2:4" x14ac:dyDescent="0.2">
      <c r="B84" s="2">
        <v>85</v>
      </c>
      <c r="C84" s="3">
        <v>9.1999999999999998E-3</v>
      </c>
      <c r="D84" s="4">
        <f t="shared" si="1"/>
        <v>1.12E-2</v>
      </c>
    </row>
    <row r="85" spans="2:4" x14ac:dyDescent="0.2">
      <c r="B85" s="2">
        <v>86</v>
      </c>
      <c r="C85" s="3">
        <v>9.2999999999999992E-3</v>
      </c>
      <c r="D85" s="4">
        <f t="shared" si="1"/>
        <v>1.1299999999999999E-2</v>
      </c>
    </row>
    <row r="86" spans="2:4" x14ac:dyDescent="0.2">
      <c r="B86" s="2">
        <v>87</v>
      </c>
      <c r="C86" s="3">
        <v>9.4000000000000004E-3</v>
      </c>
      <c r="D86" s="4">
        <f t="shared" si="1"/>
        <v>1.14E-2</v>
      </c>
    </row>
    <row r="87" spans="2:4" x14ac:dyDescent="0.2">
      <c r="B87" s="2">
        <v>88</v>
      </c>
      <c r="C87" s="3">
        <v>9.4999999999999998E-3</v>
      </c>
      <c r="D87" s="4">
        <f t="shared" si="1"/>
        <v>1.15E-2</v>
      </c>
    </row>
    <row r="88" spans="2:4" x14ac:dyDescent="0.2">
      <c r="B88" s="2">
        <v>89</v>
      </c>
      <c r="C88" s="3">
        <v>9.5999999999999992E-3</v>
      </c>
      <c r="D88" s="4">
        <f t="shared" si="1"/>
        <v>1.1599999999999999E-2</v>
      </c>
    </row>
    <row r="89" spans="2:4" x14ac:dyDescent="0.2">
      <c r="B89" s="2">
        <v>90</v>
      </c>
      <c r="C89" s="3">
        <v>9.7000000000000003E-3</v>
      </c>
      <c r="D89" s="4">
        <f t="shared" si="1"/>
        <v>1.17E-2</v>
      </c>
    </row>
    <row r="90" spans="2:4" x14ac:dyDescent="0.2">
      <c r="B90" s="2">
        <v>91</v>
      </c>
      <c r="C90" s="3">
        <v>9.7999999999999997E-3</v>
      </c>
      <c r="D90" s="4">
        <f t="shared" si="1"/>
        <v>1.18E-2</v>
      </c>
    </row>
    <row r="91" spans="2:4" x14ac:dyDescent="0.2">
      <c r="B91" s="2">
        <v>92</v>
      </c>
      <c r="C91" s="3">
        <v>9.9000000000000008E-3</v>
      </c>
      <c r="D91" s="4">
        <f t="shared" si="1"/>
        <v>1.1900000000000001E-2</v>
      </c>
    </row>
    <row r="92" spans="2:4" x14ac:dyDescent="0.2">
      <c r="B92" s="2">
        <v>93</v>
      </c>
      <c r="C92" s="3">
        <v>0.01</v>
      </c>
      <c r="D92" s="4">
        <f t="shared" si="1"/>
        <v>1.2E-2</v>
      </c>
    </row>
    <row r="93" spans="2:4" x14ac:dyDescent="0.2">
      <c r="B93" s="2">
        <v>94</v>
      </c>
      <c r="C93" s="3">
        <v>1.01E-2</v>
      </c>
      <c r="D93" s="4">
        <f t="shared" si="1"/>
        <v>1.21E-2</v>
      </c>
    </row>
    <row r="94" spans="2:4" x14ac:dyDescent="0.2">
      <c r="B94" s="2">
        <v>95</v>
      </c>
      <c r="C94" s="3">
        <v>1.0200000000000001E-2</v>
      </c>
      <c r="D94" s="4">
        <f t="shared" si="1"/>
        <v>1.2200000000000001E-2</v>
      </c>
    </row>
    <row r="95" spans="2:4" x14ac:dyDescent="0.2">
      <c r="B95" s="2">
        <v>96</v>
      </c>
      <c r="C95" s="3">
        <v>1.03E-2</v>
      </c>
      <c r="D95" s="4">
        <f t="shared" si="1"/>
        <v>1.23E-2</v>
      </c>
    </row>
    <row r="96" spans="2:4" x14ac:dyDescent="0.2">
      <c r="B96" s="2">
        <v>97</v>
      </c>
      <c r="C96" s="3">
        <v>1.04E-2</v>
      </c>
      <c r="D96" s="4">
        <f t="shared" si="1"/>
        <v>1.24E-2</v>
      </c>
    </row>
    <row r="97" spans="2:4" x14ac:dyDescent="0.2">
      <c r="B97" s="2">
        <v>98</v>
      </c>
      <c r="C97" s="3">
        <v>1.0500000000000001E-2</v>
      </c>
      <c r="D97" s="4">
        <f t="shared" si="1"/>
        <v>1.2500000000000001E-2</v>
      </c>
    </row>
    <row r="98" spans="2:4" x14ac:dyDescent="0.2">
      <c r="B98" s="2">
        <v>99</v>
      </c>
      <c r="C98" s="3">
        <v>1.06E-2</v>
      </c>
      <c r="D98" s="4">
        <f t="shared" si="1"/>
        <v>1.26E-2</v>
      </c>
    </row>
    <row r="99" spans="2:4" x14ac:dyDescent="0.2">
      <c r="B99" s="2">
        <v>100</v>
      </c>
      <c r="C99" s="3">
        <v>1.0699999999999999E-2</v>
      </c>
      <c r="D99" s="4">
        <f t="shared" si="1"/>
        <v>1.2699999999999999E-2</v>
      </c>
    </row>
    <row r="100" spans="2:4" x14ac:dyDescent="0.2">
      <c r="B100" s="2">
        <v>101</v>
      </c>
      <c r="C100" s="3">
        <v>1.0800000000000001E-2</v>
      </c>
      <c r="D100" s="4">
        <f t="shared" si="1"/>
        <v>1.2800000000000001E-2</v>
      </c>
    </row>
    <row r="101" spans="2:4" x14ac:dyDescent="0.2">
      <c r="B101" s="2">
        <v>102</v>
      </c>
      <c r="C101" s="3">
        <v>1.09E-2</v>
      </c>
      <c r="D101" s="4">
        <f t="shared" si="1"/>
        <v>1.29E-2</v>
      </c>
    </row>
    <row r="102" spans="2:4" x14ac:dyDescent="0.2">
      <c r="B102" s="2">
        <v>103</v>
      </c>
      <c r="C102" s="3">
        <v>1.0999999999999999E-2</v>
      </c>
      <c r="D102" s="4">
        <f t="shared" si="1"/>
        <v>1.2999999999999999E-2</v>
      </c>
    </row>
    <row r="103" spans="2:4" x14ac:dyDescent="0.2">
      <c r="B103" s="2">
        <v>104</v>
      </c>
      <c r="C103" s="3">
        <v>1.11E-2</v>
      </c>
      <c r="D103" s="4">
        <f t="shared" si="1"/>
        <v>1.3100000000000001E-2</v>
      </c>
    </row>
    <row r="104" spans="2:4" x14ac:dyDescent="0.2">
      <c r="B104" s="2">
        <v>105</v>
      </c>
      <c r="C104" s="3">
        <v>1.12E-2</v>
      </c>
      <c r="D104" s="4">
        <f t="shared" si="1"/>
        <v>1.32E-2</v>
      </c>
    </row>
    <row r="105" spans="2:4" x14ac:dyDescent="0.2">
      <c r="B105" s="2">
        <v>106</v>
      </c>
      <c r="C105" s="3">
        <v>1.1299999999999999E-2</v>
      </c>
      <c r="D105" s="4">
        <f t="shared" si="1"/>
        <v>1.3299999999999999E-2</v>
      </c>
    </row>
    <row r="106" spans="2:4" x14ac:dyDescent="0.2">
      <c r="B106" s="2">
        <v>107</v>
      </c>
      <c r="C106" s="3">
        <v>1.14E-2</v>
      </c>
      <c r="D106" s="4">
        <f t="shared" si="1"/>
        <v>1.34E-2</v>
      </c>
    </row>
    <row r="107" spans="2:4" x14ac:dyDescent="0.2">
      <c r="B107" s="2">
        <v>108</v>
      </c>
      <c r="C107" s="3">
        <v>1.15E-2</v>
      </c>
      <c r="D107" s="4">
        <f t="shared" si="1"/>
        <v>1.35E-2</v>
      </c>
    </row>
    <row r="108" spans="2:4" x14ac:dyDescent="0.2">
      <c r="B108" s="2">
        <v>109</v>
      </c>
      <c r="C108" s="3">
        <v>1.1599999999999999E-2</v>
      </c>
      <c r="D108" s="4">
        <f t="shared" si="1"/>
        <v>1.3599999999999999E-2</v>
      </c>
    </row>
    <row r="109" spans="2:4" x14ac:dyDescent="0.2">
      <c r="B109" s="2">
        <v>110</v>
      </c>
      <c r="C109" s="3">
        <v>1.17E-2</v>
      </c>
      <c r="D109" s="4">
        <f t="shared" si="1"/>
        <v>1.37E-2</v>
      </c>
    </row>
    <row r="110" spans="2:4" x14ac:dyDescent="0.2">
      <c r="B110" s="2">
        <v>111</v>
      </c>
      <c r="C110" s="3">
        <v>1.18E-2</v>
      </c>
      <c r="D110" s="4">
        <f t="shared" si="1"/>
        <v>1.38E-2</v>
      </c>
    </row>
    <row r="111" spans="2:4" x14ac:dyDescent="0.2">
      <c r="B111" s="2">
        <v>112</v>
      </c>
      <c r="C111" s="3">
        <v>1.1900000000000001E-2</v>
      </c>
      <c r="D111" s="4">
        <f t="shared" si="1"/>
        <v>1.3900000000000001E-2</v>
      </c>
    </row>
    <row r="112" spans="2:4" x14ac:dyDescent="0.2">
      <c r="B112" s="2">
        <v>113</v>
      </c>
      <c r="C112" s="3">
        <v>1.2E-2</v>
      </c>
      <c r="D112" s="4">
        <f t="shared" si="1"/>
        <v>1.4E-2</v>
      </c>
    </row>
    <row r="113" spans="2:4" x14ac:dyDescent="0.2">
      <c r="B113" s="2">
        <v>114</v>
      </c>
      <c r="C113" s="3">
        <v>1.21E-2</v>
      </c>
      <c r="D113" s="4">
        <f t="shared" si="1"/>
        <v>1.41E-2</v>
      </c>
    </row>
    <row r="114" spans="2:4" x14ac:dyDescent="0.2">
      <c r="B114" s="2">
        <v>115</v>
      </c>
      <c r="C114" s="3">
        <v>1.2200000000000001E-2</v>
      </c>
      <c r="D114" s="4">
        <f t="shared" si="1"/>
        <v>1.4200000000000001E-2</v>
      </c>
    </row>
    <row r="115" spans="2:4" x14ac:dyDescent="0.2">
      <c r="B115" s="2">
        <v>116</v>
      </c>
      <c r="C115" s="3">
        <v>1.23E-2</v>
      </c>
      <c r="D115" s="4">
        <f t="shared" si="1"/>
        <v>1.43E-2</v>
      </c>
    </row>
    <row r="116" spans="2:4" x14ac:dyDescent="0.2">
      <c r="B116" s="2">
        <v>117</v>
      </c>
      <c r="C116" s="3">
        <v>1.24E-2</v>
      </c>
      <c r="D116" s="4">
        <f t="shared" si="1"/>
        <v>1.44E-2</v>
      </c>
    </row>
    <row r="117" spans="2:4" x14ac:dyDescent="0.2">
      <c r="B117" s="2">
        <v>118</v>
      </c>
      <c r="C117" s="3">
        <v>1.2500000000000001E-2</v>
      </c>
      <c r="D117" s="4">
        <f t="shared" si="1"/>
        <v>1.4500000000000001E-2</v>
      </c>
    </row>
    <row r="118" spans="2:4" x14ac:dyDescent="0.2">
      <c r="B118" s="2">
        <v>119</v>
      </c>
      <c r="C118" s="3">
        <v>1.26E-2</v>
      </c>
      <c r="D118" s="4">
        <f t="shared" si="1"/>
        <v>1.46E-2</v>
      </c>
    </row>
    <row r="119" spans="2:4" x14ac:dyDescent="0.2">
      <c r="B119" s="2">
        <v>120</v>
      </c>
      <c r="C119" s="3">
        <v>1.2699999999999999E-2</v>
      </c>
      <c r="D119" s="4">
        <f t="shared" si="1"/>
        <v>1.47E-2</v>
      </c>
    </row>
    <row r="120" spans="2:4" x14ac:dyDescent="0.2">
      <c r="B120" s="2">
        <v>121</v>
      </c>
      <c r="C120" s="3">
        <v>1.2800000000000001E-2</v>
      </c>
      <c r="D120" s="4">
        <f t="shared" si="1"/>
        <v>1.4800000000000001E-2</v>
      </c>
    </row>
    <row r="121" spans="2:4" x14ac:dyDescent="0.2">
      <c r="B121" s="2">
        <v>122</v>
      </c>
      <c r="C121" s="3">
        <v>1.29E-2</v>
      </c>
      <c r="D121" s="4">
        <f t="shared" si="1"/>
        <v>1.49E-2</v>
      </c>
    </row>
    <row r="122" spans="2:4" x14ac:dyDescent="0.2">
      <c r="B122" s="2">
        <v>123</v>
      </c>
      <c r="C122" s="3">
        <v>1.2999999999999999E-2</v>
      </c>
      <c r="D122" s="4">
        <f t="shared" si="1"/>
        <v>1.4999999999999999E-2</v>
      </c>
    </row>
    <row r="123" spans="2:4" x14ac:dyDescent="0.2">
      <c r="B123" s="2">
        <v>124</v>
      </c>
      <c r="C123" s="3">
        <v>1.3100000000000001E-2</v>
      </c>
      <c r="D123" s="4">
        <f t="shared" si="1"/>
        <v>1.5100000000000001E-2</v>
      </c>
    </row>
    <row r="124" spans="2:4" x14ac:dyDescent="0.2">
      <c r="B124" s="2">
        <v>125</v>
      </c>
      <c r="C124" s="3">
        <v>1.32E-2</v>
      </c>
      <c r="D124" s="4">
        <f t="shared" si="1"/>
        <v>1.52E-2</v>
      </c>
    </row>
    <row r="125" spans="2:4" x14ac:dyDescent="0.2">
      <c r="B125" s="2">
        <v>126</v>
      </c>
      <c r="C125" s="3">
        <v>1.3299999999999999E-2</v>
      </c>
      <c r="D125" s="4">
        <f t="shared" si="1"/>
        <v>1.5299999999999999E-2</v>
      </c>
    </row>
    <row r="126" spans="2:4" x14ac:dyDescent="0.2">
      <c r="B126" s="2">
        <v>127</v>
      </c>
      <c r="C126" s="3">
        <v>1.34E-2</v>
      </c>
      <c r="D126" s="4">
        <f t="shared" si="1"/>
        <v>1.54E-2</v>
      </c>
    </row>
    <row r="127" spans="2:4" x14ac:dyDescent="0.2">
      <c r="B127" s="2">
        <v>128</v>
      </c>
      <c r="C127" s="3">
        <v>1.35E-2</v>
      </c>
      <c r="D127" s="4">
        <f t="shared" si="1"/>
        <v>1.55E-2</v>
      </c>
    </row>
    <row r="128" spans="2:4" x14ac:dyDescent="0.2">
      <c r="B128" s="2">
        <v>129</v>
      </c>
      <c r="C128" s="3">
        <v>1.3599999999999999E-2</v>
      </c>
      <c r="D128" s="4">
        <f t="shared" si="1"/>
        <v>1.5599999999999999E-2</v>
      </c>
    </row>
    <row r="129" spans="2:4" x14ac:dyDescent="0.2">
      <c r="B129" s="2">
        <v>130</v>
      </c>
      <c r="C129" s="3">
        <v>1.37E-2</v>
      </c>
      <c r="D129" s="4">
        <f t="shared" si="1"/>
        <v>1.5699999999999999E-2</v>
      </c>
    </row>
    <row r="130" spans="2:4" x14ac:dyDescent="0.2">
      <c r="B130" s="2">
        <v>131</v>
      </c>
      <c r="C130" s="3">
        <v>1.38E-2</v>
      </c>
      <c r="D130" s="4">
        <f t="shared" si="1"/>
        <v>1.5800000000000002E-2</v>
      </c>
    </row>
    <row r="131" spans="2:4" x14ac:dyDescent="0.2">
      <c r="B131" s="2">
        <v>132</v>
      </c>
      <c r="C131" s="3">
        <v>1.3899999999999999E-2</v>
      </c>
      <c r="D131" s="4">
        <f t="shared" si="1"/>
        <v>1.5899999999999997E-2</v>
      </c>
    </row>
    <row r="132" spans="2:4" x14ac:dyDescent="0.2">
      <c r="B132" s="2">
        <v>133</v>
      </c>
      <c r="C132" s="3">
        <v>1.4E-2</v>
      </c>
      <c r="D132" s="4">
        <f t="shared" si="1"/>
        <v>1.6E-2</v>
      </c>
    </row>
    <row r="133" spans="2:4" x14ac:dyDescent="0.2">
      <c r="B133" s="2">
        <v>134</v>
      </c>
      <c r="C133" s="3">
        <v>1.41E-2</v>
      </c>
      <c r="D133" s="4">
        <f t="shared" si="1"/>
        <v>1.61E-2</v>
      </c>
    </row>
    <row r="134" spans="2:4" x14ac:dyDescent="0.2">
      <c r="B134" s="2">
        <v>135</v>
      </c>
      <c r="C134" s="3">
        <v>1.4200000000000001E-2</v>
      </c>
      <c r="D134" s="4">
        <f t="shared" si="1"/>
        <v>1.6199999999999999E-2</v>
      </c>
    </row>
    <row r="135" spans="2:4" x14ac:dyDescent="0.2">
      <c r="B135" s="2">
        <v>136</v>
      </c>
      <c r="C135" s="3">
        <v>1.43E-2</v>
      </c>
      <c r="D135" s="4">
        <f t="shared" ref="D135:D198" si="2">C135+0.2%</f>
        <v>1.6300000000000002E-2</v>
      </c>
    </row>
    <row r="136" spans="2:4" x14ac:dyDescent="0.2">
      <c r="B136" s="2">
        <v>137</v>
      </c>
      <c r="C136" s="3">
        <v>1.44E-2</v>
      </c>
      <c r="D136" s="4">
        <f t="shared" si="2"/>
        <v>1.6399999999999998E-2</v>
      </c>
    </row>
    <row r="137" spans="2:4" x14ac:dyDescent="0.2">
      <c r="B137" s="2">
        <v>138</v>
      </c>
      <c r="C137" s="3">
        <v>1.4500000000000001E-2</v>
      </c>
      <c r="D137" s="4">
        <f t="shared" si="2"/>
        <v>1.6500000000000001E-2</v>
      </c>
    </row>
    <row r="138" spans="2:4" x14ac:dyDescent="0.2">
      <c r="B138" s="2">
        <v>139</v>
      </c>
      <c r="C138" s="3">
        <v>1.46E-2</v>
      </c>
      <c r="D138" s="4">
        <f t="shared" si="2"/>
        <v>1.66E-2</v>
      </c>
    </row>
    <row r="139" spans="2:4" x14ac:dyDescent="0.2">
      <c r="B139" s="2">
        <v>140</v>
      </c>
      <c r="C139" s="3">
        <v>1.47E-2</v>
      </c>
      <c r="D139" s="4">
        <f t="shared" si="2"/>
        <v>1.67E-2</v>
      </c>
    </row>
    <row r="140" spans="2:4" x14ac:dyDescent="0.2">
      <c r="B140" s="2">
        <v>141</v>
      </c>
      <c r="C140" s="3">
        <v>1.4800000000000001E-2</v>
      </c>
      <c r="D140" s="4">
        <f t="shared" si="2"/>
        <v>1.6800000000000002E-2</v>
      </c>
    </row>
    <row r="141" spans="2:4" x14ac:dyDescent="0.2">
      <c r="B141" s="2">
        <v>142</v>
      </c>
      <c r="C141" s="3">
        <v>1.49E-2</v>
      </c>
      <c r="D141" s="4">
        <f t="shared" si="2"/>
        <v>1.6899999999999998E-2</v>
      </c>
    </row>
    <row r="142" spans="2:4" x14ac:dyDescent="0.2">
      <c r="B142" s="2">
        <v>143</v>
      </c>
      <c r="C142" s="3">
        <v>1.4999999999999999E-2</v>
      </c>
      <c r="D142" s="4">
        <f t="shared" si="2"/>
        <v>1.7000000000000001E-2</v>
      </c>
    </row>
    <row r="143" spans="2:4" x14ac:dyDescent="0.2">
      <c r="B143" s="2">
        <v>144</v>
      </c>
      <c r="C143" s="3">
        <v>1.5100000000000001E-2</v>
      </c>
      <c r="D143" s="4">
        <f t="shared" si="2"/>
        <v>1.7100000000000001E-2</v>
      </c>
    </row>
    <row r="144" spans="2:4" x14ac:dyDescent="0.2">
      <c r="B144" s="2">
        <v>145</v>
      </c>
      <c r="C144" s="3">
        <v>1.52E-2</v>
      </c>
      <c r="D144" s="4">
        <f t="shared" si="2"/>
        <v>1.72E-2</v>
      </c>
    </row>
    <row r="145" spans="2:4" x14ac:dyDescent="0.2">
      <c r="B145" s="2">
        <v>146</v>
      </c>
      <c r="C145" s="3">
        <v>1.5299999999999999E-2</v>
      </c>
      <c r="D145" s="4">
        <f t="shared" si="2"/>
        <v>1.7299999999999999E-2</v>
      </c>
    </row>
    <row r="146" spans="2:4" x14ac:dyDescent="0.2">
      <c r="B146" s="2">
        <v>147</v>
      </c>
      <c r="C146" s="3">
        <v>1.54E-2</v>
      </c>
      <c r="D146" s="4">
        <f t="shared" si="2"/>
        <v>1.7399999999999999E-2</v>
      </c>
    </row>
    <row r="147" spans="2:4" x14ac:dyDescent="0.2">
      <c r="B147" s="2">
        <v>148</v>
      </c>
      <c r="C147" s="3">
        <v>1.55E-2</v>
      </c>
      <c r="D147" s="4">
        <f t="shared" si="2"/>
        <v>1.7500000000000002E-2</v>
      </c>
    </row>
    <row r="148" spans="2:4" x14ac:dyDescent="0.2">
      <c r="B148" s="2">
        <v>149</v>
      </c>
      <c r="C148" s="3">
        <v>1.5599999999999999E-2</v>
      </c>
      <c r="D148" s="4">
        <f t="shared" si="2"/>
        <v>1.7599999999999998E-2</v>
      </c>
    </row>
    <row r="149" spans="2:4" x14ac:dyDescent="0.2">
      <c r="B149" s="2">
        <v>150</v>
      </c>
      <c r="C149" s="3">
        <v>1.5699999999999999E-2</v>
      </c>
      <c r="D149" s="4">
        <f t="shared" si="2"/>
        <v>1.77E-2</v>
      </c>
    </row>
    <row r="150" spans="2:4" x14ac:dyDescent="0.2">
      <c r="B150" s="2">
        <v>151</v>
      </c>
      <c r="C150" s="3">
        <v>1.5800000000000002E-2</v>
      </c>
      <c r="D150" s="4">
        <f t="shared" si="2"/>
        <v>1.7800000000000003E-2</v>
      </c>
    </row>
    <row r="151" spans="2:4" x14ac:dyDescent="0.2">
      <c r="B151" s="2">
        <v>152</v>
      </c>
      <c r="C151" s="3">
        <v>1.5900000000000001E-2</v>
      </c>
      <c r="D151" s="4">
        <f t="shared" si="2"/>
        <v>1.7899999999999999E-2</v>
      </c>
    </row>
    <row r="152" spans="2:4" x14ac:dyDescent="0.2">
      <c r="B152" s="2">
        <v>153</v>
      </c>
      <c r="C152" s="3">
        <v>1.6E-2</v>
      </c>
      <c r="D152" s="4">
        <f t="shared" si="2"/>
        <v>1.8000000000000002E-2</v>
      </c>
    </row>
    <row r="153" spans="2:4" x14ac:dyDescent="0.2">
      <c r="B153" s="2">
        <v>154</v>
      </c>
      <c r="C153" s="3">
        <v>1.61E-2</v>
      </c>
      <c r="D153" s="4">
        <f t="shared" si="2"/>
        <v>1.8099999999999998E-2</v>
      </c>
    </row>
    <row r="154" spans="2:4" x14ac:dyDescent="0.2">
      <c r="B154" s="2">
        <v>155</v>
      </c>
      <c r="C154" s="3">
        <v>1.6199999999999999E-2</v>
      </c>
      <c r="D154" s="4">
        <f t="shared" si="2"/>
        <v>1.8200000000000001E-2</v>
      </c>
    </row>
    <row r="155" spans="2:4" x14ac:dyDescent="0.2">
      <c r="B155" s="2">
        <v>156</v>
      </c>
      <c r="C155" s="3">
        <v>1.6299999999999999E-2</v>
      </c>
      <c r="D155" s="4">
        <f t="shared" si="2"/>
        <v>1.8299999999999997E-2</v>
      </c>
    </row>
    <row r="156" spans="2:4" x14ac:dyDescent="0.2">
      <c r="B156" s="2">
        <v>157</v>
      </c>
      <c r="C156" s="3">
        <v>1.6400000000000001E-2</v>
      </c>
      <c r="D156" s="4">
        <f t="shared" si="2"/>
        <v>1.84E-2</v>
      </c>
    </row>
    <row r="157" spans="2:4" x14ac:dyDescent="0.2">
      <c r="B157" s="2">
        <v>158</v>
      </c>
      <c r="C157" s="3">
        <v>1.6500000000000001E-2</v>
      </c>
      <c r="D157" s="4">
        <f t="shared" si="2"/>
        <v>1.8500000000000003E-2</v>
      </c>
    </row>
    <row r="158" spans="2:4" x14ac:dyDescent="0.2">
      <c r="B158" s="2">
        <v>159</v>
      </c>
      <c r="C158" s="3">
        <v>1.66E-2</v>
      </c>
      <c r="D158" s="4">
        <f t="shared" si="2"/>
        <v>1.8599999999999998E-2</v>
      </c>
    </row>
    <row r="159" spans="2:4" x14ac:dyDescent="0.2">
      <c r="B159" s="2">
        <v>160</v>
      </c>
      <c r="C159" s="3">
        <v>1.67E-2</v>
      </c>
      <c r="D159" s="4">
        <f t="shared" si="2"/>
        <v>1.8700000000000001E-2</v>
      </c>
    </row>
    <row r="160" spans="2:4" x14ac:dyDescent="0.2">
      <c r="B160" s="2">
        <v>161</v>
      </c>
      <c r="C160" s="3">
        <v>1.6799999999999999E-2</v>
      </c>
      <c r="D160" s="4">
        <f t="shared" si="2"/>
        <v>1.8799999999999997E-2</v>
      </c>
    </row>
    <row r="161" spans="2:4" x14ac:dyDescent="0.2">
      <c r="B161" s="2">
        <v>162</v>
      </c>
      <c r="C161" s="3">
        <v>1.6899999999999998E-2</v>
      </c>
      <c r="D161" s="4">
        <f t="shared" si="2"/>
        <v>1.89E-2</v>
      </c>
    </row>
    <row r="162" spans="2:4" x14ac:dyDescent="0.2">
      <c r="B162" s="2">
        <v>163</v>
      </c>
      <c r="C162" s="3">
        <v>1.7000000000000001E-2</v>
      </c>
      <c r="D162" s="4">
        <f t="shared" si="2"/>
        <v>1.9000000000000003E-2</v>
      </c>
    </row>
    <row r="163" spans="2:4" x14ac:dyDescent="0.2">
      <c r="B163" s="2">
        <v>164</v>
      </c>
      <c r="C163" s="3">
        <v>1.7100000000000001E-2</v>
      </c>
      <c r="D163" s="4">
        <f t="shared" si="2"/>
        <v>1.9099999999999999E-2</v>
      </c>
    </row>
    <row r="164" spans="2:4" x14ac:dyDescent="0.2">
      <c r="B164" s="2">
        <v>165</v>
      </c>
      <c r="C164" s="3">
        <v>1.72E-2</v>
      </c>
      <c r="D164" s="4">
        <f t="shared" si="2"/>
        <v>1.9200000000000002E-2</v>
      </c>
    </row>
    <row r="165" spans="2:4" x14ac:dyDescent="0.2">
      <c r="B165" s="2">
        <v>166</v>
      </c>
      <c r="C165" s="3">
        <v>1.7299999999999999E-2</v>
      </c>
      <c r="D165" s="4">
        <f t="shared" si="2"/>
        <v>1.9299999999999998E-2</v>
      </c>
    </row>
    <row r="166" spans="2:4" x14ac:dyDescent="0.2">
      <c r="B166" s="2">
        <v>167</v>
      </c>
      <c r="C166" s="3">
        <v>1.7399999999999999E-2</v>
      </c>
      <c r="D166" s="4">
        <f t="shared" si="2"/>
        <v>1.9400000000000001E-2</v>
      </c>
    </row>
    <row r="167" spans="2:4" x14ac:dyDescent="0.2">
      <c r="B167" s="2">
        <v>168</v>
      </c>
      <c r="C167" s="3">
        <v>1.7500000000000002E-2</v>
      </c>
      <c r="D167" s="4">
        <f t="shared" si="2"/>
        <v>1.9500000000000003E-2</v>
      </c>
    </row>
    <row r="168" spans="2:4" x14ac:dyDescent="0.2">
      <c r="B168" s="2">
        <v>169</v>
      </c>
      <c r="C168" s="3">
        <v>1.7600000000000001E-2</v>
      </c>
      <c r="D168" s="4">
        <f t="shared" si="2"/>
        <v>1.9599999999999999E-2</v>
      </c>
    </row>
    <row r="169" spans="2:4" x14ac:dyDescent="0.2">
      <c r="B169" s="2">
        <v>170</v>
      </c>
      <c r="C169" s="3">
        <v>1.77E-2</v>
      </c>
      <c r="D169" s="4">
        <f t="shared" si="2"/>
        <v>1.9700000000000002E-2</v>
      </c>
    </row>
    <row r="170" spans="2:4" x14ac:dyDescent="0.2">
      <c r="B170" s="2">
        <v>171</v>
      </c>
      <c r="C170" s="3">
        <v>1.78E-2</v>
      </c>
      <c r="D170" s="4">
        <f t="shared" si="2"/>
        <v>1.9799999999999998E-2</v>
      </c>
    </row>
    <row r="171" spans="2:4" x14ac:dyDescent="0.2">
      <c r="B171" s="2">
        <v>172</v>
      </c>
      <c r="C171" s="3">
        <v>1.7899999999999999E-2</v>
      </c>
      <c r="D171" s="4">
        <f t="shared" si="2"/>
        <v>1.9900000000000001E-2</v>
      </c>
    </row>
    <row r="172" spans="2:4" x14ac:dyDescent="0.2">
      <c r="B172" s="2">
        <v>173</v>
      </c>
      <c r="C172" s="3">
        <v>1.7999999999999999E-2</v>
      </c>
      <c r="D172" s="4">
        <f t="shared" si="2"/>
        <v>1.9999999999999997E-2</v>
      </c>
    </row>
    <row r="173" spans="2:4" x14ac:dyDescent="0.2">
      <c r="B173" s="2">
        <v>174</v>
      </c>
      <c r="C173" s="3">
        <v>1.8100000000000002E-2</v>
      </c>
      <c r="D173" s="4">
        <f t="shared" si="2"/>
        <v>2.01E-2</v>
      </c>
    </row>
    <row r="174" spans="2:4" x14ac:dyDescent="0.2">
      <c r="B174" s="2">
        <v>175</v>
      </c>
      <c r="C174" s="3">
        <v>1.8200000000000001E-2</v>
      </c>
      <c r="D174" s="4">
        <f t="shared" si="2"/>
        <v>2.0200000000000003E-2</v>
      </c>
    </row>
    <row r="175" spans="2:4" x14ac:dyDescent="0.2">
      <c r="B175" s="2">
        <v>176</v>
      </c>
      <c r="C175" s="3">
        <v>1.83E-2</v>
      </c>
      <c r="D175" s="4">
        <f t="shared" si="2"/>
        <v>2.0299999999999999E-2</v>
      </c>
    </row>
    <row r="176" spans="2:4" x14ac:dyDescent="0.2">
      <c r="B176" s="2">
        <v>177</v>
      </c>
      <c r="C176" s="3">
        <v>1.84E-2</v>
      </c>
      <c r="D176" s="4">
        <f t="shared" si="2"/>
        <v>2.0400000000000001E-2</v>
      </c>
    </row>
    <row r="177" spans="2:4" x14ac:dyDescent="0.2">
      <c r="B177" s="2">
        <v>178</v>
      </c>
      <c r="C177" s="3">
        <v>1.8499999999999999E-2</v>
      </c>
      <c r="D177" s="4">
        <f t="shared" si="2"/>
        <v>2.0499999999999997E-2</v>
      </c>
    </row>
    <row r="178" spans="2:4" x14ac:dyDescent="0.2">
      <c r="B178" s="2">
        <v>179</v>
      </c>
      <c r="C178" s="3">
        <v>1.8599999999999998E-2</v>
      </c>
      <c r="D178" s="4">
        <f t="shared" si="2"/>
        <v>2.06E-2</v>
      </c>
    </row>
    <row r="179" spans="2:4" x14ac:dyDescent="0.2">
      <c r="B179" s="2">
        <v>180</v>
      </c>
      <c r="C179" s="3">
        <v>1.8700000000000001E-2</v>
      </c>
      <c r="D179" s="4">
        <f t="shared" si="2"/>
        <v>2.0700000000000003E-2</v>
      </c>
    </row>
    <row r="180" spans="2:4" x14ac:dyDescent="0.2">
      <c r="B180" s="2">
        <v>181</v>
      </c>
      <c r="C180" s="3">
        <v>1.8800000000000001E-2</v>
      </c>
      <c r="D180" s="4">
        <f t="shared" si="2"/>
        <v>2.0799999999999999E-2</v>
      </c>
    </row>
    <row r="181" spans="2:4" x14ac:dyDescent="0.2">
      <c r="B181" s="2">
        <v>182</v>
      </c>
      <c r="C181" s="3">
        <v>1.89E-2</v>
      </c>
      <c r="D181" s="4">
        <f t="shared" si="2"/>
        <v>2.0900000000000002E-2</v>
      </c>
    </row>
    <row r="182" spans="2:4" x14ac:dyDescent="0.2">
      <c r="B182" s="2">
        <v>183</v>
      </c>
      <c r="C182" s="3">
        <v>1.9E-2</v>
      </c>
      <c r="D182" s="4">
        <f t="shared" si="2"/>
        <v>2.0999999999999998E-2</v>
      </c>
    </row>
    <row r="183" spans="2:4" x14ac:dyDescent="0.2">
      <c r="B183" s="2">
        <v>184</v>
      </c>
      <c r="C183" s="3">
        <v>1.9099999999999999E-2</v>
      </c>
      <c r="D183" s="4">
        <f t="shared" si="2"/>
        <v>2.1100000000000001E-2</v>
      </c>
    </row>
    <row r="184" spans="2:4" x14ac:dyDescent="0.2">
      <c r="B184" s="2">
        <v>185</v>
      </c>
      <c r="C184" s="3">
        <v>1.9199999999999998E-2</v>
      </c>
      <c r="D184" s="4">
        <f t="shared" si="2"/>
        <v>2.1199999999999997E-2</v>
      </c>
    </row>
    <row r="185" spans="2:4" x14ac:dyDescent="0.2">
      <c r="B185" s="2">
        <v>186</v>
      </c>
      <c r="C185" s="3">
        <v>1.9300000000000001E-2</v>
      </c>
      <c r="D185" s="4">
        <f t="shared" si="2"/>
        <v>2.1299999999999999E-2</v>
      </c>
    </row>
    <row r="186" spans="2:4" x14ac:dyDescent="0.2">
      <c r="B186" s="2">
        <v>187</v>
      </c>
      <c r="C186" s="3">
        <v>1.9400000000000001E-2</v>
      </c>
      <c r="D186" s="4">
        <f t="shared" si="2"/>
        <v>2.1400000000000002E-2</v>
      </c>
    </row>
    <row r="187" spans="2:4" x14ac:dyDescent="0.2">
      <c r="B187" s="2">
        <v>188</v>
      </c>
      <c r="C187" s="3">
        <v>1.95E-2</v>
      </c>
      <c r="D187" s="4">
        <f t="shared" si="2"/>
        <v>2.1499999999999998E-2</v>
      </c>
    </row>
    <row r="188" spans="2:4" x14ac:dyDescent="0.2">
      <c r="B188" s="2">
        <v>189</v>
      </c>
      <c r="C188" s="3">
        <v>1.9599999999999999E-2</v>
      </c>
      <c r="D188" s="4">
        <f t="shared" si="2"/>
        <v>2.1600000000000001E-2</v>
      </c>
    </row>
    <row r="189" spans="2:4" x14ac:dyDescent="0.2">
      <c r="B189" s="2">
        <v>190</v>
      </c>
      <c r="C189" s="3">
        <v>1.9699999999999999E-2</v>
      </c>
      <c r="D189" s="4">
        <f t="shared" si="2"/>
        <v>2.1699999999999997E-2</v>
      </c>
    </row>
    <row r="190" spans="2:4" x14ac:dyDescent="0.2">
      <c r="B190" s="2">
        <v>191</v>
      </c>
      <c r="C190" s="3">
        <v>1.9800000000000002E-2</v>
      </c>
      <c r="D190" s="4">
        <f t="shared" si="2"/>
        <v>2.18E-2</v>
      </c>
    </row>
    <row r="191" spans="2:4" x14ac:dyDescent="0.2">
      <c r="B191" s="2">
        <v>192</v>
      </c>
      <c r="C191" s="3">
        <v>1.9900000000000001E-2</v>
      </c>
      <c r="D191" s="4">
        <f t="shared" si="2"/>
        <v>2.1900000000000003E-2</v>
      </c>
    </row>
    <row r="192" spans="2:4" x14ac:dyDescent="0.2">
      <c r="B192" s="2">
        <v>193</v>
      </c>
      <c r="C192" s="3">
        <v>0.02</v>
      </c>
      <c r="D192" s="4">
        <f t="shared" si="2"/>
        <v>2.1999999999999999E-2</v>
      </c>
    </row>
    <row r="193" spans="2:4" x14ac:dyDescent="0.2">
      <c r="B193" s="2">
        <v>194</v>
      </c>
      <c r="C193" s="3">
        <v>2.01E-2</v>
      </c>
      <c r="D193" s="4">
        <f t="shared" si="2"/>
        <v>2.2100000000000002E-2</v>
      </c>
    </row>
    <row r="194" spans="2:4" x14ac:dyDescent="0.2">
      <c r="B194" s="2">
        <v>195</v>
      </c>
      <c r="C194" s="3">
        <v>2.0199999999999999E-2</v>
      </c>
      <c r="D194" s="4">
        <f t="shared" si="2"/>
        <v>2.2199999999999998E-2</v>
      </c>
    </row>
    <row r="195" spans="2:4" x14ac:dyDescent="0.2">
      <c r="B195" s="2">
        <v>196</v>
      </c>
      <c r="C195" s="3">
        <v>2.0299999999999999E-2</v>
      </c>
      <c r="D195" s="4">
        <f t="shared" si="2"/>
        <v>2.23E-2</v>
      </c>
    </row>
    <row r="196" spans="2:4" x14ac:dyDescent="0.2">
      <c r="B196" s="2">
        <v>197</v>
      </c>
      <c r="C196" s="3">
        <v>2.0400000000000001E-2</v>
      </c>
      <c r="D196" s="4">
        <f t="shared" si="2"/>
        <v>2.2400000000000003E-2</v>
      </c>
    </row>
    <row r="197" spans="2:4" x14ac:dyDescent="0.2">
      <c r="B197" s="2">
        <v>198</v>
      </c>
      <c r="C197" s="3">
        <v>2.0500000000000001E-2</v>
      </c>
      <c r="D197" s="4">
        <f t="shared" si="2"/>
        <v>2.2499999999999999E-2</v>
      </c>
    </row>
    <row r="198" spans="2:4" x14ac:dyDescent="0.2">
      <c r="B198" s="2">
        <v>199</v>
      </c>
      <c r="C198" s="3">
        <v>2.06E-2</v>
      </c>
      <c r="D198" s="4">
        <f t="shared" si="2"/>
        <v>2.2600000000000002E-2</v>
      </c>
    </row>
    <row r="199" spans="2:4" x14ac:dyDescent="0.2">
      <c r="B199" s="2">
        <v>200</v>
      </c>
      <c r="C199" s="3">
        <v>2.07E-2</v>
      </c>
      <c r="D199" s="4">
        <f t="shared" ref="D199:D262" si="3">C199+0.2%</f>
        <v>2.2699999999999998E-2</v>
      </c>
    </row>
    <row r="200" spans="2:4" x14ac:dyDescent="0.2">
      <c r="B200" s="2">
        <v>201</v>
      </c>
      <c r="C200" s="3">
        <v>2.0799999999999999E-2</v>
      </c>
      <c r="D200" s="4">
        <f t="shared" si="3"/>
        <v>2.2800000000000001E-2</v>
      </c>
    </row>
    <row r="201" spans="2:4" x14ac:dyDescent="0.2">
      <c r="B201" s="2">
        <v>202</v>
      </c>
      <c r="C201" s="3">
        <v>2.0899999999999998E-2</v>
      </c>
      <c r="D201" s="4">
        <f t="shared" si="3"/>
        <v>2.2899999999999997E-2</v>
      </c>
    </row>
    <row r="202" spans="2:4" x14ac:dyDescent="0.2">
      <c r="B202" s="2">
        <v>203</v>
      </c>
      <c r="C202" s="3">
        <v>2.1000000000000001E-2</v>
      </c>
      <c r="D202" s="4">
        <f t="shared" si="3"/>
        <v>2.3E-2</v>
      </c>
    </row>
    <row r="203" spans="2:4" x14ac:dyDescent="0.2">
      <c r="B203" s="2">
        <v>204</v>
      </c>
      <c r="C203" s="3">
        <v>2.1100000000000001E-2</v>
      </c>
      <c r="D203" s="4">
        <f t="shared" si="3"/>
        <v>2.3100000000000002E-2</v>
      </c>
    </row>
    <row r="204" spans="2:4" x14ac:dyDescent="0.2">
      <c r="B204" s="2">
        <v>205</v>
      </c>
      <c r="C204" s="3">
        <v>2.12E-2</v>
      </c>
      <c r="D204" s="4">
        <f t="shared" si="3"/>
        <v>2.3199999999999998E-2</v>
      </c>
    </row>
    <row r="205" spans="2:4" x14ac:dyDescent="0.2">
      <c r="B205" s="2">
        <v>206</v>
      </c>
      <c r="C205" s="3">
        <v>2.1299999999999999E-2</v>
      </c>
      <c r="D205" s="4">
        <f t="shared" si="3"/>
        <v>2.3300000000000001E-2</v>
      </c>
    </row>
    <row r="206" spans="2:4" x14ac:dyDescent="0.2">
      <c r="B206" s="2">
        <v>207</v>
      </c>
      <c r="C206" s="3">
        <v>2.1399999999999999E-2</v>
      </c>
      <c r="D206" s="4">
        <f t="shared" si="3"/>
        <v>2.3399999999999997E-2</v>
      </c>
    </row>
    <row r="207" spans="2:4" x14ac:dyDescent="0.2">
      <c r="B207" s="2">
        <v>208</v>
      </c>
      <c r="C207" s="3">
        <v>2.1499999999999998E-2</v>
      </c>
      <c r="D207" s="4">
        <f t="shared" si="3"/>
        <v>2.35E-2</v>
      </c>
    </row>
    <row r="208" spans="2:4" x14ac:dyDescent="0.2">
      <c r="B208" s="2">
        <v>209</v>
      </c>
      <c r="C208" s="3">
        <v>2.1600000000000001E-2</v>
      </c>
      <c r="D208" s="4">
        <f t="shared" si="3"/>
        <v>2.3600000000000003E-2</v>
      </c>
    </row>
    <row r="209" spans="2:4" x14ac:dyDescent="0.2">
      <c r="B209" s="2">
        <v>210</v>
      </c>
      <c r="C209" s="3">
        <v>2.1700000000000001E-2</v>
      </c>
      <c r="D209" s="4">
        <f t="shared" si="3"/>
        <v>2.3699999999999999E-2</v>
      </c>
    </row>
    <row r="210" spans="2:4" x14ac:dyDescent="0.2">
      <c r="B210" s="2">
        <v>211</v>
      </c>
      <c r="C210" s="3">
        <v>2.18E-2</v>
      </c>
      <c r="D210" s="4">
        <f t="shared" si="3"/>
        <v>2.3800000000000002E-2</v>
      </c>
    </row>
    <row r="211" spans="2:4" x14ac:dyDescent="0.2">
      <c r="B211" s="2">
        <v>212</v>
      </c>
      <c r="C211" s="3">
        <v>2.1899999999999999E-2</v>
      </c>
      <c r="D211" s="4">
        <f t="shared" si="3"/>
        <v>2.3899999999999998E-2</v>
      </c>
    </row>
    <row r="212" spans="2:4" x14ac:dyDescent="0.2">
      <c r="B212" s="2">
        <v>213</v>
      </c>
      <c r="C212" s="3">
        <v>2.1999999999999999E-2</v>
      </c>
      <c r="D212" s="4">
        <f t="shared" si="3"/>
        <v>2.4E-2</v>
      </c>
    </row>
    <row r="213" spans="2:4" x14ac:dyDescent="0.2">
      <c r="B213" s="2">
        <v>214</v>
      </c>
      <c r="C213" s="3">
        <v>2.2100000000000002E-2</v>
      </c>
      <c r="D213" s="4">
        <f t="shared" si="3"/>
        <v>2.4100000000000003E-2</v>
      </c>
    </row>
    <row r="214" spans="2:4" x14ac:dyDescent="0.2">
      <c r="B214" s="2">
        <v>215</v>
      </c>
      <c r="C214" s="3">
        <v>2.2200000000000001E-2</v>
      </c>
      <c r="D214" s="4">
        <f t="shared" si="3"/>
        <v>2.4199999999999999E-2</v>
      </c>
    </row>
    <row r="215" spans="2:4" x14ac:dyDescent="0.2">
      <c r="B215" s="2">
        <v>216</v>
      </c>
      <c r="C215" s="3">
        <v>2.23E-2</v>
      </c>
      <c r="D215" s="4">
        <f t="shared" si="3"/>
        <v>2.4300000000000002E-2</v>
      </c>
    </row>
    <row r="216" spans="2:4" x14ac:dyDescent="0.2">
      <c r="B216" s="2">
        <v>217</v>
      </c>
      <c r="C216" s="3">
        <v>2.24E-2</v>
      </c>
      <c r="D216" s="4">
        <f t="shared" si="3"/>
        <v>2.4399999999999998E-2</v>
      </c>
    </row>
    <row r="217" spans="2:4" x14ac:dyDescent="0.2">
      <c r="B217" s="2">
        <v>218</v>
      </c>
      <c r="C217" s="3">
        <v>2.2499999999999999E-2</v>
      </c>
      <c r="D217" s="4">
        <f t="shared" si="3"/>
        <v>2.4500000000000001E-2</v>
      </c>
    </row>
    <row r="218" spans="2:4" x14ac:dyDescent="0.2">
      <c r="B218" s="2">
        <v>219</v>
      </c>
      <c r="C218" s="3">
        <v>2.2599999999999999E-2</v>
      </c>
      <c r="D218" s="4">
        <f t="shared" si="3"/>
        <v>2.4599999999999997E-2</v>
      </c>
    </row>
    <row r="219" spans="2:4" x14ac:dyDescent="0.2">
      <c r="B219" s="2">
        <v>220</v>
      </c>
      <c r="C219" s="3">
        <v>2.2700000000000001E-2</v>
      </c>
      <c r="D219" s="4">
        <f t="shared" si="3"/>
        <v>2.47E-2</v>
      </c>
    </row>
    <row r="220" spans="2:4" x14ac:dyDescent="0.2">
      <c r="B220" s="2">
        <v>221</v>
      </c>
      <c r="C220" s="3">
        <v>2.2800000000000001E-2</v>
      </c>
      <c r="D220" s="4">
        <f t="shared" si="3"/>
        <v>2.4800000000000003E-2</v>
      </c>
    </row>
    <row r="221" spans="2:4" x14ac:dyDescent="0.2">
      <c r="B221" s="2">
        <v>222</v>
      </c>
      <c r="C221" s="3">
        <v>2.29E-2</v>
      </c>
      <c r="D221" s="4">
        <f t="shared" si="3"/>
        <v>2.4899999999999999E-2</v>
      </c>
    </row>
    <row r="222" spans="2:4" x14ac:dyDescent="0.2">
      <c r="B222" s="2">
        <v>223</v>
      </c>
      <c r="C222" s="3">
        <v>2.3E-2</v>
      </c>
      <c r="D222" s="4">
        <f t="shared" si="3"/>
        <v>2.5000000000000001E-2</v>
      </c>
    </row>
    <row r="223" spans="2:4" x14ac:dyDescent="0.2">
      <c r="B223" s="2">
        <v>224</v>
      </c>
      <c r="C223" s="3">
        <v>2.3099999999999999E-2</v>
      </c>
      <c r="D223" s="4">
        <f t="shared" si="3"/>
        <v>2.5099999999999997E-2</v>
      </c>
    </row>
    <row r="224" spans="2:4" x14ac:dyDescent="0.2">
      <c r="B224" s="2">
        <v>225</v>
      </c>
      <c r="C224" s="3">
        <v>2.3199999999999998E-2</v>
      </c>
      <c r="D224" s="4">
        <f t="shared" si="3"/>
        <v>2.52E-2</v>
      </c>
    </row>
    <row r="225" spans="2:4" x14ac:dyDescent="0.2">
      <c r="B225" s="2">
        <v>226</v>
      </c>
      <c r="C225" s="3">
        <v>2.3300000000000001E-2</v>
      </c>
      <c r="D225" s="4">
        <f t="shared" si="3"/>
        <v>2.5300000000000003E-2</v>
      </c>
    </row>
    <row r="226" spans="2:4" x14ac:dyDescent="0.2">
      <c r="B226" s="2">
        <v>227</v>
      </c>
      <c r="C226" s="3">
        <v>2.3400000000000001E-2</v>
      </c>
      <c r="D226" s="4">
        <f t="shared" si="3"/>
        <v>2.5399999999999999E-2</v>
      </c>
    </row>
    <row r="227" spans="2:4" x14ac:dyDescent="0.2">
      <c r="B227" s="2">
        <v>228</v>
      </c>
      <c r="C227" s="3">
        <v>2.35E-2</v>
      </c>
      <c r="D227" s="4">
        <f t="shared" si="3"/>
        <v>2.5500000000000002E-2</v>
      </c>
    </row>
    <row r="228" spans="2:4" x14ac:dyDescent="0.2">
      <c r="B228" s="2">
        <v>229</v>
      </c>
      <c r="C228" s="3">
        <v>2.3599999999999999E-2</v>
      </c>
      <c r="D228" s="4">
        <f t="shared" si="3"/>
        <v>2.5599999999999998E-2</v>
      </c>
    </row>
    <row r="229" spans="2:4" x14ac:dyDescent="0.2">
      <c r="B229" s="2">
        <v>230</v>
      </c>
      <c r="C229" s="3">
        <v>2.3699999999999999E-2</v>
      </c>
      <c r="D229" s="4">
        <f t="shared" si="3"/>
        <v>2.5700000000000001E-2</v>
      </c>
    </row>
    <row r="230" spans="2:4" x14ac:dyDescent="0.2">
      <c r="B230" s="2">
        <v>231</v>
      </c>
      <c r="C230" s="3">
        <v>2.3800000000000002E-2</v>
      </c>
      <c r="D230" s="4">
        <f t="shared" si="3"/>
        <v>2.5800000000000003E-2</v>
      </c>
    </row>
    <row r="231" spans="2:4" x14ac:dyDescent="0.2">
      <c r="B231" s="2">
        <v>232</v>
      </c>
      <c r="C231" s="3">
        <v>2.3900000000000001E-2</v>
      </c>
      <c r="D231" s="4">
        <f t="shared" si="3"/>
        <v>2.5899999999999999E-2</v>
      </c>
    </row>
    <row r="232" spans="2:4" x14ac:dyDescent="0.2">
      <c r="B232" s="2">
        <v>233</v>
      </c>
      <c r="C232" s="3">
        <v>2.4E-2</v>
      </c>
      <c r="D232" s="4">
        <f t="shared" si="3"/>
        <v>2.6000000000000002E-2</v>
      </c>
    </row>
    <row r="233" spans="2:4" x14ac:dyDescent="0.2">
      <c r="B233" s="2">
        <v>234</v>
      </c>
      <c r="C233" s="3">
        <v>2.41E-2</v>
      </c>
      <c r="D233" s="4">
        <f t="shared" si="3"/>
        <v>2.6099999999999998E-2</v>
      </c>
    </row>
    <row r="234" spans="2:4" x14ac:dyDescent="0.2">
      <c r="B234" s="2">
        <v>235</v>
      </c>
      <c r="C234" s="3">
        <v>2.4199999999999999E-2</v>
      </c>
      <c r="D234" s="4">
        <f t="shared" si="3"/>
        <v>2.6200000000000001E-2</v>
      </c>
    </row>
    <row r="235" spans="2:4" x14ac:dyDescent="0.2">
      <c r="B235" s="2">
        <v>236</v>
      </c>
      <c r="C235" s="3">
        <v>2.4299999999999999E-2</v>
      </c>
      <c r="D235" s="4">
        <f t="shared" si="3"/>
        <v>2.6299999999999997E-2</v>
      </c>
    </row>
    <row r="236" spans="2:4" x14ac:dyDescent="0.2">
      <c r="B236" s="2">
        <v>237</v>
      </c>
      <c r="C236" s="3">
        <v>2.4400000000000002E-2</v>
      </c>
      <c r="D236" s="4">
        <f t="shared" si="3"/>
        <v>2.64E-2</v>
      </c>
    </row>
    <row r="237" spans="2:4" x14ac:dyDescent="0.2">
      <c r="B237" s="2">
        <v>238</v>
      </c>
      <c r="C237" s="3">
        <v>2.4500000000000001E-2</v>
      </c>
      <c r="D237" s="4">
        <f t="shared" si="3"/>
        <v>2.6500000000000003E-2</v>
      </c>
    </row>
    <row r="238" spans="2:4" x14ac:dyDescent="0.2">
      <c r="B238" s="2">
        <v>239</v>
      </c>
      <c r="C238" s="3">
        <v>2.46E-2</v>
      </c>
      <c r="D238" s="4">
        <f t="shared" si="3"/>
        <v>2.6599999999999999E-2</v>
      </c>
    </row>
    <row r="239" spans="2:4" x14ac:dyDescent="0.2">
      <c r="B239" s="2">
        <v>240</v>
      </c>
      <c r="C239" s="3">
        <v>2.47E-2</v>
      </c>
      <c r="D239" s="4">
        <f t="shared" si="3"/>
        <v>2.6700000000000002E-2</v>
      </c>
    </row>
    <row r="240" spans="2:4" x14ac:dyDescent="0.2">
      <c r="B240" s="2">
        <v>241</v>
      </c>
      <c r="C240" s="3">
        <v>2.4799999999999999E-2</v>
      </c>
      <c r="D240" s="4">
        <f t="shared" si="3"/>
        <v>2.6799999999999997E-2</v>
      </c>
    </row>
    <row r="241" spans="2:4" x14ac:dyDescent="0.2">
      <c r="B241" s="2">
        <v>242</v>
      </c>
      <c r="C241" s="3">
        <v>2.4899999999999999E-2</v>
      </c>
      <c r="D241" s="4">
        <f t="shared" si="3"/>
        <v>2.69E-2</v>
      </c>
    </row>
    <row r="242" spans="2:4" x14ac:dyDescent="0.2">
      <c r="B242" s="2">
        <v>243</v>
      </c>
      <c r="C242" s="3">
        <v>2.5000000000000001E-2</v>
      </c>
      <c r="D242" s="4">
        <f t="shared" si="3"/>
        <v>2.7000000000000003E-2</v>
      </c>
    </row>
    <row r="243" spans="2:4" x14ac:dyDescent="0.2">
      <c r="B243" s="2">
        <v>244</v>
      </c>
      <c r="C243" s="3">
        <v>2.5100000000000001E-2</v>
      </c>
      <c r="D243" s="4">
        <f t="shared" si="3"/>
        <v>2.7099999999999999E-2</v>
      </c>
    </row>
    <row r="244" spans="2:4" x14ac:dyDescent="0.2">
      <c r="B244" s="2">
        <v>245</v>
      </c>
      <c r="C244" s="3">
        <v>2.52E-2</v>
      </c>
      <c r="D244" s="4">
        <f t="shared" si="3"/>
        <v>2.7200000000000002E-2</v>
      </c>
    </row>
    <row r="245" spans="2:4" x14ac:dyDescent="0.2">
      <c r="B245" s="2">
        <v>246</v>
      </c>
      <c r="C245" s="3">
        <v>2.53E-2</v>
      </c>
      <c r="D245" s="4">
        <f t="shared" si="3"/>
        <v>2.7299999999999998E-2</v>
      </c>
    </row>
    <row r="246" spans="2:4" x14ac:dyDescent="0.2">
      <c r="B246" s="2">
        <v>247</v>
      </c>
      <c r="C246" s="3">
        <v>2.5399999999999999E-2</v>
      </c>
      <c r="D246" s="4">
        <f t="shared" si="3"/>
        <v>2.7400000000000001E-2</v>
      </c>
    </row>
    <row r="247" spans="2:4" x14ac:dyDescent="0.2">
      <c r="B247" s="2">
        <v>248</v>
      </c>
      <c r="C247" s="3">
        <v>2.5499999999999998E-2</v>
      </c>
      <c r="D247" s="4">
        <f t="shared" si="3"/>
        <v>2.7499999999999997E-2</v>
      </c>
    </row>
    <row r="248" spans="2:4" x14ac:dyDescent="0.2">
      <c r="B248" s="2">
        <v>249</v>
      </c>
      <c r="C248" s="3">
        <v>2.5600000000000001E-2</v>
      </c>
      <c r="D248" s="4">
        <f t="shared" si="3"/>
        <v>2.76E-2</v>
      </c>
    </row>
    <row r="249" spans="2:4" x14ac:dyDescent="0.2">
      <c r="B249" s="2">
        <v>250</v>
      </c>
      <c r="C249" s="3">
        <v>2.5700000000000001E-2</v>
      </c>
      <c r="D249" s="4">
        <f t="shared" si="3"/>
        <v>2.7700000000000002E-2</v>
      </c>
    </row>
    <row r="250" spans="2:4" x14ac:dyDescent="0.2">
      <c r="B250" s="2">
        <v>251</v>
      </c>
      <c r="C250" s="3">
        <v>2.58E-2</v>
      </c>
      <c r="D250" s="4">
        <f t="shared" si="3"/>
        <v>2.7799999999999998E-2</v>
      </c>
    </row>
    <row r="251" spans="2:4" x14ac:dyDescent="0.2">
      <c r="B251" s="2">
        <v>252</v>
      </c>
      <c r="C251" s="3">
        <v>2.5899999999999999E-2</v>
      </c>
      <c r="D251" s="4">
        <f t="shared" si="3"/>
        <v>2.7900000000000001E-2</v>
      </c>
    </row>
    <row r="252" spans="2:4" x14ac:dyDescent="0.2">
      <c r="B252" s="2">
        <v>253</v>
      </c>
      <c r="C252" s="3">
        <v>2.5999999999999999E-2</v>
      </c>
      <c r="D252" s="4">
        <f t="shared" si="3"/>
        <v>2.7999999999999997E-2</v>
      </c>
    </row>
    <row r="253" spans="2:4" x14ac:dyDescent="0.2">
      <c r="B253" s="2">
        <v>254</v>
      </c>
      <c r="C253" s="3">
        <v>2.6100000000000002E-2</v>
      </c>
      <c r="D253" s="4">
        <f t="shared" si="3"/>
        <v>2.81E-2</v>
      </c>
    </row>
    <row r="254" spans="2:4" x14ac:dyDescent="0.2">
      <c r="B254" s="2">
        <v>255</v>
      </c>
      <c r="C254" s="3">
        <v>2.6200000000000001E-2</v>
      </c>
      <c r="D254" s="4">
        <f t="shared" si="3"/>
        <v>2.8200000000000003E-2</v>
      </c>
    </row>
    <row r="255" spans="2:4" x14ac:dyDescent="0.2">
      <c r="B255" s="2">
        <v>256</v>
      </c>
      <c r="C255" s="3">
        <v>2.63E-2</v>
      </c>
      <c r="D255" s="4">
        <f t="shared" si="3"/>
        <v>2.8299999999999999E-2</v>
      </c>
    </row>
    <row r="256" spans="2:4" x14ac:dyDescent="0.2">
      <c r="B256" s="2">
        <v>257</v>
      </c>
      <c r="C256" s="3">
        <v>2.64E-2</v>
      </c>
      <c r="D256" s="4">
        <f t="shared" si="3"/>
        <v>2.8400000000000002E-2</v>
      </c>
    </row>
    <row r="257" spans="2:4" x14ac:dyDescent="0.2">
      <c r="B257" s="2">
        <v>258</v>
      </c>
      <c r="C257" s="3">
        <v>2.6499999999999999E-2</v>
      </c>
      <c r="D257" s="4">
        <f t="shared" si="3"/>
        <v>2.8499999999999998E-2</v>
      </c>
    </row>
    <row r="258" spans="2:4" x14ac:dyDescent="0.2">
      <c r="B258" s="2">
        <v>259</v>
      </c>
      <c r="C258" s="3">
        <v>2.6599999999999999E-2</v>
      </c>
      <c r="D258" s="4">
        <f t="shared" si="3"/>
        <v>2.86E-2</v>
      </c>
    </row>
    <row r="259" spans="2:4" x14ac:dyDescent="0.2">
      <c r="B259" s="2">
        <v>260</v>
      </c>
      <c r="C259" s="3">
        <v>2.6700000000000002E-2</v>
      </c>
      <c r="D259" s="4">
        <f t="shared" si="3"/>
        <v>2.8700000000000003E-2</v>
      </c>
    </row>
    <row r="260" spans="2:4" x14ac:dyDescent="0.2">
      <c r="B260" s="2">
        <v>261</v>
      </c>
      <c r="C260" s="3">
        <v>2.6800000000000001E-2</v>
      </c>
      <c r="D260" s="4">
        <f t="shared" si="3"/>
        <v>2.8799999999999999E-2</v>
      </c>
    </row>
    <row r="261" spans="2:4" x14ac:dyDescent="0.2">
      <c r="B261" s="2">
        <v>262</v>
      </c>
      <c r="C261" s="3">
        <v>2.69E-2</v>
      </c>
      <c r="D261" s="4">
        <f t="shared" si="3"/>
        <v>2.8900000000000002E-2</v>
      </c>
    </row>
    <row r="262" spans="2:4" x14ac:dyDescent="0.2">
      <c r="B262" s="2">
        <v>263</v>
      </c>
      <c r="C262" s="3">
        <v>2.7E-2</v>
      </c>
      <c r="D262" s="4">
        <f t="shared" si="3"/>
        <v>2.8999999999999998E-2</v>
      </c>
    </row>
    <row r="263" spans="2:4" x14ac:dyDescent="0.2">
      <c r="B263" s="2">
        <v>264</v>
      </c>
      <c r="C263" s="3">
        <v>2.7099999999999999E-2</v>
      </c>
      <c r="D263" s="4">
        <f t="shared" ref="D263:D326" si="4">C263+0.2%</f>
        <v>2.9100000000000001E-2</v>
      </c>
    </row>
    <row r="264" spans="2:4" x14ac:dyDescent="0.2">
      <c r="B264" s="2">
        <v>265</v>
      </c>
      <c r="C264" s="3">
        <v>2.7199999999999998E-2</v>
      </c>
      <c r="D264" s="4">
        <f t="shared" si="4"/>
        <v>2.9199999999999997E-2</v>
      </c>
    </row>
    <row r="265" spans="2:4" x14ac:dyDescent="0.2">
      <c r="B265" s="2">
        <v>266</v>
      </c>
      <c r="C265" s="3">
        <v>2.7300000000000001E-2</v>
      </c>
      <c r="D265" s="4">
        <f t="shared" si="4"/>
        <v>2.93E-2</v>
      </c>
    </row>
    <row r="266" spans="2:4" x14ac:dyDescent="0.2">
      <c r="B266" s="2">
        <v>267</v>
      </c>
      <c r="C266" s="3">
        <v>2.7400000000000001E-2</v>
      </c>
      <c r="D266" s="4">
        <f t="shared" si="4"/>
        <v>2.9400000000000003E-2</v>
      </c>
    </row>
    <row r="267" spans="2:4" x14ac:dyDescent="0.2">
      <c r="B267" s="2">
        <v>268</v>
      </c>
      <c r="C267" s="3">
        <v>2.75E-2</v>
      </c>
      <c r="D267" s="4">
        <f t="shared" si="4"/>
        <v>2.9499999999999998E-2</v>
      </c>
    </row>
    <row r="268" spans="2:4" x14ac:dyDescent="0.2">
      <c r="B268" s="2">
        <v>269</v>
      </c>
      <c r="C268" s="3">
        <v>2.76E-2</v>
      </c>
      <c r="D268" s="4">
        <f t="shared" si="4"/>
        <v>2.9600000000000001E-2</v>
      </c>
    </row>
    <row r="269" spans="2:4" x14ac:dyDescent="0.2">
      <c r="B269" s="2">
        <v>270</v>
      </c>
      <c r="C269" s="3">
        <v>2.7699999999999999E-2</v>
      </c>
      <c r="D269" s="4">
        <f t="shared" si="4"/>
        <v>2.9699999999999997E-2</v>
      </c>
    </row>
    <row r="270" spans="2:4" x14ac:dyDescent="0.2">
      <c r="B270" s="2">
        <v>271</v>
      </c>
      <c r="C270" s="3">
        <v>2.7799999999999998E-2</v>
      </c>
      <c r="D270" s="4">
        <f t="shared" si="4"/>
        <v>2.98E-2</v>
      </c>
    </row>
    <row r="271" spans="2:4" x14ac:dyDescent="0.2">
      <c r="B271" s="2">
        <v>272</v>
      </c>
      <c r="C271" s="3">
        <v>2.7900000000000001E-2</v>
      </c>
      <c r="D271" s="4">
        <f t="shared" si="4"/>
        <v>2.9900000000000003E-2</v>
      </c>
    </row>
    <row r="272" spans="2:4" x14ac:dyDescent="0.2">
      <c r="B272" s="2">
        <v>273</v>
      </c>
      <c r="C272" s="3">
        <v>2.8000000000000001E-2</v>
      </c>
      <c r="D272" s="4">
        <f t="shared" si="4"/>
        <v>0.03</v>
      </c>
    </row>
    <row r="273" spans="2:4" x14ac:dyDescent="0.2">
      <c r="B273" s="2">
        <v>274</v>
      </c>
      <c r="C273" s="3">
        <v>2.81E-2</v>
      </c>
      <c r="D273" s="4">
        <f t="shared" si="4"/>
        <v>3.0100000000000002E-2</v>
      </c>
    </row>
    <row r="274" spans="2:4" x14ac:dyDescent="0.2">
      <c r="B274" s="2">
        <v>275</v>
      </c>
      <c r="C274" s="3">
        <v>2.8199999999999999E-2</v>
      </c>
      <c r="D274" s="4">
        <f t="shared" si="4"/>
        <v>3.0199999999999998E-2</v>
      </c>
    </row>
    <row r="275" spans="2:4" x14ac:dyDescent="0.2">
      <c r="B275" s="2">
        <v>276</v>
      </c>
      <c r="C275" s="3">
        <v>2.8299999999999999E-2</v>
      </c>
      <c r="D275" s="4">
        <f t="shared" si="4"/>
        <v>3.0300000000000001E-2</v>
      </c>
    </row>
    <row r="276" spans="2:4" x14ac:dyDescent="0.2">
      <c r="B276" s="2">
        <v>277</v>
      </c>
      <c r="C276" s="3">
        <v>2.8400000000000002E-2</v>
      </c>
      <c r="D276" s="4">
        <f t="shared" si="4"/>
        <v>3.0400000000000003E-2</v>
      </c>
    </row>
    <row r="277" spans="2:4" x14ac:dyDescent="0.2">
      <c r="B277" s="2">
        <v>278</v>
      </c>
      <c r="C277" s="3">
        <v>2.8500000000000001E-2</v>
      </c>
      <c r="D277" s="4">
        <f t="shared" si="4"/>
        <v>3.0499999999999999E-2</v>
      </c>
    </row>
    <row r="278" spans="2:4" x14ac:dyDescent="0.2">
      <c r="B278" s="2">
        <v>279</v>
      </c>
      <c r="C278" s="3">
        <v>2.86E-2</v>
      </c>
      <c r="D278" s="4">
        <f t="shared" si="4"/>
        <v>3.0600000000000002E-2</v>
      </c>
    </row>
    <row r="279" spans="2:4" x14ac:dyDescent="0.2">
      <c r="B279" s="2">
        <v>280</v>
      </c>
      <c r="C279" s="3">
        <v>2.87E-2</v>
      </c>
      <c r="D279" s="4">
        <f t="shared" si="4"/>
        <v>3.0699999999999998E-2</v>
      </c>
    </row>
    <row r="280" spans="2:4" x14ac:dyDescent="0.2">
      <c r="B280" s="2">
        <v>281</v>
      </c>
      <c r="C280" s="3">
        <v>2.8799999999999999E-2</v>
      </c>
      <c r="D280" s="4">
        <f t="shared" si="4"/>
        <v>3.0800000000000001E-2</v>
      </c>
    </row>
    <row r="281" spans="2:4" x14ac:dyDescent="0.2">
      <c r="B281" s="2">
        <v>282</v>
      </c>
      <c r="C281" s="3">
        <v>2.8899999999999999E-2</v>
      </c>
      <c r="D281" s="4">
        <f t="shared" si="4"/>
        <v>3.0899999999999997E-2</v>
      </c>
    </row>
    <row r="282" spans="2:4" x14ac:dyDescent="0.2">
      <c r="B282" s="2">
        <v>283</v>
      </c>
      <c r="C282" s="3">
        <v>2.9000000000000001E-2</v>
      </c>
      <c r="D282" s="4">
        <f t="shared" si="4"/>
        <v>3.1E-2</v>
      </c>
    </row>
    <row r="283" spans="2:4" x14ac:dyDescent="0.2">
      <c r="B283" s="2">
        <v>284</v>
      </c>
      <c r="C283" s="3">
        <v>2.9100000000000001E-2</v>
      </c>
      <c r="D283" s="4">
        <f t="shared" si="4"/>
        <v>3.1100000000000003E-2</v>
      </c>
    </row>
    <row r="284" spans="2:4" x14ac:dyDescent="0.2">
      <c r="B284" s="2">
        <v>285</v>
      </c>
      <c r="C284" s="3">
        <v>2.92E-2</v>
      </c>
      <c r="D284" s="4">
        <f t="shared" si="4"/>
        <v>3.1199999999999999E-2</v>
      </c>
    </row>
    <row r="285" spans="2:4" x14ac:dyDescent="0.2">
      <c r="B285" s="2">
        <v>286</v>
      </c>
      <c r="C285" s="3">
        <v>2.93E-2</v>
      </c>
      <c r="D285" s="4">
        <f t="shared" si="4"/>
        <v>3.1300000000000001E-2</v>
      </c>
    </row>
    <row r="286" spans="2:4" x14ac:dyDescent="0.2">
      <c r="B286" s="2">
        <v>287</v>
      </c>
      <c r="C286" s="3">
        <v>2.9399999999999999E-2</v>
      </c>
      <c r="D286" s="4">
        <f t="shared" si="4"/>
        <v>3.1399999999999997E-2</v>
      </c>
    </row>
    <row r="287" spans="2:4" x14ac:dyDescent="0.2">
      <c r="B287" s="2">
        <v>288</v>
      </c>
      <c r="C287" s="3">
        <v>2.9499999999999998E-2</v>
      </c>
      <c r="D287" s="4">
        <f t="shared" si="4"/>
        <v>3.15E-2</v>
      </c>
    </row>
    <row r="288" spans="2:4" x14ac:dyDescent="0.2">
      <c r="B288" s="2">
        <v>289</v>
      </c>
      <c r="C288" s="3">
        <v>2.9600000000000001E-2</v>
      </c>
      <c r="D288" s="4">
        <f t="shared" si="4"/>
        <v>3.1600000000000003E-2</v>
      </c>
    </row>
    <row r="289" spans="2:4" x14ac:dyDescent="0.2">
      <c r="B289" s="2">
        <v>290</v>
      </c>
      <c r="C289" s="3">
        <v>2.9700000000000001E-2</v>
      </c>
      <c r="D289" s="4">
        <f t="shared" si="4"/>
        <v>3.1699999999999999E-2</v>
      </c>
    </row>
    <row r="290" spans="2:4" x14ac:dyDescent="0.2">
      <c r="B290" s="2">
        <v>291</v>
      </c>
      <c r="C290" s="3">
        <v>2.98E-2</v>
      </c>
      <c r="D290" s="4">
        <f t="shared" si="4"/>
        <v>3.1800000000000002E-2</v>
      </c>
    </row>
    <row r="291" spans="2:4" x14ac:dyDescent="0.2">
      <c r="B291" s="2">
        <v>292</v>
      </c>
      <c r="C291" s="3">
        <v>2.9899999999999999E-2</v>
      </c>
      <c r="D291" s="4">
        <f t="shared" si="4"/>
        <v>3.1899999999999998E-2</v>
      </c>
    </row>
    <row r="292" spans="2:4" x14ac:dyDescent="0.2">
      <c r="B292" s="2">
        <v>293</v>
      </c>
      <c r="C292" s="3">
        <v>0.03</v>
      </c>
      <c r="D292" s="4">
        <f t="shared" si="4"/>
        <v>3.2000000000000001E-2</v>
      </c>
    </row>
    <row r="293" spans="2:4" x14ac:dyDescent="0.2">
      <c r="B293" s="2">
        <v>294</v>
      </c>
      <c r="C293" s="3">
        <v>3.0099999999999998E-2</v>
      </c>
      <c r="D293" s="4">
        <f t="shared" si="4"/>
        <v>3.2099999999999997E-2</v>
      </c>
    </row>
    <row r="294" spans="2:4" x14ac:dyDescent="0.2">
      <c r="B294" s="2">
        <v>295</v>
      </c>
      <c r="C294" s="3">
        <v>3.0200000000000001E-2</v>
      </c>
      <c r="D294" s="4">
        <f t="shared" si="4"/>
        <v>3.2199999999999999E-2</v>
      </c>
    </row>
    <row r="295" spans="2:4" x14ac:dyDescent="0.2">
      <c r="B295" s="2">
        <v>296</v>
      </c>
      <c r="C295" s="3">
        <v>3.0300000000000001E-2</v>
      </c>
      <c r="D295" s="4">
        <f t="shared" si="4"/>
        <v>3.2300000000000002E-2</v>
      </c>
    </row>
    <row r="296" spans="2:4" x14ac:dyDescent="0.2">
      <c r="B296" s="2">
        <v>297</v>
      </c>
      <c r="C296" s="3">
        <v>3.04E-2</v>
      </c>
      <c r="D296" s="4">
        <f t="shared" si="4"/>
        <v>3.2399999999999998E-2</v>
      </c>
    </row>
    <row r="297" spans="2:4" x14ac:dyDescent="0.2">
      <c r="B297" s="2">
        <v>298</v>
      </c>
      <c r="C297" s="3">
        <v>3.0499999999999999E-2</v>
      </c>
      <c r="D297" s="4">
        <f t="shared" si="4"/>
        <v>3.2500000000000001E-2</v>
      </c>
    </row>
    <row r="298" spans="2:4" x14ac:dyDescent="0.2">
      <c r="B298" s="2">
        <v>299</v>
      </c>
      <c r="C298" s="3">
        <v>3.0599999999999999E-2</v>
      </c>
      <c r="D298" s="4">
        <f t="shared" si="4"/>
        <v>3.2599999999999997E-2</v>
      </c>
    </row>
    <row r="299" spans="2:4" x14ac:dyDescent="0.2">
      <c r="B299" s="2">
        <v>300</v>
      </c>
      <c r="C299" s="3">
        <v>3.0700000000000002E-2</v>
      </c>
      <c r="D299" s="4">
        <f t="shared" si="4"/>
        <v>3.27E-2</v>
      </c>
    </row>
    <row r="300" spans="2:4" x14ac:dyDescent="0.2">
      <c r="B300" s="2">
        <v>301</v>
      </c>
      <c r="C300" s="3">
        <v>3.0800000000000001E-2</v>
      </c>
      <c r="D300" s="4">
        <f t="shared" si="4"/>
        <v>3.2800000000000003E-2</v>
      </c>
    </row>
    <row r="301" spans="2:4" x14ac:dyDescent="0.2">
      <c r="B301" s="2">
        <v>302</v>
      </c>
      <c r="C301" s="3">
        <v>3.09E-2</v>
      </c>
      <c r="D301" s="4">
        <f t="shared" si="4"/>
        <v>3.2899999999999999E-2</v>
      </c>
    </row>
    <row r="302" spans="2:4" x14ac:dyDescent="0.2">
      <c r="B302" s="2">
        <v>303</v>
      </c>
      <c r="C302" s="3">
        <v>3.1E-2</v>
      </c>
      <c r="D302" s="4">
        <f t="shared" si="4"/>
        <v>3.3000000000000002E-2</v>
      </c>
    </row>
    <row r="303" spans="2:4" x14ac:dyDescent="0.2">
      <c r="B303" s="2">
        <v>304</v>
      </c>
      <c r="C303" s="3">
        <v>3.1099999999999999E-2</v>
      </c>
      <c r="D303" s="4">
        <f t="shared" si="4"/>
        <v>3.3099999999999997E-2</v>
      </c>
    </row>
    <row r="304" spans="2:4" x14ac:dyDescent="0.2">
      <c r="B304" s="2">
        <v>305</v>
      </c>
      <c r="C304" s="3">
        <v>3.1199999999999999E-2</v>
      </c>
      <c r="D304" s="4">
        <f t="shared" si="4"/>
        <v>3.32E-2</v>
      </c>
    </row>
    <row r="305" spans="2:4" x14ac:dyDescent="0.2">
      <c r="B305" s="2">
        <v>306</v>
      </c>
      <c r="C305" s="3">
        <v>3.1300000000000001E-2</v>
      </c>
      <c r="D305" s="4">
        <f t="shared" si="4"/>
        <v>3.3300000000000003E-2</v>
      </c>
    </row>
    <row r="306" spans="2:4" x14ac:dyDescent="0.2">
      <c r="B306" s="2">
        <v>307</v>
      </c>
      <c r="C306" s="3">
        <v>3.1399999999999997E-2</v>
      </c>
      <c r="D306" s="4">
        <f t="shared" si="4"/>
        <v>3.3399999999999999E-2</v>
      </c>
    </row>
    <row r="307" spans="2:4" x14ac:dyDescent="0.2">
      <c r="B307" s="2">
        <v>308</v>
      </c>
      <c r="C307" s="3">
        <v>3.15E-2</v>
      </c>
      <c r="D307" s="4">
        <f t="shared" si="4"/>
        <v>3.3500000000000002E-2</v>
      </c>
    </row>
    <row r="308" spans="2:4" x14ac:dyDescent="0.2">
      <c r="B308" s="2">
        <v>309</v>
      </c>
      <c r="C308" s="3">
        <v>3.1600000000000003E-2</v>
      </c>
      <c r="D308" s="4">
        <f t="shared" si="4"/>
        <v>3.3600000000000005E-2</v>
      </c>
    </row>
    <row r="309" spans="2:4" x14ac:dyDescent="0.2">
      <c r="B309" s="2">
        <v>310</v>
      </c>
      <c r="C309" s="3">
        <v>3.1699999999999999E-2</v>
      </c>
      <c r="D309" s="4">
        <f t="shared" si="4"/>
        <v>3.3700000000000001E-2</v>
      </c>
    </row>
    <row r="310" spans="2:4" x14ac:dyDescent="0.2">
      <c r="B310" s="2">
        <v>311</v>
      </c>
      <c r="C310" s="3">
        <v>3.1800000000000002E-2</v>
      </c>
      <c r="D310" s="4">
        <f t="shared" si="4"/>
        <v>3.3800000000000004E-2</v>
      </c>
    </row>
    <row r="311" spans="2:4" x14ac:dyDescent="0.2">
      <c r="B311" s="2">
        <v>312</v>
      </c>
      <c r="C311" s="3">
        <v>3.1899999999999998E-2</v>
      </c>
      <c r="D311" s="4">
        <f t="shared" si="4"/>
        <v>3.39E-2</v>
      </c>
    </row>
    <row r="312" spans="2:4" x14ac:dyDescent="0.2">
      <c r="B312" s="2">
        <v>313</v>
      </c>
      <c r="C312" s="3">
        <v>3.2000000000000001E-2</v>
      </c>
      <c r="D312" s="4">
        <f t="shared" si="4"/>
        <v>3.4000000000000002E-2</v>
      </c>
    </row>
    <row r="313" spans="2:4" x14ac:dyDescent="0.2">
      <c r="B313" s="2">
        <v>314</v>
      </c>
      <c r="C313" s="3">
        <v>3.2099999999999997E-2</v>
      </c>
      <c r="D313" s="4">
        <f t="shared" si="4"/>
        <v>3.4099999999999998E-2</v>
      </c>
    </row>
    <row r="314" spans="2:4" x14ac:dyDescent="0.2">
      <c r="B314" s="2">
        <v>315</v>
      </c>
      <c r="C314" s="3">
        <v>3.2199999999999999E-2</v>
      </c>
      <c r="D314" s="4">
        <f t="shared" si="4"/>
        <v>3.4200000000000001E-2</v>
      </c>
    </row>
    <row r="315" spans="2:4" x14ac:dyDescent="0.2">
      <c r="B315" s="2">
        <v>316</v>
      </c>
      <c r="C315" s="3">
        <v>3.2300000000000002E-2</v>
      </c>
      <c r="D315" s="4">
        <f t="shared" si="4"/>
        <v>3.4300000000000004E-2</v>
      </c>
    </row>
    <row r="316" spans="2:4" x14ac:dyDescent="0.2">
      <c r="B316" s="2">
        <v>317</v>
      </c>
      <c r="C316" s="3">
        <v>3.2399999999999998E-2</v>
      </c>
      <c r="D316" s="4">
        <f t="shared" si="4"/>
        <v>3.44E-2</v>
      </c>
    </row>
    <row r="317" spans="2:4" x14ac:dyDescent="0.2">
      <c r="B317" s="2">
        <v>318</v>
      </c>
      <c r="C317" s="3">
        <v>3.2500000000000001E-2</v>
      </c>
      <c r="D317" s="4">
        <f t="shared" si="4"/>
        <v>3.4500000000000003E-2</v>
      </c>
    </row>
    <row r="318" spans="2:4" x14ac:dyDescent="0.2">
      <c r="B318" s="2">
        <v>319</v>
      </c>
      <c r="C318" s="3">
        <v>3.2599999999999997E-2</v>
      </c>
      <c r="D318" s="4">
        <f t="shared" si="4"/>
        <v>3.4599999999999999E-2</v>
      </c>
    </row>
    <row r="319" spans="2:4" x14ac:dyDescent="0.2">
      <c r="B319" s="2">
        <v>320</v>
      </c>
      <c r="C319" s="3">
        <v>3.27E-2</v>
      </c>
      <c r="D319" s="4">
        <f t="shared" si="4"/>
        <v>3.4700000000000002E-2</v>
      </c>
    </row>
    <row r="320" spans="2:4" x14ac:dyDescent="0.2">
      <c r="B320" s="2">
        <v>321</v>
      </c>
      <c r="C320" s="3">
        <v>3.2800000000000003E-2</v>
      </c>
      <c r="D320" s="4">
        <f t="shared" si="4"/>
        <v>3.4800000000000005E-2</v>
      </c>
    </row>
    <row r="321" spans="2:4" x14ac:dyDescent="0.2">
      <c r="B321" s="2">
        <v>322</v>
      </c>
      <c r="C321" s="3">
        <v>3.2899999999999999E-2</v>
      </c>
      <c r="D321" s="4">
        <f t="shared" si="4"/>
        <v>3.49E-2</v>
      </c>
    </row>
    <row r="322" spans="2:4" x14ac:dyDescent="0.2">
      <c r="B322" s="2">
        <v>323</v>
      </c>
      <c r="C322" s="3">
        <v>3.3000000000000002E-2</v>
      </c>
      <c r="D322" s="4">
        <f t="shared" si="4"/>
        <v>3.5000000000000003E-2</v>
      </c>
    </row>
    <row r="323" spans="2:4" x14ac:dyDescent="0.2">
      <c r="B323" s="2">
        <v>324</v>
      </c>
      <c r="C323" s="3">
        <v>3.3099999999999997E-2</v>
      </c>
      <c r="D323" s="4">
        <f t="shared" si="4"/>
        <v>3.5099999999999999E-2</v>
      </c>
    </row>
    <row r="324" spans="2:4" x14ac:dyDescent="0.2">
      <c r="B324" s="2">
        <v>325</v>
      </c>
      <c r="C324" s="3">
        <v>3.32E-2</v>
      </c>
      <c r="D324" s="4">
        <f t="shared" si="4"/>
        <v>3.5200000000000002E-2</v>
      </c>
    </row>
    <row r="325" spans="2:4" x14ac:dyDescent="0.2">
      <c r="B325" s="2">
        <v>326</v>
      </c>
      <c r="C325" s="3">
        <v>3.3300000000000003E-2</v>
      </c>
      <c r="D325" s="4">
        <f t="shared" si="4"/>
        <v>3.5300000000000005E-2</v>
      </c>
    </row>
    <row r="326" spans="2:4" x14ac:dyDescent="0.2">
      <c r="B326" s="2">
        <v>327</v>
      </c>
      <c r="C326" s="3">
        <v>3.3399999999999999E-2</v>
      </c>
      <c r="D326" s="4">
        <f t="shared" si="4"/>
        <v>3.5400000000000001E-2</v>
      </c>
    </row>
    <row r="327" spans="2:4" x14ac:dyDescent="0.2">
      <c r="B327" s="2">
        <v>328</v>
      </c>
      <c r="C327" s="3">
        <v>3.3500000000000002E-2</v>
      </c>
      <c r="D327" s="4">
        <f t="shared" ref="D327:D359" si="5">C327+0.2%</f>
        <v>3.5500000000000004E-2</v>
      </c>
    </row>
    <row r="328" spans="2:4" x14ac:dyDescent="0.2">
      <c r="B328" s="2">
        <v>329</v>
      </c>
      <c r="C328" s="3">
        <v>3.3599999999999998E-2</v>
      </c>
      <c r="D328" s="4">
        <f t="shared" si="5"/>
        <v>3.56E-2</v>
      </c>
    </row>
    <row r="329" spans="2:4" x14ac:dyDescent="0.2">
      <c r="B329" s="2">
        <v>330</v>
      </c>
      <c r="C329" s="3">
        <v>3.3700000000000001E-2</v>
      </c>
      <c r="D329" s="4">
        <f t="shared" si="5"/>
        <v>3.5700000000000003E-2</v>
      </c>
    </row>
    <row r="330" spans="2:4" x14ac:dyDescent="0.2">
      <c r="B330" s="2">
        <v>331</v>
      </c>
      <c r="C330" s="3">
        <v>3.3799999999999997E-2</v>
      </c>
      <c r="D330" s="4">
        <f t="shared" si="5"/>
        <v>3.5799999999999998E-2</v>
      </c>
    </row>
    <row r="331" spans="2:4" x14ac:dyDescent="0.2">
      <c r="B331" s="2">
        <v>332</v>
      </c>
      <c r="C331" s="3">
        <v>3.39E-2</v>
      </c>
      <c r="D331" s="4">
        <f t="shared" si="5"/>
        <v>3.5900000000000001E-2</v>
      </c>
    </row>
    <row r="332" spans="2:4" x14ac:dyDescent="0.2">
      <c r="B332" s="2">
        <v>333</v>
      </c>
      <c r="C332" s="3">
        <v>3.4000000000000002E-2</v>
      </c>
      <c r="D332" s="4">
        <f t="shared" si="5"/>
        <v>3.6000000000000004E-2</v>
      </c>
    </row>
    <row r="333" spans="2:4" x14ac:dyDescent="0.2">
      <c r="B333" s="2">
        <v>334</v>
      </c>
      <c r="C333" s="3">
        <v>3.4099999999999998E-2</v>
      </c>
      <c r="D333" s="4">
        <f t="shared" si="5"/>
        <v>3.61E-2</v>
      </c>
    </row>
    <row r="334" spans="2:4" x14ac:dyDescent="0.2">
      <c r="B334" s="2">
        <v>335</v>
      </c>
      <c r="C334" s="3">
        <v>3.4200000000000001E-2</v>
      </c>
      <c r="D334" s="4">
        <f t="shared" si="5"/>
        <v>3.6200000000000003E-2</v>
      </c>
    </row>
    <row r="335" spans="2:4" x14ac:dyDescent="0.2">
      <c r="B335" s="2">
        <v>336</v>
      </c>
      <c r="C335" s="3">
        <v>3.4299999999999997E-2</v>
      </c>
      <c r="D335" s="4">
        <f t="shared" si="5"/>
        <v>3.6299999999999999E-2</v>
      </c>
    </row>
    <row r="336" spans="2:4" x14ac:dyDescent="0.2">
      <c r="B336" s="2">
        <v>337</v>
      </c>
      <c r="C336" s="3">
        <v>3.44E-2</v>
      </c>
      <c r="D336" s="4">
        <f t="shared" si="5"/>
        <v>3.6400000000000002E-2</v>
      </c>
    </row>
    <row r="337" spans="2:4" x14ac:dyDescent="0.2">
      <c r="B337" s="2">
        <v>338</v>
      </c>
      <c r="C337" s="3">
        <v>3.4500000000000003E-2</v>
      </c>
      <c r="D337" s="4">
        <f t="shared" si="5"/>
        <v>3.6500000000000005E-2</v>
      </c>
    </row>
    <row r="338" spans="2:4" x14ac:dyDescent="0.2">
      <c r="B338" s="2">
        <v>339</v>
      </c>
      <c r="C338" s="3">
        <v>3.4599999999999999E-2</v>
      </c>
      <c r="D338" s="4">
        <f t="shared" si="5"/>
        <v>3.6600000000000001E-2</v>
      </c>
    </row>
    <row r="339" spans="2:4" x14ac:dyDescent="0.2">
      <c r="B339" s="2">
        <v>340</v>
      </c>
      <c r="C339" s="3">
        <v>3.4700000000000002E-2</v>
      </c>
      <c r="D339" s="4">
        <f t="shared" si="5"/>
        <v>3.6700000000000003E-2</v>
      </c>
    </row>
    <row r="340" spans="2:4" x14ac:dyDescent="0.2">
      <c r="B340" s="2">
        <v>341</v>
      </c>
      <c r="C340" s="3">
        <v>3.4799999999999998E-2</v>
      </c>
      <c r="D340" s="4">
        <f t="shared" si="5"/>
        <v>3.6799999999999999E-2</v>
      </c>
    </row>
    <row r="341" spans="2:4" x14ac:dyDescent="0.2">
      <c r="B341" s="2">
        <v>342</v>
      </c>
      <c r="C341" s="3">
        <v>3.49E-2</v>
      </c>
      <c r="D341" s="4">
        <f t="shared" si="5"/>
        <v>3.6900000000000002E-2</v>
      </c>
    </row>
    <row r="342" spans="2:4" x14ac:dyDescent="0.2">
      <c r="B342" s="2">
        <v>343</v>
      </c>
      <c r="C342" s="3">
        <v>3.5000000000000003E-2</v>
      </c>
      <c r="D342" s="4">
        <f t="shared" si="5"/>
        <v>3.7000000000000005E-2</v>
      </c>
    </row>
    <row r="343" spans="2:4" x14ac:dyDescent="0.2">
      <c r="B343" s="2">
        <v>344</v>
      </c>
      <c r="C343" s="3">
        <v>3.5099999999999999E-2</v>
      </c>
      <c r="D343" s="4">
        <f t="shared" si="5"/>
        <v>3.7100000000000001E-2</v>
      </c>
    </row>
    <row r="344" spans="2:4" x14ac:dyDescent="0.2">
      <c r="B344" s="2">
        <v>345</v>
      </c>
      <c r="C344" s="3">
        <v>3.5200000000000002E-2</v>
      </c>
      <c r="D344" s="4">
        <f t="shared" si="5"/>
        <v>3.7200000000000004E-2</v>
      </c>
    </row>
    <row r="345" spans="2:4" x14ac:dyDescent="0.2">
      <c r="B345" s="2">
        <v>346</v>
      </c>
      <c r="C345" s="3">
        <v>3.5299999999999998E-2</v>
      </c>
      <c r="D345" s="4">
        <f t="shared" si="5"/>
        <v>3.73E-2</v>
      </c>
    </row>
    <row r="346" spans="2:4" x14ac:dyDescent="0.2">
      <c r="B346" s="2">
        <v>347</v>
      </c>
      <c r="C346" s="3">
        <v>3.5400000000000001E-2</v>
      </c>
      <c r="D346" s="4">
        <f t="shared" si="5"/>
        <v>3.7400000000000003E-2</v>
      </c>
    </row>
    <row r="347" spans="2:4" x14ac:dyDescent="0.2">
      <c r="B347" s="2">
        <v>348</v>
      </c>
      <c r="C347" s="3">
        <v>3.5499999999999997E-2</v>
      </c>
      <c r="D347" s="4">
        <f t="shared" si="5"/>
        <v>3.7499999999999999E-2</v>
      </c>
    </row>
    <row r="348" spans="2:4" x14ac:dyDescent="0.2">
      <c r="B348" s="2">
        <v>349</v>
      </c>
      <c r="C348" s="3">
        <v>3.56E-2</v>
      </c>
      <c r="D348" s="4">
        <f t="shared" si="5"/>
        <v>3.7600000000000001E-2</v>
      </c>
    </row>
    <row r="349" spans="2:4" x14ac:dyDescent="0.2">
      <c r="B349" s="2">
        <v>350</v>
      </c>
      <c r="C349" s="3">
        <v>3.5700000000000003E-2</v>
      </c>
      <c r="D349" s="4">
        <f t="shared" si="5"/>
        <v>3.7700000000000004E-2</v>
      </c>
    </row>
    <row r="350" spans="2:4" x14ac:dyDescent="0.2">
      <c r="B350" s="2">
        <v>351</v>
      </c>
      <c r="C350" s="3">
        <v>3.5799999999999998E-2</v>
      </c>
      <c r="D350" s="4">
        <f t="shared" si="5"/>
        <v>3.78E-2</v>
      </c>
    </row>
    <row r="351" spans="2:4" x14ac:dyDescent="0.2">
      <c r="B351" s="2">
        <v>352</v>
      </c>
      <c r="C351" s="3">
        <v>3.5900000000000001E-2</v>
      </c>
      <c r="D351" s="4">
        <f t="shared" si="5"/>
        <v>3.7900000000000003E-2</v>
      </c>
    </row>
    <row r="352" spans="2:4" x14ac:dyDescent="0.2">
      <c r="B352" s="2">
        <v>353</v>
      </c>
      <c r="C352" s="3">
        <v>3.5999999999999997E-2</v>
      </c>
      <c r="D352" s="4">
        <f t="shared" si="5"/>
        <v>3.7999999999999999E-2</v>
      </c>
    </row>
    <row r="353" spans="2:4" x14ac:dyDescent="0.2">
      <c r="B353" s="2">
        <v>354</v>
      </c>
      <c r="C353" s="3">
        <v>3.61E-2</v>
      </c>
      <c r="D353" s="4">
        <f t="shared" si="5"/>
        <v>3.8100000000000002E-2</v>
      </c>
    </row>
    <row r="354" spans="2:4" x14ac:dyDescent="0.2">
      <c r="B354" s="2">
        <v>355</v>
      </c>
      <c r="C354" s="3">
        <v>3.6200000000000003E-2</v>
      </c>
      <c r="D354" s="4">
        <f t="shared" si="5"/>
        <v>3.8200000000000005E-2</v>
      </c>
    </row>
    <row r="355" spans="2:4" x14ac:dyDescent="0.2">
      <c r="B355" s="2">
        <v>356</v>
      </c>
      <c r="C355" s="3">
        <v>3.6299999999999999E-2</v>
      </c>
      <c r="D355" s="4">
        <f t="shared" si="5"/>
        <v>3.8300000000000001E-2</v>
      </c>
    </row>
    <row r="356" spans="2:4" x14ac:dyDescent="0.2">
      <c r="B356" s="2">
        <v>357</v>
      </c>
      <c r="C356" s="3">
        <v>3.6400000000000002E-2</v>
      </c>
      <c r="D356" s="4">
        <f t="shared" si="5"/>
        <v>3.8400000000000004E-2</v>
      </c>
    </row>
    <row r="357" spans="2:4" x14ac:dyDescent="0.2">
      <c r="B357" s="2">
        <v>358</v>
      </c>
      <c r="C357" s="3">
        <v>3.6499999999999998E-2</v>
      </c>
      <c r="D357" s="4">
        <f t="shared" si="5"/>
        <v>3.85E-2</v>
      </c>
    </row>
    <row r="358" spans="2:4" x14ac:dyDescent="0.2">
      <c r="B358" s="2">
        <v>359</v>
      </c>
      <c r="C358" s="3">
        <v>3.6600000000000001E-2</v>
      </c>
      <c r="D358" s="4">
        <f t="shared" si="5"/>
        <v>3.8600000000000002E-2</v>
      </c>
    </row>
    <row r="359" spans="2:4" x14ac:dyDescent="0.2">
      <c r="B359" s="2">
        <v>360</v>
      </c>
      <c r="C359" s="3">
        <v>3.6700000000000003E-2</v>
      </c>
      <c r="D359" s="4">
        <f t="shared" si="5"/>
        <v>3.8700000000000005E-2</v>
      </c>
    </row>
    <row r="360" spans="2:4" x14ac:dyDescent="0.2">
      <c r="D360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K5"/>
  <sheetViews>
    <sheetView showGridLines="0" zoomScale="70" zoomScaleNormal="70" workbookViewId="0">
      <selection activeCell="H4" sqref="H4:K27"/>
    </sheetView>
  </sheetViews>
  <sheetFormatPr baseColWidth="10" defaultColWidth="11.5703125" defaultRowHeight="16" x14ac:dyDescent="0.2"/>
  <cols>
    <col min="1" max="1" width="3.28515625" style="58" customWidth="1"/>
    <col min="2" max="11" width="14.7109375" style="58" customWidth="1"/>
    <col min="12" max="16384" width="11.5703125" style="58"/>
  </cols>
  <sheetData>
    <row r="1" spans="2:11" ht="10" customHeight="1" x14ac:dyDescent="0.2"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2:11" s="59" customFormat="1" ht="5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2:11" ht="24" customHeight="1" x14ac:dyDescent="0.2"/>
    <row r="4" spans="2:11" ht="42" customHeight="1" x14ac:dyDescent="0.2">
      <c r="B4" s="60" t="s">
        <v>29</v>
      </c>
      <c r="C4" s="61"/>
      <c r="D4" s="61"/>
      <c r="E4" s="61"/>
      <c r="F4" s="61"/>
      <c r="G4" s="61"/>
      <c r="H4" s="61"/>
      <c r="I4" s="61"/>
      <c r="J4" s="61"/>
      <c r="K4" s="61"/>
    </row>
    <row r="5" spans="2:11" ht="15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H361"/>
  <sheetViews>
    <sheetView topLeftCell="A2" workbookViewId="0">
      <selection activeCell="C6" sqref="C6"/>
    </sheetView>
  </sheetViews>
  <sheetFormatPr baseColWidth="10" defaultColWidth="11.5703125" defaultRowHeight="16" x14ac:dyDescent="0.2"/>
  <sheetData>
    <row r="1" spans="1:8" s="28" customFormat="1" ht="30" customHeight="1" x14ac:dyDescent="0.2"/>
    <row r="2" spans="1:8" ht="15" customHeight="1" x14ac:dyDescent="0.2"/>
    <row r="7" spans="1:8" x14ac:dyDescent="0.2">
      <c r="A7" s="16">
        <v>6</v>
      </c>
      <c r="B7" s="7"/>
      <c r="C7" s="7"/>
      <c r="D7" s="8" t="s">
        <v>6</v>
      </c>
      <c r="E7" s="8" t="s">
        <v>2</v>
      </c>
      <c r="F7" s="8" t="s">
        <v>0</v>
      </c>
      <c r="G7" s="18">
        <v>197995.64066205165</v>
      </c>
    </row>
    <row r="8" spans="1:8" x14ac:dyDescent="0.2">
      <c r="A8" s="15">
        <v>7</v>
      </c>
      <c r="B8" s="13">
        <v>1.281E-2</v>
      </c>
      <c r="C8" s="25">
        <f t="shared" ref="C8:C13" si="0">B8+$G$5</f>
        <v>1.281E-2</v>
      </c>
      <c r="D8" s="14">
        <f t="shared" ref="D8:D14" si="1">G7*C8</f>
        <v>2536.3241568808817</v>
      </c>
      <c r="E8" s="14">
        <f>F8-D8</f>
        <v>28.321892148344887</v>
      </c>
      <c r="F8" s="14">
        <f>PMT(C8,360-A7,G7)*-1</f>
        <v>2564.6460490292266</v>
      </c>
      <c r="G8" s="17">
        <f t="shared" ref="G8:G14" si="2">G7-E8</f>
        <v>197967.3187699033</v>
      </c>
      <c r="H8">
        <f>COUNT(A7:A361)</f>
        <v>355</v>
      </c>
    </row>
    <row r="9" spans="1:8" x14ac:dyDescent="0.2">
      <c r="A9" s="16">
        <v>8</v>
      </c>
      <c r="B9" s="6">
        <v>1.281E-2</v>
      </c>
      <c r="C9" s="6">
        <f t="shared" si="0"/>
        <v>1.281E-2</v>
      </c>
      <c r="D9" s="10">
        <f t="shared" si="1"/>
        <v>2535.9613534424611</v>
      </c>
      <c r="E9" s="11">
        <f t="shared" ref="E9:E14" si="3">F9-D9</f>
        <v>28.684695586765429</v>
      </c>
      <c r="F9" s="14">
        <f t="shared" ref="F9:F72" si="4">PMT(C9,360-A8,G8)*-1</f>
        <v>2564.6460490292266</v>
      </c>
      <c r="G9" s="17">
        <f t="shared" si="2"/>
        <v>197938.63407431653</v>
      </c>
    </row>
    <row r="10" spans="1:8" x14ac:dyDescent="0.2">
      <c r="A10" s="15">
        <v>9</v>
      </c>
      <c r="B10" s="5">
        <v>1.281E-2</v>
      </c>
      <c r="C10" s="5">
        <f t="shared" si="0"/>
        <v>1.281E-2</v>
      </c>
      <c r="D10" s="9">
        <f t="shared" si="1"/>
        <v>2535.5939024919949</v>
      </c>
      <c r="E10" s="9">
        <f t="shared" si="3"/>
        <v>29.052146537231692</v>
      </c>
      <c r="F10" s="14">
        <f t="shared" si="4"/>
        <v>2564.6460490292266</v>
      </c>
      <c r="G10" s="17">
        <f t="shared" si="2"/>
        <v>197909.58192777931</v>
      </c>
      <c r="H10" s="24" t="e">
        <f>F8-#REF!</f>
        <v>#REF!</v>
      </c>
    </row>
    <row r="11" spans="1:8" x14ac:dyDescent="0.2">
      <c r="A11" s="16">
        <v>10</v>
      </c>
      <c r="B11" s="6">
        <v>1.281E-2</v>
      </c>
      <c r="C11" s="6">
        <f t="shared" si="0"/>
        <v>1.281E-2</v>
      </c>
      <c r="D11" s="10">
        <f t="shared" si="1"/>
        <v>2535.2217444948528</v>
      </c>
      <c r="E11" s="11">
        <f t="shared" si="3"/>
        <v>29.424304534373732</v>
      </c>
      <c r="F11" s="14">
        <f t="shared" si="4"/>
        <v>2564.6460490292266</v>
      </c>
      <c r="G11" s="17">
        <f t="shared" si="2"/>
        <v>197880.15762324494</v>
      </c>
    </row>
    <row r="12" spans="1:8" x14ac:dyDescent="0.2">
      <c r="A12" s="15">
        <v>11</v>
      </c>
      <c r="B12" s="5">
        <v>1.281E-2</v>
      </c>
      <c r="C12" s="5">
        <f t="shared" si="0"/>
        <v>1.281E-2</v>
      </c>
      <c r="D12" s="9">
        <f t="shared" si="1"/>
        <v>2534.8448191537677</v>
      </c>
      <c r="E12" s="9">
        <f t="shared" si="3"/>
        <v>29.80122987545883</v>
      </c>
      <c r="F12" s="14">
        <f t="shared" si="4"/>
        <v>2564.6460490292266</v>
      </c>
      <c r="G12" s="17">
        <f t="shared" si="2"/>
        <v>197850.3563933695</v>
      </c>
    </row>
    <row r="13" spans="1:8" x14ac:dyDescent="0.2">
      <c r="A13" s="16">
        <v>12</v>
      </c>
      <c r="B13" s="12">
        <v>1.281E-2</v>
      </c>
      <c r="C13" s="6">
        <f t="shared" si="0"/>
        <v>1.281E-2</v>
      </c>
      <c r="D13" s="10">
        <f t="shared" si="1"/>
        <v>2534.4630653990635</v>
      </c>
      <c r="E13" s="11">
        <f t="shared" si="3"/>
        <v>30.182983630163108</v>
      </c>
      <c r="F13" s="14">
        <f t="shared" si="4"/>
        <v>2564.6460490292266</v>
      </c>
      <c r="G13" s="17">
        <f t="shared" si="2"/>
        <v>197820.17340973933</v>
      </c>
    </row>
    <row r="14" spans="1:8" s="23" customFormat="1" x14ac:dyDescent="0.2">
      <c r="A14" s="20">
        <v>13</v>
      </c>
      <c r="B14" s="21">
        <v>1.4999999999999999E-2</v>
      </c>
      <c r="C14" s="22">
        <v>1.4999999999999999E-2</v>
      </c>
      <c r="D14" s="10">
        <f t="shared" si="1"/>
        <v>2967.3026011460897</v>
      </c>
      <c r="E14" s="11">
        <f t="shared" si="3"/>
        <v>16.773635894355266</v>
      </c>
      <c r="F14" s="14">
        <f t="shared" si="4"/>
        <v>2984.076237040445</v>
      </c>
      <c r="G14" s="17">
        <f t="shared" si="2"/>
        <v>197803.39977384498</v>
      </c>
    </row>
    <row r="15" spans="1:8" x14ac:dyDescent="0.2">
      <c r="A15" s="16">
        <v>14</v>
      </c>
      <c r="B15" s="21">
        <v>1.4999999999999999E-2</v>
      </c>
      <c r="C15" s="22">
        <v>1.4999999999999999E-2</v>
      </c>
      <c r="D15" s="10">
        <f t="shared" ref="D15:D78" si="5">G14*C15</f>
        <v>2967.0509966076747</v>
      </c>
      <c r="E15" s="11">
        <f t="shared" ref="E15:E78" si="6">F15-D15</f>
        <v>17.025240432770261</v>
      </c>
      <c r="F15" s="14">
        <f t="shared" si="4"/>
        <v>2984.076237040445</v>
      </c>
      <c r="G15" s="17">
        <f t="shared" ref="G15:G78" si="7">G14-E15</f>
        <v>197786.37453341222</v>
      </c>
    </row>
    <row r="16" spans="1:8" x14ac:dyDescent="0.2">
      <c r="A16" s="15">
        <v>15</v>
      </c>
      <c r="B16" s="21">
        <v>1.4999999999999999E-2</v>
      </c>
      <c r="C16" s="22">
        <v>1.4999999999999999E-2</v>
      </c>
      <c r="D16" s="10">
        <f t="shared" si="5"/>
        <v>2966.7956180011834</v>
      </c>
      <c r="E16" s="11">
        <f t="shared" si="6"/>
        <v>17.280619039262092</v>
      </c>
      <c r="F16" s="14">
        <f t="shared" si="4"/>
        <v>2984.0762370404454</v>
      </c>
      <c r="G16" s="17">
        <f t="shared" si="7"/>
        <v>197769.09391437296</v>
      </c>
    </row>
    <row r="17" spans="1:7" x14ac:dyDescent="0.2">
      <c r="A17" s="16">
        <v>16</v>
      </c>
      <c r="B17" s="21">
        <v>1.4999999999999999E-2</v>
      </c>
      <c r="C17" s="22">
        <v>1.4999999999999999E-2</v>
      </c>
      <c r="D17" s="10">
        <f t="shared" si="5"/>
        <v>2966.5364087155945</v>
      </c>
      <c r="E17" s="11">
        <f t="shared" si="6"/>
        <v>17.539828324850987</v>
      </c>
      <c r="F17" s="14">
        <f t="shared" si="4"/>
        <v>2984.0762370404454</v>
      </c>
      <c r="G17" s="17">
        <f t="shared" si="7"/>
        <v>197751.5540860481</v>
      </c>
    </row>
    <row r="18" spans="1:7" x14ac:dyDescent="0.2">
      <c r="A18" s="15">
        <v>17</v>
      </c>
      <c r="B18" s="21">
        <v>1.4999999999999999E-2</v>
      </c>
      <c r="C18" s="22">
        <v>1.4999999999999999E-2</v>
      </c>
      <c r="D18" s="10">
        <f t="shared" si="5"/>
        <v>2966.2733112907213</v>
      </c>
      <c r="E18" s="11">
        <f t="shared" si="6"/>
        <v>17.802925749724182</v>
      </c>
      <c r="F18" s="14">
        <f t="shared" si="4"/>
        <v>2984.0762370404454</v>
      </c>
      <c r="G18" s="17">
        <f t="shared" si="7"/>
        <v>197733.75116029839</v>
      </c>
    </row>
    <row r="19" spans="1:7" x14ac:dyDescent="0.2">
      <c r="A19" s="16">
        <v>18</v>
      </c>
      <c r="B19" s="21">
        <v>1.4999999999999999E-2</v>
      </c>
      <c r="C19" s="22">
        <v>1.4999999999999999E-2</v>
      </c>
      <c r="D19" s="10">
        <f t="shared" si="5"/>
        <v>2966.0062674044757</v>
      </c>
      <c r="E19" s="11">
        <f t="shared" si="6"/>
        <v>18.069969635969755</v>
      </c>
      <c r="F19" s="14">
        <f t="shared" si="4"/>
        <v>2984.0762370404454</v>
      </c>
      <c r="G19" s="17">
        <f t="shared" si="7"/>
        <v>197715.68119066241</v>
      </c>
    </row>
    <row r="20" spans="1:7" x14ac:dyDescent="0.2">
      <c r="A20" s="15">
        <v>19</v>
      </c>
      <c r="B20" s="21">
        <v>1.4999999999999999E-2</v>
      </c>
      <c r="C20" s="22">
        <v>1.4999999999999999E-2</v>
      </c>
      <c r="D20" s="10">
        <f t="shared" si="5"/>
        <v>2965.7352178599358</v>
      </c>
      <c r="E20" s="11">
        <f t="shared" si="6"/>
        <v>18.341019180509193</v>
      </c>
      <c r="F20" s="14">
        <f t="shared" si="4"/>
        <v>2984.076237040445</v>
      </c>
      <c r="G20" s="17">
        <f t="shared" si="7"/>
        <v>197697.34017148189</v>
      </c>
    </row>
    <row r="21" spans="1:7" x14ac:dyDescent="0.2">
      <c r="A21" s="16">
        <v>20</v>
      </c>
      <c r="B21" s="21">
        <v>1.4999999999999999E-2</v>
      </c>
      <c r="C21" s="22">
        <v>1.4999999999999999E-2</v>
      </c>
      <c r="D21" s="10">
        <f t="shared" si="5"/>
        <v>2965.4601025722282</v>
      </c>
      <c r="E21" s="11">
        <f t="shared" si="6"/>
        <v>18.616134468216842</v>
      </c>
      <c r="F21" s="14">
        <f t="shared" si="4"/>
        <v>2984.076237040445</v>
      </c>
      <c r="G21" s="17">
        <f t="shared" si="7"/>
        <v>197678.72403701369</v>
      </c>
    </row>
    <row r="22" spans="1:7" x14ac:dyDescent="0.2">
      <c r="A22" s="15">
        <v>21</v>
      </c>
      <c r="B22" s="21">
        <v>1.4999999999999999E-2</v>
      </c>
      <c r="C22" s="22">
        <v>1.4999999999999999E-2</v>
      </c>
      <c r="D22" s="10">
        <f t="shared" si="5"/>
        <v>2965.1808605552051</v>
      </c>
      <c r="E22" s="11">
        <f t="shared" si="6"/>
        <v>18.895376485239922</v>
      </c>
      <c r="F22" s="14">
        <f t="shared" si="4"/>
        <v>2984.076237040445</v>
      </c>
      <c r="G22" s="17">
        <f t="shared" si="7"/>
        <v>197659.82866052844</v>
      </c>
    </row>
    <row r="23" spans="1:7" x14ac:dyDescent="0.2">
      <c r="A23" s="16">
        <v>22</v>
      </c>
      <c r="B23" s="21">
        <v>1.4999999999999999E-2</v>
      </c>
      <c r="C23" s="22">
        <v>1.4999999999999999E-2</v>
      </c>
      <c r="D23" s="10">
        <f t="shared" si="5"/>
        <v>2964.8974299079264</v>
      </c>
      <c r="E23" s="11">
        <f t="shared" si="6"/>
        <v>19.178807132518614</v>
      </c>
      <c r="F23" s="14">
        <f t="shared" si="4"/>
        <v>2984.076237040445</v>
      </c>
      <c r="G23" s="17">
        <f t="shared" si="7"/>
        <v>197640.64985339591</v>
      </c>
    </row>
    <row r="24" spans="1:7" x14ac:dyDescent="0.2">
      <c r="A24" s="15">
        <v>23</v>
      </c>
      <c r="B24" s="21">
        <v>1.4999999999999999E-2</v>
      </c>
      <c r="C24" s="22">
        <v>1.4999999999999999E-2</v>
      </c>
      <c r="D24" s="10">
        <f t="shared" si="5"/>
        <v>2964.6097478009387</v>
      </c>
      <c r="E24" s="11">
        <f t="shared" si="6"/>
        <v>19.466489239506245</v>
      </c>
      <c r="F24" s="14">
        <f t="shared" si="4"/>
        <v>2984.076237040445</v>
      </c>
      <c r="G24" s="17">
        <f t="shared" si="7"/>
        <v>197621.1833641564</v>
      </c>
    </row>
    <row r="25" spans="1:7" x14ac:dyDescent="0.2">
      <c r="A25" s="16">
        <v>24</v>
      </c>
      <c r="B25" s="21">
        <v>1.4999999999999999E-2</v>
      </c>
      <c r="C25" s="22">
        <v>1.4999999999999999E-2</v>
      </c>
      <c r="D25" s="10">
        <f t="shared" si="5"/>
        <v>2964.3177504623459</v>
      </c>
      <c r="E25" s="11">
        <f t="shared" si="6"/>
        <v>19.758486578099109</v>
      </c>
      <c r="F25" s="14">
        <f t="shared" si="4"/>
        <v>2984.076237040445</v>
      </c>
      <c r="G25" s="17">
        <f t="shared" si="7"/>
        <v>197601.42487757831</v>
      </c>
    </row>
    <row r="26" spans="1:7" x14ac:dyDescent="0.2">
      <c r="A26" s="15">
        <v>25</v>
      </c>
      <c r="B26" s="21">
        <v>1.4999999999999999E-2</v>
      </c>
      <c r="C26" s="22">
        <v>1.4999999999999999E-2</v>
      </c>
      <c r="D26" s="10">
        <f t="shared" si="5"/>
        <v>2964.0213731636745</v>
      </c>
      <c r="E26" s="11">
        <f t="shared" si="6"/>
        <v>20.054863876770469</v>
      </c>
      <c r="F26" s="14">
        <f t="shared" si="4"/>
        <v>2984.076237040445</v>
      </c>
      <c r="G26" s="17">
        <f t="shared" si="7"/>
        <v>197581.37001370153</v>
      </c>
    </row>
    <row r="27" spans="1:7" x14ac:dyDescent="0.2">
      <c r="A27" s="16">
        <v>26</v>
      </c>
      <c r="B27" s="21">
        <v>1.4999999999999999E-2</v>
      </c>
      <c r="C27" s="22">
        <v>1.4999999999999999E-2</v>
      </c>
      <c r="D27" s="10">
        <f t="shared" si="5"/>
        <v>2963.7205502055226</v>
      </c>
      <c r="E27" s="11">
        <f t="shared" si="6"/>
        <v>20.355686834921926</v>
      </c>
      <c r="F27" s="14">
        <f t="shared" si="4"/>
        <v>2984.0762370404445</v>
      </c>
      <c r="G27" s="17">
        <f t="shared" si="7"/>
        <v>197561.0143268666</v>
      </c>
    </row>
    <row r="28" spans="1:7" x14ac:dyDescent="0.2">
      <c r="A28" s="15">
        <v>27</v>
      </c>
      <c r="B28" s="21">
        <v>1.4999999999999999E-2</v>
      </c>
      <c r="C28" s="22">
        <v>1.4999999999999999E-2</v>
      </c>
      <c r="D28" s="10">
        <f t="shared" si="5"/>
        <v>2963.4152149029987</v>
      </c>
      <c r="E28" s="11">
        <f t="shared" si="6"/>
        <v>20.661022137445798</v>
      </c>
      <c r="F28" s="14">
        <f t="shared" si="4"/>
        <v>2984.0762370404445</v>
      </c>
      <c r="G28" s="17">
        <f t="shared" si="7"/>
        <v>197540.35330472916</v>
      </c>
    </row>
    <row r="29" spans="1:7" x14ac:dyDescent="0.2">
      <c r="A29" s="16">
        <v>28</v>
      </c>
      <c r="B29" s="21">
        <v>1.4999999999999999E-2</v>
      </c>
      <c r="C29" s="22">
        <v>1.4999999999999999E-2</v>
      </c>
      <c r="D29" s="10">
        <f t="shared" si="5"/>
        <v>2963.1052995709374</v>
      </c>
      <c r="E29" s="11">
        <f t="shared" si="6"/>
        <v>20.970937469507135</v>
      </c>
      <c r="F29" s="14">
        <f t="shared" si="4"/>
        <v>2984.0762370404445</v>
      </c>
      <c r="G29" s="17">
        <f t="shared" si="7"/>
        <v>197519.38236725965</v>
      </c>
    </row>
    <row r="30" spans="1:7" x14ac:dyDescent="0.2">
      <c r="A30" s="15">
        <v>29</v>
      </c>
      <c r="B30" s="21">
        <v>1.4999999999999999E-2</v>
      </c>
      <c r="C30" s="22">
        <v>1.4999999999999999E-2</v>
      </c>
      <c r="D30" s="10">
        <f t="shared" si="5"/>
        <v>2962.7907355088946</v>
      </c>
      <c r="E30" s="11">
        <f t="shared" si="6"/>
        <v>21.285501531550381</v>
      </c>
      <c r="F30" s="14">
        <f t="shared" si="4"/>
        <v>2984.076237040445</v>
      </c>
      <c r="G30" s="17">
        <f t="shared" si="7"/>
        <v>197498.09686572809</v>
      </c>
    </row>
    <row r="31" spans="1:7" x14ac:dyDescent="0.2">
      <c r="A31" s="16">
        <v>30</v>
      </c>
      <c r="B31" s="21">
        <v>1.4999999999999999E-2</v>
      </c>
      <c r="C31" s="22">
        <v>1.4999999999999999E-2</v>
      </c>
      <c r="D31" s="10">
        <f t="shared" si="5"/>
        <v>2962.4714529859211</v>
      </c>
      <c r="E31" s="11">
        <f t="shared" si="6"/>
        <v>21.604784054523407</v>
      </c>
      <c r="F31" s="14">
        <f t="shared" si="4"/>
        <v>2984.0762370404445</v>
      </c>
      <c r="G31" s="17">
        <f t="shared" si="7"/>
        <v>197476.49208167355</v>
      </c>
    </row>
    <row r="32" spans="1:7" x14ac:dyDescent="0.2">
      <c r="A32" s="15">
        <v>31</v>
      </c>
      <c r="B32" s="21">
        <v>1.4999999999999999E-2</v>
      </c>
      <c r="C32" s="22">
        <v>1.4999999999999999E-2</v>
      </c>
      <c r="D32" s="10">
        <f t="shared" si="5"/>
        <v>2962.1473812251033</v>
      </c>
      <c r="E32" s="11">
        <f t="shared" si="6"/>
        <v>21.928855815341194</v>
      </c>
      <c r="F32" s="14">
        <f t="shared" si="4"/>
        <v>2984.0762370404445</v>
      </c>
      <c r="G32" s="17">
        <f t="shared" si="7"/>
        <v>197454.5632258582</v>
      </c>
    </row>
    <row r="33" spans="1:7" x14ac:dyDescent="0.2">
      <c r="A33" s="16">
        <v>32</v>
      </c>
      <c r="B33" s="21">
        <v>1.4999999999999999E-2</v>
      </c>
      <c r="C33" s="22">
        <v>1.4999999999999999E-2</v>
      </c>
      <c r="D33" s="10">
        <f t="shared" si="5"/>
        <v>2961.8184483878731</v>
      </c>
      <c r="E33" s="11">
        <f t="shared" si="6"/>
        <v>22.25778865257098</v>
      </c>
      <c r="F33" s="14">
        <f t="shared" si="4"/>
        <v>2984.0762370404441</v>
      </c>
      <c r="G33" s="17">
        <f t="shared" si="7"/>
        <v>197432.30543720562</v>
      </c>
    </row>
    <row r="34" spans="1:7" x14ac:dyDescent="0.2">
      <c r="A34" s="15">
        <v>33</v>
      </c>
      <c r="B34" s="21">
        <v>1.4999999999999999E-2</v>
      </c>
      <c r="C34" s="22">
        <v>1.4999999999999999E-2</v>
      </c>
      <c r="D34" s="10">
        <f t="shared" si="5"/>
        <v>2961.4845815580843</v>
      </c>
      <c r="E34" s="11">
        <f t="shared" si="6"/>
        <v>22.591655482359783</v>
      </c>
      <c r="F34" s="14">
        <f t="shared" si="4"/>
        <v>2984.0762370404441</v>
      </c>
      <c r="G34" s="17">
        <f t="shared" si="7"/>
        <v>197409.71378172326</v>
      </c>
    </row>
    <row r="35" spans="1:7" x14ac:dyDescent="0.2">
      <c r="A35" s="16">
        <v>34</v>
      </c>
      <c r="B35" s="21">
        <v>1.4999999999999999E-2</v>
      </c>
      <c r="C35" s="22">
        <v>1.4999999999999999E-2</v>
      </c>
      <c r="D35" s="10">
        <f t="shared" si="5"/>
        <v>2961.1457067258489</v>
      </c>
      <c r="E35" s="11">
        <f t="shared" si="6"/>
        <v>22.930530314595217</v>
      </c>
      <c r="F35" s="14">
        <f t="shared" si="4"/>
        <v>2984.0762370404441</v>
      </c>
      <c r="G35" s="17">
        <f t="shared" si="7"/>
        <v>197386.78325140866</v>
      </c>
    </row>
    <row r="36" spans="1:7" x14ac:dyDescent="0.2">
      <c r="A36" s="15">
        <v>35</v>
      </c>
      <c r="B36" s="21">
        <v>1.4999999999999999E-2</v>
      </c>
      <c r="C36" s="22">
        <v>1.4999999999999999E-2</v>
      </c>
      <c r="D36" s="10">
        <f t="shared" si="5"/>
        <v>2960.80174877113</v>
      </c>
      <c r="E36" s="11">
        <f t="shared" si="6"/>
        <v>23.274488269314134</v>
      </c>
      <c r="F36" s="14">
        <f t="shared" si="4"/>
        <v>2984.0762370404441</v>
      </c>
      <c r="G36" s="17">
        <f t="shared" si="7"/>
        <v>197363.50876313934</v>
      </c>
    </row>
    <row r="37" spans="1:7" x14ac:dyDescent="0.2">
      <c r="A37" s="16">
        <v>36</v>
      </c>
      <c r="B37" s="21">
        <v>1.4999999999999999E-2</v>
      </c>
      <c r="C37" s="22">
        <v>1.4999999999999999E-2</v>
      </c>
      <c r="D37" s="10">
        <f t="shared" si="5"/>
        <v>2960.45263144709</v>
      </c>
      <c r="E37" s="11">
        <f t="shared" si="6"/>
        <v>23.623605593354114</v>
      </c>
      <c r="F37" s="14">
        <f t="shared" si="4"/>
        <v>2984.0762370404441</v>
      </c>
      <c r="G37" s="17">
        <f t="shared" si="7"/>
        <v>197339.885157546</v>
      </c>
    </row>
    <row r="38" spans="1:7" x14ac:dyDescent="0.2">
      <c r="A38" s="15">
        <v>37</v>
      </c>
      <c r="B38" s="21">
        <v>1.4999999999999999E-2</v>
      </c>
      <c r="C38" s="22">
        <v>1.4999999999999999E-2</v>
      </c>
      <c r="D38" s="10">
        <f t="shared" si="5"/>
        <v>2960.0982773631899</v>
      </c>
      <c r="E38" s="11">
        <f t="shared" si="6"/>
        <v>23.977959677254148</v>
      </c>
      <c r="F38" s="14">
        <f t="shared" si="4"/>
        <v>2984.0762370404441</v>
      </c>
      <c r="G38" s="17">
        <f t="shared" si="7"/>
        <v>197315.90719786874</v>
      </c>
    </row>
    <row r="39" spans="1:7" x14ac:dyDescent="0.2">
      <c r="A39" s="16">
        <v>38</v>
      </c>
      <c r="B39" s="21">
        <v>1.4999999999999999E-2</v>
      </c>
      <c r="C39" s="22">
        <v>1.4999999999999999E-2</v>
      </c>
      <c r="D39" s="10">
        <f t="shared" si="5"/>
        <v>2959.7386079680309</v>
      </c>
      <c r="E39" s="11">
        <f t="shared" si="6"/>
        <v>24.337629072413165</v>
      </c>
      <c r="F39" s="14">
        <f t="shared" si="4"/>
        <v>2984.0762370404441</v>
      </c>
      <c r="G39" s="17">
        <f t="shared" si="7"/>
        <v>197291.56956879632</v>
      </c>
    </row>
    <row r="40" spans="1:7" x14ac:dyDescent="0.2">
      <c r="A40" s="15">
        <v>39</v>
      </c>
      <c r="B40" s="21">
        <v>1.4999999999999999E-2</v>
      </c>
      <c r="C40" s="22">
        <v>1.4999999999999999E-2</v>
      </c>
      <c r="D40" s="10">
        <f t="shared" si="5"/>
        <v>2959.3735435319445</v>
      </c>
      <c r="E40" s="11">
        <f t="shared" si="6"/>
        <v>24.702693508499124</v>
      </c>
      <c r="F40" s="14">
        <f t="shared" si="4"/>
        <v>2984.0762370404436</v>
      </c>
      <c r="G40" s="17">
        <f t="shared" si="7"/>
        <v>197266.86687528781</v>
      </c>
    </row>
    <row r="41" spans="1:7" x14ac:dyDescent="0.2">
      <c r="A41" s="16">
        <v>40</v>
      </c>
      <c r="B41" s="21">
        <v>1.4999999999999999E-2</v>
      </c>
      <c r="C41" s="22">
        <v>1.4999999999999999E-2</v>
      </c>
      <c r="D41" s="10">
        <f t="shared" si="5"/>
        <v>2959.0030031293172</v>
      </c>
      <c r="E41" s="11">
        <f t="shared" si="6"/>
        <v>25.073233911126863</v>
      </c>
      <c r="F41" s="14">
        <f t="shared" si="4"/>
        <v>2984.0762370404441</v>
      </c>
      <c r="G41" s="17">
        <f t="shared" si="7"/>
        <v>197241.79364137669</v>
      </c>
    </row>
    <row r="42" spans="1:7" x14ac:dyDescent="0.2">
      <c r="A42" s="15">
        <v>41</v>
      </c>
      <c r="B42" s="21">
        <v>1.4999999999999999E-2</v>
      </c>
      <c r="C42" s="22">
        <v>1.4999999999999999E-2</v>
      </c>
      <c r="D42" s="10">
        <f t="shared" si="5"/>
        <v>2958.6269046206503</v>
      </c>
      <c r="E42" s="11">
        <f t="shared" si="6"/>
        <v>25.449332419793791</v>
      </c>
      <c r="F42" s="14">
        <f t="shared" si="4"/>
        <v>2984.0762370404441</v>
      </c>
      <c r="G42" s="17">
        <f t="shared" si="7"/>
        <v>197216.3443089569</v>
      </c>
    </row>
    <row r="43" spans="1:7" x14ac:dyDescent="0.2">
      <c r="A43" s="16">
        <v>42</v>
      </c>
      <c r="B43" s="21">
        <v>1.4999999999999999E-2</v>
      </c>
      <c r="C43" s="22">
        <v>1.4999999999999999E-2</v>
      </c>
      <c r="D43" s="10">
        <f t="shared" si="5"/>
        <v>2958.2451646343534</v>
      </c>
      <c r="E43" s="11">
        <f t="shared" si="6"/>
        <v>25.831072406090698</v>
      </c>
      <c r="F43" s="14">
        <f t="shared" si="4"/>
        <v>2984.0762370404441</v>
      </c>
      <c r="G43" s="17">
        <f t="shared" si="7"/>
        <v>197190.51323655082</v>
      </c>
    </row>
    <row r="44" spans="1:7" x14ac:dyDescent="0.2">
      <c r="A44" s="15">
        <v>43</v>
      </c>
      <c r="B44" s="21">
        <v>1.4999999999999999E-2</v>
      </c>
      <c r="C44" s="22">
        <v>1.4999999999999999E-2</v>
      </c>
      <c r="D44" s="10">
        <f t="shared" si="5"/>
        <v>2957.8576985482623</v>
      </c>
      <c r="E44" s="11">
        <f t="shared" si="6"/>
        <v>26.218538492181779</v>
      </c>
      <c r="F44" s="14">
        <f t="shared" si="4"/>
        <v>2984.0762370404441</v>
      </c>
      <c r="G44" s="17">
        <f t="shared" si="7"/>
        <v>197164.29469805863</v>
      </c>
    </row>
    <row r="45" spans="1:7" x14ac:dyDescent="0.2">
      <c r="A45" s="16">
        <v>44</v>
      </c>
      <c r="B45" s="21">
        <v>1.4999999999999999E-2</v>
      </c>
      <c r="C45" s="22">
        <v>1.4999999999999999E-2</v>
      </c>
      <c r="D45" s="10">
        <f t="shared" si="5"/>
        <v>2957.4644204708793</v>
      </c>
      <c r="E45" s="11">
        <f t="shared" si="6"/>
        <v>26.61181656956478</v>
      </c>
      <c r="F45" s="14">
        <f t="shared" si="4"/>
        <v>2984.0762370404441</v>
      </c>
      <c r="G45" s="17">
        <f t="shared" si="7"/>
        <v>197137.68288148908</v>
      </c>
    </row>
    <row r="46" spans="1:7" x14ac:dyDescent="0.2">
      <c r="A46" s="15">
        <v>45</v>
      </c>
      <c r="B46" s="21">
        <v>1.4999999999999999E-2</v>
      </c>
      <c r="C46" s="22">
        <v>1.4999999999999999E-2</v>
      </c>
      <c r="D46" s="10">
        <f t="shared" si="5"/>
        <v>2957.065243222336</v>
      </c>
      <c r="E46" s="11">
        <f t="shared" si="6"/>
        <v>27.010993818108091</v>
      </c>
      <c r="F46" s="14">
        <f t="shared" si="4"/>
        <v>2984.0762370404441</v>
      </c>
      <c r="G46" s="17">
        <f t="shared" si="7"/>
        <v>197110.67188767096</v>
      </c>
    </row>
    <row r="47" spans="1:7" x14ac:dyDescent="0.2">
      <c r="A47" s="16">
        <v>46</v>
      </c>
      <c r="B47" s="21">
        <v>1.4999999999999999E-2</v>
      </c>
      <c r="C47" s="22">
        <v>1.4999999999999999E-2</v>
      </c>
      <c r="D47" s="10">
        <f t="shared" si="5"/>
        <v>2956.6600783150643</v>
      </c>
      <c r="E47" s="11">
        <f t="shared" si="6"/>
        <v>27.416158725379773</v>
      </c>
      <c r="F47" s="14">
        <f t="shared" si="4"/>
        <v>2984.0762370404441</v>
      </c>
      <c r="G47" s="17">
        <f t="shared" si="7"/>
        <v>197083.25572894557</v>
      </c>
    </row>
    <row r="48" spans="1:7" x14ac:dyDescent="0.2">
      <c r="A48" s="15">
        <v>47</v>
      </c>
      <c r="B48" s="21">
        <v>1.4999999999999999E-2</v>
      </c>
      <c r="C48" s="22">
        <v>1.4999999999999999E-2</v>
      </c>
      <c r="D48" s="10">
        <f t="shared" si="5"/>
        <v>2956.2488359341833</v>
      </c>
      <c r="E48" s="11">
        <f t="shared" si="6"/>
        <v>27.827401106260822</v>
      </c>
      <c r="F48" s="14">
        <f t="shared" si="4"/>
        <v>2984.0762370404441</v>
      </c>
      <c r="G48" s="17">
        <f t="shared" si="7"/>
        <v>197055.4283278393</v>
      </c>
    </row>
    <row r="49" spans="1:7" x14ac:dyDescent="0.2">
      <c r="A49" s="16">
        <v>48</v>
      </c>
      <c r="B49" s="21">
        <v>1.4999999999999999E-2</v>
      </c>
      <c r="C49" s="22">
        <v>1.4999999999999999E-2</v>
      </c>
      <c r="D49" s="10">
        <f t="shared" si="5"/>
        <v>2955.8314249175892</v>
      </c>
      <c r="E49" s="11">
        <f t="shared" si="6"/>
        <v>28.244812122854455</v>
      </c>
      <c r="F49" s="14">
        <f t="shared" si="4"/>
        <v>2984.0762370404436</v>
      </c>
      <c r="G49" s="17">
        <f t="shared" si="7"/>
        <v>197027.18351571643</v>
      </c>
    </row>
    <row r="50" spans="1:7" x14ac:dyDescent="0.2">
      <c r="A50" s="15">
        <v>49</v>
      </c>
      <c r="B50" s="21">
        <v>1.4999999999999999E-2</v>
      </c>
      <c r="C50" s="22">
        <v>1.4999999999999999E-2</v>
      </c>
      <c r="D50" s="10">
        <f t="shared" si="5"/>
        <v>2955.4077527357463</v>
      </c>
      <c r="E50" s="11">
        <f t="shared" si="6"/>
        <v>28.668484304697358</v>
      </c>
      <c r="F50" s="14">
        <f t="shared" si="4"/>
        <v>2984.0762370404436</v>
      </c>
      <c r="G50" s="17">
        <f t="shared" si="7"/>
        <v>196998.51503141172</v>
      </c>
    </row>
    <row r="51" spans="1:7" x14ac:dyDescent="0.2">
      <c r="A51" s="16">
        <v>50</v>
      </c>
      <c r="B51" s="21">
        <v>1.4999999999999999E-2</v>
      </c>
      <c r="C51" s="22">
        <v>1.4999999999999999E-2</v>
      </c>
      <c r="D51" s="10">
        <f t="shared" si="5"/>
        <v>2954.9777254711757</v>
      </c>
      <c r="E51" s="11">
        <f t="shared" si="6"/>
        <v>29.09851156926743</v>
      </c>
      <c r="F51" s="14">
        <f t="shared" si="4"/>
        <v>2984.0762370404432</v>
      </c>
      <c r="G51" s="17">
        <f t="shared" si="7"/>
        <v>196969.41651984246</v>
      </c>
    </row>
    <row r="52" spans="1:7" x14ac:dyDescent="0.2">
      <c r="A52" s="15">
        <v>51</v>
      </c>
      <c r="B52" s="21">
        <v>1.4999999999999999E-2</v>
      </c>
      <c r="C52" s="22">
        <v>1.4999999999999999E-2</v>
      </c>
      <c r="D52" s="10">
        <f t="shared" si="5"/>
        <v>2954.541247797637</v>
      </c>
      <c r="E52" s="11">
        <f t="shared" si="6"/>
        <v>29.534989242806205</v>
      </c>
      <c r="F52" s="14">
        <f t="shared" si="4"/>
        <v>2984.0762370404432</v>
      </c>
      <c r="G52" s="17">
        <f t="shared" si="7"/>
        <v>196939.88153059964</v>
      </c>
    </row>
    <row r="53" spans="1:7" x14ac:dyDescent="0.2">
      <c r="A53" s="16">
        <v>52</v>
      </c>
      <c r="B53" s="21">
        <v>1.4999999999999999E-2</v>
      </c>
      <c r="C53" s="22">
        <v>1.4999999999999999E-2</v>
      </c>
      <c r="D53" s="10">
        <f t="shared" si="5"/>
        <v>2954.0982229589945</v>
      </c>
      <c r="E53" s="11">
        <f t="shared" si="6"/>
        <v>29.978014081448691</v>
      </c>
      <c r="F53" s="14">
        <f t="shared" si="4"/>
        <v>2984.0762370404432</v>
      </c>
      <c r="G53" s="17">
        <f t="shared" si="7"/>
        <v>196909.90351651818</v>
      </c>
    </row>
    <row r="54" spans="1:7" x14ac:dyDescent="0.2">
      <c r="A54" s="15">
        <v>53</v>
      </c>
      <c r="B54" s="21">
        <v>1.4999999999999999E-2</v>
      </c>
      <c r="C54" s="22">
        <v>1.4999999999999999E-2</v>
      </c>
      <c r="D54" s="10">
        <f t="shared" si="5"/>
        <v>2953.6485527477726</v>
      </c>
      <c r="E54" s="11">
        <f t="shared" si="6"/>
        <v>30.427684292670619</v>
      </c>
      <c r="F54" s="14">
        <f t="shared" si="4"/>
        <v>2984.0762370404432</v>
      </c>
      <c r="G54" s="17">
        <f t="shared" si="7"/>
        <v>196879.47583222552</v>
      </c>
    </row>
    <row r="55" spans="1:7" x14ac:dyDescent="0.2">
      <c r="A55" s="16">
        <v>54</v>
      </c>
      <c r="B55" s="21">
        <v>1.4999999999999999E-2</v>
      </c>
      <c r="C55" s="22">
        <v>1.4999999999999999E-2</v>
      </c>
      <c r="D55" s="10">
        <f t="shared" si="5"/>
        <v>2953.1921374833828</v>
      </c>
      <c r="E55" s="11">
        <f t="shared" si="6"/>
        <v>30.884099557060381</v>
      </c>
      <c r="F55" s="14">
        <f t="shared" si="4"/>
        <v>2984.0762370404432</v>
      </c>
      <c r="G55" s="17">
        <f t="shared" si="7"/>
        <v>196848.59173266846</v>
      </c>
    </row>
    <row r="56" spans="1:7" x14ac:dyDescent="0.2">
      <c r="A56" s="15">
        <v>55</v>
      </c>
      <c r="B56" s="21">
        <v>1.4999999999999999E-2</v>
      </c>
      <c r="C56" s="22">
        <v>1.4999999999999999E-2</v>
      </c>
      <c r="D56" s="10">
        <f t="shared" si="5"/>
        <v>2952.7288759900266</v>
      </c>
      <c r="E56" s="11">
        <f t="shared" si="6"/>
        <v>31.347361050416566</v>
      </c>
      <c r="F56" s="14">
        <f t="shared" si="4"/>
        <v>2984.0762370404432</v>
      </c>
      <c r="G56" s="17">
        <f t="shared" si="7"/>
        <v>196817.24437161803</v>
      </c>
    </row>
    <row r="57" spans="1:7" x14ac:dyDescent="0.2">
      <c r="A57" s="16">
        <v>56</v>
      </c>
      <c r="B57" s="21">
        <v>1.4999999999999999E-2</v>
      </c>
      <c r="C57" s="22">
        <v>1.4999999999999999E-2</v>
      </c>
      <c r="D57" s="10">
        <f t="shared" si="5"/>
        <v>2952.2586655742703</v>
      </c>
      <c r="E57" s="11">
        <f t="shared" si="6"/>
        <v>31.817571466172467</v>
      </c>
      <c r="F57" s="14">
        <f t="shared" si="4"/>
        <v>2984.0762370404427</v>
      </c>
      <c r="G57" s="17">
        <f t="shared" si="7"/>
        <v>196785.42680015185</v>
      </c>
    </row>
    <row r="58" spans="1:7" x14ac:dyDescent="0.2">
      <c r="A58" s="15">
        <v>57</v>
      </c>
      <c r="B58" s="21">
        <v>1.4999999999999999E-2</v>
      </c>
      <c r="C58" s="22">
        <v>1.4999999999999999E-2</v>
      </c>
      <c r="D58" s="10">
        <f t="shared" si="5"/>
        <v>2951.7814020022774</v>
      </c>
      <c r="E58" s="11">
        <f t="shared" si="6"/>
        <v>32.294835038165729</v>
      </c>
      <c r="F58" s="14">
        <f t="shared" si="4"/>
        <v>2984.0762370404432</v>
      </c>
      <c r="G58" s="17">
        <f t="shared" si="7"/>
        <v>196753.13196511369</v>
      </c>
    </row>
    <row r="59" spans="1:7" x14ac:dyDescent="0.2">
      <c r="A59" s="16">
        <v>58</v>
      </c>
      <c r="B59" s="21">
        <v>1.4999999999999999E-2</v>
      </c>
      <c r="C59" s="22">
        <v>1.4999999999999999E-2</v>
      </c>
      <c r="D59" s="10">
        <f t="shared" si="5"/>
        <v>2951.296979476705</v>
      </c>
      <c r="E59" s="11">
        <f t="shared" si="6"/>
        <v>32.779257563737701</v>
      </c>
      <c r="F59" s="14">
        <f t="shared" si="4"/>
        <v>2984.0762370404427</v>
      </c>
      <c r="G59" s="17">
        <f t="shared" si="7"/>
        <v>196720.35270754996</v>
      </c>
    </row>
    <row r="60" spans="1:7" x14ac:dyDescent="0.2">
      <c r="A60" s="15">
        <v>59</v>
      </c>
      <c r="B60" s="21">
        <v>1.4999999999999999E-2</v>
      </c>
      <c r="C60" s="22">
        <v>1.4999999999999999E-2</v>
      </c>
      <c r="D60" s="10">
        <f t="shared" si="5"/>
        <v>2950.8052906132493</v>
      </c>
      <c r="E60" s="11">
        <f t="shared" si="6"/>
        <v>33.270946427193849</v>
      </c>
      <c r="F60" s="14">
        <f t="shared" si="4"/>
        <v>2984.0762370404432</v>
      </c>
      <c r="G60" s="17">
        <f t="shared" si="7"/>
        <v>196687.08176112277</v>
      </c>
    </row>
    <row r="61" spans="1:7" x14ac:dyDescent="0.2">
      <c r="A61" s="16">
        <v>60</v>
      </c>
      <c r="B61" s="21">
        <v>1.4999999999999999E-2</v>
      </c>
      <c r="C61" s="22">
        <v>1.4999999999999999E-2</v>
      </c>
      <c r="D61" s="10">
        <f t="shared" si="5"/>
        <v>2950.3062264168416</v>
      </c>
      <c r="E61" s="11">
        <f t="shared" si="6"/>
        <v>33.770010623601593</v>
      </c>
      <c r="F61" s="14">
        <f t="shared" si="4"/>
        <v>2984.0762370404432</v>
      </c>
      <c r="G61" s="17">
        <f t="shared" si="7"/>
        <v>196653.31175049915</v>
      </c>
    </row>
    <row r="62" spans="1:7" x14ac:dyDescent="0.2">
      <c r="A62" s="15">
        <v>61</v>
      </c>
      <c r="B62" s="21">
        <v>1.4999999999999999E-2</v>
      </c>
      <c r="C62" s="22">
        <v>1.4999999999999999E-2</v>
      </c>
      <c r="D62" s="10">
        <f t="shared" si="5"/>
        <v>2949.7996762574871</v>
      </c>
      <c r="E62" s="11">
        <f t="shared" si="6"/>
        <v>34.276560782955585</v>
      </c>
      <c r="F62" s="14">
        <f t="shared" si="4"/>
        <v>2984.0762370404427</v>
      </c>
      <c r="G62" s="17">
        <f t="shared" si="7"/>
        <v>196619.0351897162</v>
      </c>
    </row>
    <row r="63" spans="1:7" x14ac:dyDescent="0.2">
      <c r="A63" s="16">
        <v>62</v>
      </c>
      <c r="B63" s="21">
        <v>1.4999999999999999E-2</v>
      </c>
      <c r="C63" s="22">
        <v>1.4999999999999999E-2</v>
      </c>
      <c r="D63" s="10">
        <f t="shared" si="5"/>
        <v>2949.2855278457428</v>
      </c>
      <c r="E63" s="11">
        <f t="shared" si="6"/>
        <v>34.790709194700412</v>
      </c>
      <c r="F63" s="14">
        <f t="shared" si="4"/>
        <v>2984.0762370404432</v>
      </c>
      <c r="G63" s="17">
        <f t="shared" si="7"/>
        <v>196584.24448052151</v>
      </c>
    </row>
    <row r="64" spans="1:7" x14ac:dyDescent="0.2">
      <c r="A64" s="15">
        <v>63</v>
      </c>
      <c r="B64" s="21">
        <v>1.4999999999999999E-2</v>
      </c>
      <c r="C64" s="22">
        <v>1.4999999999999999E-2</v>
      </c>
      <c r="D64" s="10">
        <f t="shared" si="5"/>
        <v>2948.7636672078224</v>
      </c>
      <c r="E64" s="11">
        <f t="shared" si="6"/>
        <v>35.312569832620738</v>
      </c>
      <c r="F64" s="14">
        <f t="shared" si="4"/>
        <v>2984.0762370404432</v>
      </c>
      <c r="G64" s="17">
        <f t="shared" si="7"/>
        <v>196548.93191068887</v>
      </c>
    </row>
    <row r="65" spans="1:7" x14ac:dyDescent="0.2">
      <c r="A65" s="16">
        <v>64</v>
      </c>
      <c r="B65" s="21">
        <v>1.4999999999999999E-2</v>
      </c>
      <c r="C65" s="22">
        <v>1.4999999999999999E-2</v>
      </c>
      <c r="D65" s="10">
        <f t="shared" si="5"/>
        <v>2948.2339786603329</v>
      </c>
      <c r="E65" s="11">
        <f t="shared" si="6"/>
        <v>35.842258380110252</v>
      </c>
      <c r="F65" s="14">
        <f t="shared" si="4"/>
        <v>2984.0762370404432</v>
      </c>
      <c r="G65" s="17">
        <f t="shared" si="7"/>
        <v>196513.08965230876</v>
      </c>
    </row>
    <row r="66" spans="1:7" x14ac:dyDescent="0.2">
      <c r="A66" s="15">
        <v>65</v>
      </c>
      <c r="B66" s="21">
        <v>1.4999999999999999E-2</v>
      </c>
      <c r="C66" s="22">
        <v>1.4999999999999999E-2</v>
      </c>
      <c r="D66" s="10">
        <f t="shared" si="5"/>
        <v>2947.696344784631</v>
      </c>
      <c r="E66" s="11">
        <f t="shared" si="6"/>
        <v>36.379892255811683</v>
      </c>
      <c r="F66" s="14">
        <f t="shared" si="4"/>
        <v>2984.0762370404427</v>
      </c>
      <c r="G66" s="17">
        <f t="shared" si="7"/>
        <v>196476.70976005294</v>
      </c>
    </row>
    <row r="67" spans="1:7" x14ac:dyDescent="0.2">
      <c r="A67" s="16">
        <v>66</v>
      </c>
      <c r="B67" s="21">
        <v>1.4999999999999999E-2</v>
      </c>
      <c r="C67" s="22">
        <v>1.4999999999999999E-2</v>
      </c>
      <c r="D67" s="10">
        <f t="shared" si="5"/>
        <v>2947.1506464007939</v>
      </c>
      <c r="E67" s="11">
        <f t="shared" si="6"/>
        <v>36.925590639648817</v>
      </c>
      <c r="F67" s="14">
        <f t="shared" si="4"/>
        <v>2984.0762370404427</v>
      </c>
      <c r="G67" s="17">
        <f t="shared" si="7"/>
        <v>196439.78416941329</v>
      </c>
    </row>
    <row r="68" spans="1:7" x14ac:dyDescent="0.2">
      <c r="A68" s="15">
        <v>67</v>
      </c>
      <c r="B68" s="21">
        <v>1.4999999999999999E-2</v>
      </c>
      <c r="C68" s="22">
        <v>1.4999999999999999E-2</v>
      </c>
      <c r="D68" s="10">
        <f t="shared" si="5"/>
        <v>2946.5967625411995</v>
      </c>
      <c r="E68" s="11">
        <f t="shared" si="6"/>
        <v>37.479474499243224</v>
      </c>
      <c r="F68" s="14">
        <f t="shared" si="4"/>
        <v>2984.0762370404427</v>
      </c>
      <c r="G68" s="17">
        <f t="shared" si="7"/>
        <v>196402.30469491406</v>
      </c>
    </row>
    <row r="69" spans="1:7" x14ac:dyDescent="0.2">
      <c r="A69" s="16">
        <v>68</v>
      </c>
      <c r="B69" s="21">
        <v>1.4999999999999999E-2</v>
      </c>
      <c r="C69" s="22">
        <v>1.4999999999999999E-2</v>
      </c>
      <c r="D69" s="10">
        <f t="shared" si="5"/>
        <v>2946.0345704237106</v>
      </c>
      <c r="E69" s="11">
        <f t="shared" si="6"/>
        <v>38.041666616732073</v>
      </c>
      <c r="F69" s="14">
        <f t="shared" si="4"/>
        <v>2984.0762370404427</v>
      </c>
      <c r="G69" s="17">
        <f t="shared" si="7"/>
        <v>196364.26302829731</v>
      </c>
    </row>
    <row r="70" spans="1:7" x14ac:dyDescent="0.2">
      <c r="A70" s="15">
        <v>69</v>
      </c>
      <c r="B70" s="21">
        <v>1.4999999999999999E-2</v>
      </c>
      <c r="C70" s="22">
        <v>1.4999999999999999E-2</v>
      </c>
      <c r="D70" s="10">
        <f t="shared" si="5"/>
        <v>2945.4639454244598</v>
      </c>
      <c r="E70" s="11">
        <f t="shared" si="6"/>
        <v>38.61229161598294</v>
      </c>
      <c r="F70" s="14">
        <f t="shared" si="4"/>
        <v>2984.0762370404427</v>
      </c>
      <c r="G70" s="17">
        <f t="shared" si="7"/>
        <v>196325.65073668133</v>
      </c>
    </row>
    <row r="71" spans="1:7" x14ac:dyDescent="0.2">
      <c r="A71" s="16">
        <v>70</v>
      </c>
      <c r="B71" s="21">
        <v>1.4999999999999999E-2</v>
      </c>
      <c r="C71" s="22">
        <v>1.4999999999999999E-2</v>
      </c>
      <c r="D71" s="10">
        <f t="shared" si="5"/>
        <v>2944.8847610502198</v>
      </c>
      <c r="E71" s="11">
        <f t="shared" si="6"/>
        <v>39.191475990222898</v>
      </c>
      <c r="F71" s="14">
        <f t="shared" si="4"/>
        <v>2984.0762370404427</v>
      </c>
      <c r="G71" s="17">
        <f t="shared" si="7"/>
        <v>196286.4592606911</v>
      </c>
    </row>
    <row r="72" spans="1:7" x14ac:dyDescent="0.2">
      <c r="A72" s="15">
        <v>71</v>
      </c>
      <c r="B72" s="21">
        <v>1.4999999999999999E-2</v>
      </c>
      <c r="C72" s="22">
        <v>1.4999999999999999E-2</v>
      </c>
      <c r="D72" s="10">
        <f t="shared" si="5"/>
        <v>2944.2968889103663</v>
      </c>
      <c r="E72" s="11">
        <f t="shared" si="6"/>
        <v>39.779348130075959</v>
      </c>
      <c r="F72" s="14">
        <f t="shared" si="4"/>
        <v>2984.0762370404423</v>
      </c>
      <c r="G72" s="17">
        <f t="shared" si="7"/>
        <v>196246.67991256103</v>
      </c>
    </row>
    <row r="73" spans="1:7" x14ac:dyDescent="0.2">
      <c r="A73" s="16">
        <v>72</v>
      </c>
      <c r="B73" s="21">
        <v>1.4999999999999999E-2</v>
      </c>
      <c r="C73" s="22">
        <v>1.4999999999999999E-2</v>
      </c>
      <c r="D73" s="10">
        <f t="shared" si="5"/>
        <v>2943.7001986884152</v>
      </c>
      <c r="E73" s="11">
        <f t="shared" si="6"/>
        <v>40.376038352027535</v>
      </c>
      <c r="F73" s="14">
        <f t="shared" ref="F73:F136" si="8">PMT(C73,360-A72,G72)*-1</f>
        <v>2984.0762370404427</v>
      </c>
      <c r="G73" s="17">
        <f t="shared" si="7"/>
        <v>196206.303874209</v>
      </c>
    </row>
    <row r="74" spans="1:7" x14ac:dyDescent="0.2">
      <c r="A74" s="15">
        <v>73</v>
      </c>
      <c r="B74" s="21">
        <v>1.4999999999999999E-2</v>
      </c>
      <c r="C74" s="22">
        <v>1.4999999999999999E-2</v>
      </c>
      <c r="D74" s="10">
        <f t="shared" si="5"/>
        <v>2943.094558113135</v>
      </c>
      <c r="E74" s="11">
        <f t="shared" si="6"/>
        <v>40.981678927307712</v>
      </c>
      <c r="F74" s="14">
        <f t="shared" si="8"/>
        <v>2984.0762370404427</v>
      </c>
      <c r="G74" s="17">
        <f t="shared" si="7"/>
        <v>196165.32219528168</v>
      </c>
    </row>
    <row r="75" spans="1:7" x14ac:dyDescent="0.2">
      <c r="A75" s="16">
        <v>74</v>
      </c>
      <c r="B75" s="21">
        <v>1.4999999999999999E-2</v>
      </c>
      <c r="C75" s="22">
        <v>1.4999999999999999E-2</v>
      </c>
      <c r="D75" s="10">
        <f t="shared" si="5"/>
        <v>2942.4798329292253</v>
      </c>
      <c r="E75" s="11">
        <f t="shared" si="6"/>
        <v>41.596404111216998</v>
      </c>
      <c r="F75" s="14">
        <f t="shared" si="8"/>
        <v>2984.0762370404423</v>
      </c>
      <c r="G75" s="17">
        <f t="shared" si="7"/>
        <v>196123.72579117047</v>
      </c>
    </row>
    <row r="76" spans="1:7" x14ac:dyDescent="0.2">
      <c r="A76" s="15">
        <v>75</v>
      </c>
      <c r="B76" s="21">
        <v>1.4999999999999999E-2</v>
      </c>
      <c r="C76" s="22">
        <v>1.4999999999999999E-2</v>
      </c>
      <c r="D76" s="10">
        <f t="shared" si="5"/>
        <v>2941.8558868675568</v>
      </c>
      <c r="E76" s="11">
        <f t="shared" si="6"/>
        <v>42.220350172885901</v>
      </c>
      <c r="F76" s="14">
        <f t="shared" si="8"/>
        <v>2984.0762370404427</v>
      </c>
      <c r="G76" s="17">
        <f t="shared" si="7"/>
        <v>196081.50544099757</v>
      </c>
    </row>
    <row r="77" spans="1:7" x14ac:dyDescent="0.2">
      <c r="A77" s="16">
        <v>76</v>
      </c>
      <c r="B77" s="21">
        <v>1.4999999999999999E-2</v>
      </c>
      <c r="C77" s="22">
        <v>1.4999999999999999E-2</v>
      </c>
      <c r="D77" s="10">
        <f t="shared" si="5"/>
        <v>2941.2225816149635</v>
      </c>
      <c r="E77" s="11">
        <f t="shared" si="6"/>
        <v>42.853655425478792</v>
      </c>
      <c r="F77" s="14">
        <f t="shared" si="8"/>
        <v>2984.0762370404423</v>
      </c>
      <c r="G77" s="17">
        <f t="shared" si="7"/>
        <v>196038.65178557209</v>
      </c>
    </row>
    <row r="78" spans="1:7" x14ac:dyDescent="0.2">
      <c r="A78" s="15">
        <v>77</v>
      </c>
      <c r="B78" s="21">
        <v>1.4999999999999999E-2</v>
      </c>
      <c r="C78" s="22">
        <v>1.4999999999999999E-2</v>
      </c>
      <c r="D78" s="10">
        <f t="shared" si="5"/>
        <v>2940.5797767835811</v>
      </c>
      <c r="E78" s="11">
        <f t="shared" si="6"/>
        <v>43.496460256861155</v>
      </c>
      <c r="F78" s="14">
        <f t="shared" si="8"/>
        <v>2984.0762370404423</v>
      </c>
      <c r="G78" s="17">
        <f t="shared" si="7"/>
        <v>195995.15532531522</v>
      </c>
    </row>
    <row r="79" spans="1:7" x14ac:dyDescent="0.2">
      <c r="A79" s="16">
        <v>78</v>
      </c>
      <c r="B79" s="21">
        <v>1.4999999999999999E-2</v>
      </c>
      <c r="C79" s="22">
        <v>1.4999999999999999E-2</v>
      </c>
      <c r="D79" s="10">
        <f t="shared" ref="D79:D142" si="9">G78*C79</f>
        <v>2939.9273298797284</v>
      </c>
      <c r="E79" s="11">
        <f t="shared" ref="E79:E142" si="10">F79-D79</f>
        <v>44.148907160713861</v>
      </c>
      <c r="F79" s="14">
        <f t="shared" si="8"/>
        <v>2984.0762370404423</v>
      </c>
      <c r="G79" s="17">
        <f t="shared" ref="G79:G142" si="11">G78-E79</f>
        <v>195951.00641815452</v>
      </c>
    </row>
    <row r="80" spans="1:7" x14ac:dyDescent="0.2">
      <c r="A80" s="15">
        <v>79</v>
      </c>
      <c r="B80" s="21">
        <v>1.4999999999999999E-2</v>
      </c>
      <c r="C80" s="22">
        <v>1.4999999999999999E-2</v>
      </c>
      <c r="D80" s="10">
        <f t="shared" si="9"/>
        <v>2939.2650962723178</v>
      </c>
      <c r="E80" s="11">
        <f t="shared" si="10"/>
        <v>44.81114076812446</v>
      </c>
      <c r="F80" s="14">
        <f t="shared" si="8"/>
        <v>2984.0762370404423</v>
      </c>
      <c r="G80" s="17">
        <f t="shared" si="11"/>
        <v>195906.1952773864</v>
      </c>
    </row>
    <row r="81" spans="1:7" x14ac:dyDescent="0.2">
      <c r="A81" s="16">
        <v>80</v>
      </c>
      <c r="B81" s="21">
        <v>1.4999999999999999E-2</v>
      </c>
      <c r="C81" s="22">
        <v>1.4999999999999999E-2</v>
      </c>
      <c r="D81" s="10">
        <f t="shared" si="9"/>
        <v>2938.5929291607958</v>
      </c>
      <c r="E81" s="11">
        <f t="shared" si="10"/>
        <v>45.483307879646418</v>
      </c>
      <c r="F81" s="14">
        <f t="shared" si="8"/>
        <v>2984.0762370404423</v>
      </c>
      <c r="G81" s="17">
        <f t="shared" si="11"/>
        <v>195860.71196950675</v>
      </c>
    </row>
    <row r="82" spans="1:7" x14ac:dyDescent="0.2">
      <c r="A82" s="15">
        <v>81</v>
      </c>
      <c r="B82" s="21">
        <v>1.4999999999999999E-2</v>
      </c>
      <c r="C82" s="22">
        <v>1.4999999999999999E-2</v>
      </c>
      <c r="D82" s="10">
        <f t="shared" si="9"/>
        <v>2937.910679542601</v>
      </c>
      <c r="E82" s="11">
        <f t="shared" si="10"/>
        <v>46.165557497841291</v>
      </c>
      <c r="F82" s="14">
        <f t="shared" si="8"/>
        <v>2984.0762370404423</v>
      </c>
      <c r="G82" s="17">
        <f t="shared" si="11"/>
        <v>195814.5464120089</v>
      </c>
    </row>
    <row r="83" spans="1:7" x14ac:dyDescent="0.2">
      <c r="A83" s="16">
        <v>82</v>
      </c>
      <c r="B83" s="21">
        <v>1.4999999999999999E-2</v>
      </c>
      <c r="C83" s="22">
        <v>1.4999999999999999E-2</v>
      </c>
      <c r="D83" s="10">
        <f t="shared" si="9"/>
        <v>2937.2181961801334</v>
      </c>
      <c r="E83" s="11">
        <f t="shared" si="10"/>
        <v>46.858040860308847</v>
      </c>
      <c r="F83" s="14">
        <f t="shared" si="8"/>
        <v>2984.0762370404423</v>
      </c>
      <c r="G83" s="17">
        <f t="shared" si="11"/>
        <v>195767.6883711486</v>
      </c>
    </row>
    <row r="84" spans="1:7" x14ac:dyDescent="0.2">
      <c r="A84" s="15">
        <v>83</v>
      </c>
      <c r="B84" s="21">
        <v>1.4999999999999999E-2</v>
      </c>
      <c r="C84" s="22">
        <v>1.4999999999999999E-2</v>
      </c>
      <c r="D84" s="10">
        <f t="shared" si="9"/>
        <v>2936.515325567229</v>
      </c>
      <c r="E84" s="11">
        <f t="shared" si="10"/>
        <v>47.560911473213309</v>
      </c>
      <c r="F84" s="14">
        <f t="shared" si="8"/>
        <v>2984.0762370404423</v>
      </c>
      <c r="G84" s="17">
        <f t="shared" si="11"/>
        <v>195720.12745967539</v>
      </c>
    </row>
    <row r="85" spans="1:7" x14ac:dyDescent="0.2">
      <c r="A85" s="16">
        <v>84</v>
      </c>
      <c r="B85" s="21">
        <v>1.4999999999999999E-2</v>
      </c>
      <c r="C85" s="22">
        <v>1.4999999999999999E-2</v>
      </c>
      <c r="D85" s="10">
        <f t="shared" si="9"/>
        <v>2935.8019118951306</v>
      </c>
      <c r="E85" s="11">
        <f t="shared" si="10"/>
        <v>48.274325145312105</v>
      </c>
      <c r="F85" s="14">
        <f t="shared" si="8"/>
        <v>2984.0762370404427</v>
      </c>
      <c r="G85" s="17">
        <f t="shared" si="11"/>
        <v>195671.85313453007</v>
      </c>
    </row>
    <row r="86" spans="1:7" x14ac:dyDescent="0.2">
      <c r="A86" s="15">
        <v>85</v>
      </c>
      <c r="B86" s="21">
        <v>1.4999999999999999E-2</v>
      </c>
      <c r="C86" s="22">
        <v>1.4999999999999999E-2</v>
      </c>
      <c r="D86" s="10">
        <f t="shared" si="9"/>
        <v>2935.0777970179511</v>
      </c>
      <c r="E86" s="11">
        <f t="shared" si="10"/>
        <v>48.998440022491195</v>
      </c>
      <c r="F86" s="14">
        <f t="shared" si="8"/>
        <v>2984.0762370404423</v>
      </c>
      <c r="G86" s="17">
        <f t="shared" si="11"/>
        <v>195622.85469450758</v>
      </c>
    </row>
    <row r="87" spans="1:7" x14ac:dyDescent="0.2">
      <c r="A87" s="16">
        <v>86</v>
      </c>
      <c r="B87" s="21">
        <v>1.4999999999999999E-2</v>
      </c>
      <c r="C87" s="22">
        <v>1.4999999999999999E-2</v>
      </c>
      <c r="D87" s="10">
        <f t="shared" si="9"/>
        <v>2934.3428204176134</v>
      </c>
      <c r="E87" s="11">
        <f t="shared" si="10"/>
        <v>49.733416622828827</v>
      </c>
      <c r="F87" s="14">
        <f t="shared" si="8"/>
        <v>2984.0762370404423</v>
      </c>
      <c r="G87" s="17">
        <f t="shared" si="11"/>
        <v>195573.12127788475</v>
      </c>
    </row>
    <row r="88" spans="1:7" x14ac:dyDescent="0.2">
      <c r="A88" s="15">
        <v>87</v>
      </c>
      <c r="B88" s="21">
        <v>1.4999999999999999E-2</v>
      </c>
      <c r="C88" s="22">
        <v>1.4999999999999999E-2</v>
      </c>
      <c r="D88" s="10">
        <f t="shared" si="9"/>
        <v>2933.5968191682714</v>
      </c>
      <c r="E88" s="11">
        <f t="shared" si="10"/>
        <v>50.47941787217087</v>
      </c>
      <c r="F88" s="14">
        <f t="shared" si="8"/>
        <v>2984.0762370404423</v>
      </c>
      <c r="G88" s="17">
        <f t="shared" si="11"/>
        <v>195522.64186001258</v>
      </c>
    </row>
    <row r="89" spans="1:7" x14ac:dyDescent="0.2">
      <c r="A89" s="16">
        <v>88</v>
      </c>
      <c r="B89" s="21">
        <v>1.4999999999999999E-2</v>
      </c>
      <c r="C89" s="22">
        <v>1.4999999999999999E-2</v>
      </c>
      <c r="D89" s="10">
        <f t="shared" si="9"/>
        <v>2932.8396279001886</v>
      </c>
      <c r="E89" s="11">
        <f t="shared" si="10"/>
        <v>51.236609140253677</v>
      </c>
      <c r="F89" s="14">
        <f t="shared" si="8"/>
        <v>2984.0762370404423</v>
      </c>
      <c r="G89" s="17">
        <f t="shared" si="11"/>
        <v>195471.40525087231</v>
      </c>
    </row>
    <row r="90" spans="1:7" x14ac:dyDescent="0.2">
      <c r="A90" s="15">
        <v>89</v>
      </c>
      <c r="B90" s="21">
        <v>1.4999999999999999E-2</v>
      </c>
      <c r="C90" s="22">
        <v>1.4999999999999999E-2</v>
      </c>
      <c r="D90" s="10">
        <f t="shared" si="9"/>
        <v>2932.0710787630846</v>
      </c>
      <c r="E90" s="11">
        <f t="shared" si="10"/>
        <v>52.005158277357623</v>
      </c>
      <c r="F90" s="14">
        <f t="shared" si="8"/>
        <v>2984.0762370404423</v>
      </c>
      <c r="G90" s="17">
        <f t="shared" si="11"/>
        <v>195419.40009259497</v>
      </c>
    </row>
    <row r="91" spans="1:7" x14ac:dyDescent="0.2">
      <c r="A91" s="16">
        <v>90</v>
      </c>
      <c r="B91" s="21">
        <v>1.4999999999999999E-2</v>
      </c>
      <c r="C91" s="22">
        <v>1.4999999999999999E-2</v>
      </c>
      <c r="D91" s="10">
        <f t="shared" si="9"/>
        <v>2931.2910013889245</v>
      </c>
      <c r="E91" s="11">
        <f t="shared" si="10"/>
        <v>52.785235651517723</v>
      </c>
      <c r="F91" s="14">
        <f t="shared" si="8"/>
        <v>2984.0762370404423</v>
      </c>
      <c r="G91" s="17">
        <f t="shared" si="11"/>
        <v>195366.61485694346</v>
      </c>
    </row>
    <row r="92" spans="1:7" x14ac:dyDescent="0.2">
      <c r="A92" s="15">
        <v>91</v>
      </c>
      <c r="B92" s="21">
        <v>1.4999999999999999E-2</v>
      </c>
      <c r="C92" s="22">
        <v>1.4999999999999999E-2</v>
      </c>
      <c r="D92" s="10">
        <f t="shared" si="9"/>
        <v>2930.4992228541519</v>
      </c>
      <c r="E92" s="11">
        <f t="shared" si="10"/>
        <v>53.577014186290853</v>
      </c>
      <c r="F92" s="14">
        <f t="shared" si="8"/>
        <v>2984.0762370404427</v>
      </c>
      <c r="G92" s="17">
        <f t="shared" si="11"/>
        <v>195313.03784275716</v>
      </c>
    </row>
    <row r="93" spans="1:7" x14ac:dyDescent="0.2">
      <c r="A93" s="16">
        <v>92</v>
      </c>
      <c r="B93" s="21">
        <v>1.4999999999999999E-2</v>
      </c>
      <c r="C93" s="22">
        <v>1.4999999999999999E-2</v>
      </c>
      <c r="D93" s="10">
        <f t="shared" si="9"/>
        <v>2929.6955676413572</v>
      </c>
      <c r="E93" s="11">
        <f t="shared" si="10"/>
        <v>54.380669399085036</v>
      </c>
      <c r="F93" s="14">
        <f t="shared" si="8"/>
        <v>2984.0762370404423</v>
      </c>
      <c r="G93" s="17">
        <f t="shared" si="11"/>
        <v>195258.65717335808</v>
      </c>
    </row>
    <row r="94" spans="1:7" x14ac:dyDescent="0.2">
      <c r="A94" s="15">
        <v>93</v>
      </c>
      <c r="B94" s="21">
        <v>1.4999999999999999E-2</v>
      </c>
      <c r="C94" s="22">
        <v>1.4999999999999999E-2</v>
      </c>
      <c r="D94" s="10">
        <f t="shared" si="9"/>
        <v>2928.879857600371</v>
      </c>
      <c r="E94" s="11">
        <f t="shared" si="10"/>
        <v>55.196379440071269</v>
      </c>
      <c r="F94" s="14">
        <f t="shared" si="8"/>
        <v>2984.0762370404423</v>
      </c>
      <c r="G94" s="17">
        <f t="shared" si="11"/>
        <v>195203.460793918</v>
      </c>
    </row>
    <row r="95" spans="1:7" x14ac:dyDescent="0.2">
      <c r="A95" s="16">
        <v>94</v>
      </c>
      <c r="B95" s="21">
        <v>1.4999999999999999E-2</v>
      </c>
      <c r="C95" s="22">
        <v>1.4999999999999999E-2</v>
      </c>
      <c r="D95" s="10">
        <f t="shared" si="9"/>
        <v>2928.0519119087699</v>
      </c>
      <c r="E95" s="11">
        <f t="shared" si="10"/>
        <v>56.024325131672413</v>
      </c>
      <c r="F95" s="14">
        <f t="shared" si="8"/>
        <v>2984.0762370404423</v>
      </c>
      <c r="G95" s="17">
        <f t="shared" si="11"/>
        <v>195147.43646878633</v>
      </c>
    </row>
    <row r="96" spans="1:7" x14ac:dyDescent="0.2">
      <c r="A96" s="15">
        <v>95</v>
      </c>
      <c r="B96" s="21">
        <v>1.4999999999999999E-2</v>
      </c>
      <c r="C96" s="22">
        <v>1.4999999999999999E-2</v>
      </c>
      <c r="D96" s="10">
        <f t="shared" si="9"/>
        <v>2927.2115470317949</v>
      </c>
      <c r="E96" s="11">
        <f t="shared" si="10"/>
        <v>56.864690008647358</v>
      </c>
      <c r="F96" s="14">
        <f t="shared" si="8"/>
        <v>2984.0762370404423</v>
      </c>
      <c r="G96" s="17">
        <f t="shared" si="11"/>
        <v>195090.57177877767</v>
      </c>
    </row>
    <row r="97" spans="1:7" x14ac:dyDescent="0.2">
      <c r="A97" s="16">
        <v>96</v>
      </c>
      <c r="B97" s="21">
        <v>1.4999999999999999E-2</v>
      </c>
      <c r="C97" s="22">
        <v>1.4999999999999999E-2</v>
      </c>
      <c r="D97" s="10">
        <f t="shared" si="9"/>
        <v>2926.358576681665</v>
      </c>
      <c r="E97" s="11">
        <f t="shared" si="10"/>
        <v>57.717660358776811</v>
      </c>
      <c r="F97" s="14">
        <f t="shared" si="8"/>
        <v>2984.0762370404418</v>
      </c>
      <c r="G97" s="17">
        <f t="shared" si="11"/>
        <v>195032.85411841888</v>
      </c>
    </row>
    <row r="98" spans="1:7" x14ac:dyDescent="0.2">
      <c r="A98" s="15">
        <v>97</v>
      </c>
      <c r="B98" s="21">
        <v>1.4999999999999999E-2</v>
      </c>
      <c r="C98" s="22">
        <v>1.4999999999999999E-2</v>
      </c>
      <c r="D98" s="10">
        <f t="shared" si="9"/>
        <v>2925.4928117762829</v>
      </c>
      <c r="E98" s="11">
        <f t="shared" si="10"/>
        <v>58.583425264158905</v>
      </c>
      <c r="F98" s="14">
        <f t="shared" si="8"/>
        <v>2984.0762370404418</v>
      </c>
      <c r="G98" s="17">
        <f t="shared" si="11"/>
        <v>194974.27069315471</v>
      </c>
    </row>
    <row r="99" spans="1:7" x14ac:dyDescent="0.2">
      <c r="A99" s="16">
        <v>98</v>
      </c>
      <c r="B99" s="21">
        <v>1.4999999999999999E-2</v>
      </c>
      <c r="C99" s="22">
        <v>1.4999999999999999E-2</v>
      </c>
      <c r="D99" s="10">
        <f t="shared" si="9"/>
        <v>2924.6140603973208</v>
      </c>
      <c r="E99" s="11">
        <f t="shared" si="10"/>
        <v>59.462176643120983</v>
      </c>
      <c r="F99" s="14">
        <f t="shared" si="8"/>
        <v>2984.0762370404418</v>
      </c>
      <c r="G99" s="17">
        <f t="shared" si="11"/>
        <v>194914.80851651161</v>
      </c>
    </row>
    <row r="100" spans="1:7" x14ac:dyDescent="0.2">
      <c r="A100" s="15">
        <v>99</v>
      </c>
      <c r="B100" s="21">
        <v>1.4999999999999999E-2</v>
      </c>
      <c r="C100" s="22">
        <v>1.4999999999999999E-2</v>
      </c>
      <c r="D100" s="10">
        <f t="shared" si="9"/>
        <v>2923.7221277476738</v>
      </c>
      <c r="E100" s="11">
        <f t="shared" si="10"/>
        <v>60.354109292768499</v>
      </c>
      <c r="F100" s="14">
        <f t="shared" si="8"/>
        <v>2984.0762370404423</v>
      </c>
      <c r="G100" s="17">
        <f t="shared" si="11"/>
        <v>194854.45440721884</v>
      </c>
    </row>
    <row r="101" spans="1:7" x14ac:dyDescent="0.2">
      <c r="A101" s="16">
        <v>100</v>
      </c>
      <c r="B101" s="21">
        <v>1.4999999999999999E-2</v>
      </c>
      <c r="C101" s="22">
        <v>1.4999999999999999E-2</v>
      </c>
      <c r="D101" s="10">
        <f t="shared" si="9"/>
        <v>2922.8168161082826</v>
      </c>
      <c r="E101" s="11">
        <f t="shared" si="10"/>
        <v>61.259420932159628</v>
      </c>
      <c r="F101" s="14">
        <f t="shared" si="8"/>
        <v>2984.0762370404423</v>
      </c>
      <c r="G101" s="17">
        <f t="shared" si="11"/>
        <v>194793.19498628669</v>
      </c>
    </row>
    <row r="102" spans="1:7" x14ac:dyDescent="0.2">
      <c r="A102" s="15">
        <v>101</v>
      </c>
      <c r="B102" s="21">
        <v>1.4999999999999999E-2</v>
      </c>
      <c r="C102" s="22">
        <v>1.4999999999999999E-2</v>
      </c>
      <c r="D102" s="10">
        <f t="shared" si="9"/>
        <v>2921.8979247943003</v>
      </c>
      <c r="E102" s="11">
        <f t="shared" si="10"/>
        <v>62.178312246142013</v>
      </c>
      <c r="F102" s="14">
        <f t="shared" si="8"/>
        <v>2984.0762370404423</v>
      </c>
      <c r="G102" s="17">
        <f t="shared" si="11"/>
        <v>194731.01667404055</v>
      </c>
    </row>
    <row r="103" spans="1:7" x14ac:dyDescent="0.2">
      <c r="A103" s="16">
        <v>102</v>
      </c>
      <c r="B103" s="21">
        <v>1.4999999999999999E-2</v>
      </c>
      <c r="C103" s="22">
        <v>1.4999999999999999E-2</v>
      </c>
      <c r="D103" s="10">
        <f t="shared" si="9"/>
        <v>2920.9652501106084</v>
      </c>
      <c r="E103" s="11">
        <f t="shared" si="10"/>
        <v>63.110986929833871</v>
      </c>
      <c r="F103" s="14">
        <f t="shared" si="8"/>
        <v>2984.0762370404423</v>
      </c>
      <c r="G103" s="17">
        <f t="shared" si="11"/>
        <v>194667.90568711073</v>
      </c>
    </row>
    <row r="104" spans="1:7" x14ac:dyDescent="0.2">
      <c r="A104" s="15">
        <v>103</v>
      </c>
      <c r="B104" s="21">
        <v>1.4999999999999999E-2</v>
      </c>
      <c r="C104" s="22">
        <v>1.4999999999999999E-2</v>
      </c>
      <c r="D104" s="10">
        <f t="shared" si="9"/>
        <v>2920.018585306661</v>
      </c>
      <c r="E104" s="11">
        <f t="shared" si="10"/>
        <v>64.057651733781768</v>
      </c>
      <c r="F104" s="14">
        <f t="shared" si="8"/>
        <v>2984.0762370404427</v>
      </c>
      <c r="G104" s="17">
        <f t="shared" si="11"/>
        <v>194603.84803537696</v>
      </c>
    </row>
    <row r="105" spans="1:7" x14ac:dyDescent="0.2">
      <c r="A105" s="16">
        <v>104</v>
      </c>
      <c r="B105" s="21">
        <v>1.4999999999999999E-2</v>
      </c>
      <c r="C105" s="22">
        <v>1.4999999999999999E-2</v>
      </c>
      <c r="D105" s="10">
        <f t="shared" si="9"/>
        <v>2919.057720530654</v>
      </c>
      <c r="E105" s="11">
        <f t="shared" si="10"/>
        <v>65.018516509788697</v>
      </c>
      <c r="F105" s="14">
        <f t="shared" si="8"/>
        <v>2984.0762370404427</v>
      </c>
      <c r="G105" s="17">
        <f t="shared" si="11"/>
        <v>194538.82951886716</v>
      </c>
    </row>
    <row r="106" spans="1:7" x14ac:dyDescent="0.2">
      <c r="A106" s="15">
        <v>105</v>
      </c>
      <c r="B106" s="21">
        <v>1.4999999999999999E-2</v>
      </c>
      <c r="C106" s="22">
        <v>1.4999999999999999E-2</v>
      </c>
      <c r="D106" s="10">
        <f t="shared" si="9"/>
        <v>2918.0824427830075</v>
      </c>
      <c r="E106" s="11">
        <f t="shared" si="10"/>
        <v>65.993794257435184</v>
      </c>
      <c r="F106" s="14">
        <f t="shared" si="8"/>
        <v>2984.0762370404427</v>
      </c>
      <c r="G106" s="17">
        <f t="shared" si="11"/>
        <v>194472.83572460973</v>
      </c>
    </row>
    <row r="107" spans="1:7" x14ac:dyDescent="0.2">
      <c r="A107" s="16">
        <v>106</v>
      </c>
      <c r="B107" s="21">
        <v>1.4999999999999999E-2</v>
      </c>
      <c r="C107" s="22">
        <v>1.4999999999999999E-2</v>
      </c>
      <c r="D107" s="10">
        <f t="shared" si="9"/>
        <v>2917.0925358691456</v>
      </c>
      <c r="E107" s="11">
        <f t="shared" si="10"/>
        <v>66.983701171297071</v>
      </c>
      <c r="F107" s="14">
        <f t="shared" si="8"/>
        <v>2984.0762370404427</v>
      </c>
      <c r="G107" s="17">
        <f t="shared" si="11"/>
        <v>194405.85202343843</v>
      </c>
    </row>
    <row r="108" spans="1:7" x14ac:dyDescent="0.2">
      <c r="A108" s="15">
        <v>107</v>
      </c>
      <c r="B108" s="21">
        <v>1.4999999999999999E-2</v>
      </c>
      <c r="C108" s="22">
        <v>1.4999999999999999E-2</v>
      </c>
      <c r="D108" s="10">
        <f t="shared" si="9"/>
        <v>2916.0877803515764</v>
      </c>
      <c r="E108" s="11">
        <f t="shared" si="10"/>
        <v>67.988456688866336</v>
      </c>
      <c r="F108" s="14">
        <f t="shared" si="8"/>
        <v>2984.0762370404427</v>
      </c>
      <c r="G108" s="17">
        <f t="shared" si="11"/>
        <v>194337.86356674955</v>
      </c>
    </row>
    <row r="109" spans="1:7" x14ac:dyDescent="0.2">
      <c r="A109" s="16">
        <v>108</v>
      </c>
      <c r="B109" s="21">
        <v>1.4999999999999999E-2</v>
      </c>
      <c r="C109" s="22">
        <v>1.4999999999999999E-2</v>
      </c>
      <c r="D109" s="10">
        <f t="shared" si="9"/>
        <v>2915.0679535012432</v>
      </c>
      <c r="E109" s="11">
        <f t="shared" si="10"/>
        <v>69.008283539199056</v>
      </c>
      <c r="F109" s="14">
        <f t="shared" si="8"/>
        <v>2984.0762370404423</v>
      </c>
      <c r="G109" s="17">
        <f t="shared" si="11"/>
        <v>194268.85528321035</v>
      </c>
    </row>
    <row r="110" spans="1:7" x14ac:dyDescent="0.2">
      <c r="A110" s="15">
        <v>109</v>
      </c>
      <c r="B110" s="21">
        <v>1.4999999999999999E-2</v>
      </c>
      <c r="C110" s="22">
        <v>1.4999999999999999E-2</v>
      </c>
      <c r="D110" s="10">
        <f t="shared" si="9"/>
        <v>2914.0328292481549</v>
      </c>
      <c r="E110" s="11">
        <f t="shared" si="10"/>
        <v>70.043407792287326</v>
      </c>
      <c r="F110" s="14">
        <f t="shared" si="8"/>
        <v>2984.0762370404423</v>
      </c>
      <c r="G110" s="17">
        <f t="shared" si="11"/>
        <v>194198.81187541806</v>
      </c>
    </row>
    <row r="111" spans="1:7" x14ac:dyDescent="0.2">
      <c r="A111" s="16">
        <v>110</v>
      </c>
      <c r="B111" s="21">
        <v>1.4999999999999999E-2</v>
      </c>
      <c r="C111" s="22">
        <v>1.4999999999999999E-2</v>
      </c>
      <c r="D111" s="10">
        <f t="shared" si="9"/>
        <v>2912.9821781312708</v>
      </c>
      <c r="E111" s="11">
        <f t="shared" si="10"/>
        <v>71.094058909171508</v>
      </c>
      <c r="F111" s="14">
        <f t="shared" si="8"/>
        <v>2984.0762370404423</v>
      </c>
      <c r="G111" s="17">
        <f t="shared" si="11"/>
        <v>194127.7178165089</v>
      </c>
    </row>
    <row r="112" spans="1:7" x14ac:dyDescent="0.2">
      <c r="A112" s="15">
        <v>111</v>
      </c>
      <c r="B112" s="21">
        <v>1.4999999999999999E-2</v>
      </c>
      <c r="C112" s="22">
        <v>1.4999999999999999E-2</v>
      </c>
      <c r="D112" s="10">
        <f t="shared" si="9"/>
        <v>2911.9157672476335</v>
      </c>
      <c r="E112" s="11">
        <f t="shared" si="10"/>
        <v>72.160469792808726</v>
      </c>
      <c r="F112" s="14">
        <f t="shared" si="8"/>
        <v>2984.0762370404423</v>
      </c>
      <c r="G112" s="17">
        <f t="shared" si="11"/>
        <v>194055.55734671609</v>
      </c>
    </row>
    <row r="113" spans="1:7" x14ac:dyDescent="0.2">
      <c r="A113" s="16">
        <v>112</v>
      </c>
      <c r="B113" s="21">
        <v>1.4999999999999999E-2</v>
      </c>
      <c r="C113" s="22">
        <v>1.4999999999999999E-2</v>
      </c>
      <c r="D113" s="10">
        <f t="shared" si="9"/>
        <v>2910.833360200741</v>
      </c>
      <c r="E113" s="11">
        <f t="shared" si="10"/>
        <v>73.242876839701239</v>
      </c>
      <c r="F113" s="14">
        <f t="shared" si="8"/>
        <v>2984.0762370404423</v>
      </c>
      <c r="G113" s="17">
        <f t="shared" si="11"/>
        <v>193982.31446987638</v>
      </c>
    </row>
    <row r="114" spans="1:7" x14ac:dyDescent="0.2">
      <c r="A114" s="15">
        <v>113</v>
      </c>
      <c r="B114" s="21">
        <v>1.4999999999999999E-2</v>
      </c>
      <c r="C114" s="22">
        <v>1.4999999999999999E-2</v>
      </c>
      <c r="D114" s="10">
        <f t="shared" si="9"/>
        <v>2909.7347170481457</v>
      </c>
      <c r="E114" s="11">
        <f t="shared" si="10"/>
        <v>74.341519992296526</v>
      </c>
      <c r="F114" s="14">
        <f t="shared" si="8"/>
        <v>2984.0762370404423</v>
      </c>
      <c r="G114" s="17">
        <f t="shared" si="11"/>
        <v>193907.97294988408</v>
      </c>
    </row>
    <row r="115" spans="1:7" x14ac:dyDescent="0.2">
      <c r="A115" s="16">
        <v>114</v>
      </c>
      <c r="B115" s="21">
        <v>1.4999999999999999E-2</v>
      </c>
      <c r="C115" s="22">
        <v>1.4999999999999999E-2</v>
      </c>
      <c r="D115" s="10">
        <f t="shared" si="9"/>
        <v>2908.6195942482609</v>
      </c>
      <c r="E115" s="11">
        <f t="shared" si="10"/>
        <v>75.456642792180901</v>
      </c>
      <c r="F115" s="14">
        <f t="shared" si="8"/>
        <v>2984.0762370404418</v>
      </c>
      <c r="G115" s="17">
        <f t="shared" si="11"/>
        <v>193832.51630709189</v>
      </c>
    </row>
    <row r="116" spans="1:7" x14ac:dyDescent="0.2">
      <c r="A116" s="15">
        <v>115</v>
      </c>
      <c r="B116" s="21">
        <v>1.4999999999999999E-2</v>
      </c>
      <c r="C116" s="22">
        <v>1.4999999999999999E-2</v>
      </c>
      <c r="D116" s="10">
        <f t="shared" si="9"/>
        <v>2907.4877446063783</v>
      </c>
      <c r="E116" s="11">
        <f t="shared" si="10"/>
        <v>76.588492434063483</v>
      </c>
      <c r="F116" s="14">
        <f t="shared" si="8"/>
        <v>2984.0762370404418</v>
      </c>
      <c r="G116" s="17">
        <f t="shared" si="11"/>
        <v>193755.92781465783</v>
      </c>
    </row>
    <row r="117" spans="1:7" x14ac:dyDescent="0.2">
      <c r="A117" s="16">
        <v>116</v>
      </c>
      <c r="B117" s="21">
        <v>1.4999999999999999E-2</v>
      </c>
      <c r="C117" s="22">
        <v>1.4999999999999999E-2</v>
      </c>
      <c r="D117" s="10">
        <f t="shared" si="9"/>
        <v>2906.3389172198672</v>
      </c>
      <c r="E117" s="11">
        <f t="shared" si="10"/>
        <v>77.737319820575067</v>
      </c>
      <c r="F117" s="14">
        <f t="shared" si="8"/>
        <v>2984.0762370404423</v>
      </c>
      <c r="G117" s="17">
        <f t="shared" si="11"/>
        <v>193678.19049483724</v>
      </c>
    </row>
    <row r="118" spans="1:7" x14ac:dyDescent="0.2">
      <c r="A118" s="15">
        <v>117</v>
      </c>
      <c r="B118" s="21">
        <v>1.4999999999999999E-2</v>
      </c>
      <c r="C118" s="22">
        <v>1.4999999999999999E-2</v>
      </c>
      <c r="D118" s="10">
        <f t="shared" si="9"/>
        <v>2905.1728574225585</v>
      </c>
      <c r="E118" s="11">
        <f t="shared" si="10"/>
        <v>78.903379617883274</v>
      </c>
      <c r="F118" s="14">
        <f t="shared" si="8"/>
        <v>2984.0762370404418</v>
      </c>
      <c r="G118" s="17">
        <f t="shared" si="11"/>
        <v>193599.28711521937</v>
      </c>
    </row>
    <row r="119" spans="1:7" x14ac:dyDescent="0.2">
      <c r="A119" s="16">
        <v>118</v>
      </c>
      <c r="B119" s="21">
        <v>1.4999999999999999E-2</v>
      </c>
      <c r="C119" s="22">
        <v>1.4999999999999999E-2</v>
      </c>
      <c r="D119" s="10">
        <f t="shared" si="9"/>
        <v>2903.9893067282906</v>
      </c>
      <c r="E119" s="11">
        <f t="shared" si="10"/>
        <v>80.086930312151253</v>
      </c>
      <c r="F119" s="14">
        <f t="shared" si="8"/>
        <v>2984.0762370404418</v>
      </c>
      <c r="G119" s="17">
        <f t="shared" si="11"/>
        <v>193519.20018490721</v>
      </c>
    </row>
    <row r="120" spans="1:7" x14ac:dyDescent="0.2">
      <c r="A120" s="15">
        <v>119</v>
      </c>
      <c r="B120" s="21">
        <v>1.4999999999999999E-2</v>
      </c>
      <c r="C120" s="22">
        <v>1.4999999999999999E-2</v>
      </c>
      <c r="D120" s="10">
        <f t="shared" si="9"/>
        <v>2902.7880027736082</v>
      </c>
      <c r="E120" s="11">
        <f t="shared" si="10"/>
        <v>81.28823426683357</v>
      </c>
      <c r="F120" s="14">
        <f t="shared" si="8"/>
        <v>2984.0762370404418</v>
      </c>
      <c r="G120" s="17">
        <f t="shared" si="11"/>
        <v>193437.91195064038</v>
      </c>
    </row>
    <row r="121" spans="1:7" x14ac:dyDescent="0.2">
      <c r="A121" s="16">
        <v>120</v>
      </c>
      <c r="B121" s="21">
        <v>1.4999999999999999E-2</v>
      </c>
      <c r="C121" s="22">
        <v>1.4999999999999999E-2</v>
      </c>
      <c r="D121" s="10">
        <f t="shared" si="9"/>
        <v>2901.5686792596057</v>
      </c>
      <c r="E121" s="11">
        <f t="shared" si="10"/>
        <v>82.507557780836578</v>
      </c>
      <c r="F121" s="14">
        <f t="shared" si="8"/>
        <v>2984.0762370404423</v>
      </c>
      <c r="G121" s="17">
        <f t="shared" si="11"/>
        <v>193355.40439285955</v>
      </c>
    </row>
    <row r="122" spans="1:7" x14ac:dyDescent="0.2">
      <c r="A122" s="15">
        <v>121</v>
      </c>
      <c r="B122" s="21">
        <v>1.4999999999999999E-2</v>
      </c>
      <c r="C122" s="22">
        <v>1.4999999999999999E-2</v>
      </c>
      <c r="D122" s="10">
        <f t="shared" si="9"/>
        <v>2900.3310658928931</v>
      </c>
      <c r="E122" s="11">
        <f t="shared" si="10"/>
        <v>83.745171147549172</v>
      </c>
      <c r="F122" s="14">
        <f t="shared" si="8"/>
        <v>2984.0762370404423</v>
      </c>
      <c r="G122" s="17">
        <f t="shared" si="11"/>
        <v>193271.65922171201</v>
      </c>
    </row>
    <row r="123" spans="1:7" x14ac:dyDescent="0.2">
      <c r="A123" s="16">
        <v>122</v>
      </c>
      <c r="B123" s="21">
        <v>1.4999999999999999E-2</v>
      </c>
      <c r="C123" s="22">
        <v>1.4999999999999999E-2</v>
      </c>
      <c r="D123" s="10">
        <f t="shared" si="9"/>
        <v>2899.0748883256801</v>
      </c>
      <c r="E123" s="11">
        <f t="shared" si="10"/>
        <v>85.001348714762116</v>
      </c>
      <c r="F123" s="14">
        <f t="shared" si="8"/>
        <v>2984.0762370404423</v>
      </c>
      <c r="G123" s="17">
        <f t="shared" si="11"/>
        <v>193186.65787299725</v>
      </c>
    </row>
    <row r="124" spans="1:7" x14ac:dyDescent="0.2">
      <c r="A124" s="15">
        <v>123</v>
      </c>
      <c r="B124" s="21">
        <v>1.4999999999999999E-2</v>
      </c>
      <c r="C124" s="22">
        <v>1.4999999999999999E-2</v>
      </c>
      <c r="D124" s="10">
        <f t="shared" si="9"/>
        <v>2897.7998680949586</v>
      </c>
      <c r="E124" s="11">
        <f t="shared" si="10"/>
        <v>86.276368945484137</v>
      </c>
      <c r="F124" s="14">
        <f t="shared" si="8"/>
        <v>2984.0762370404427</v>
      </c>
      <c r="G124" s="17">
        <f t="shared" si="11"/>
        <v>193100.38150405177</v>
      </c>
    </row>
    <row r="125" spans="1:7" x14ac:dyDescent="0.2">
      <c r="A125" s="16">
        <v>124</v>
      </c>
      <c r="B125" s="21">
        <v>1.4999999999999999E-2</v>
      </c>
      <c r="C125" s="22">
        <v>1.4999999999999999E-2</v>
      </c>
      <c r="D125" s="10">
        <f t="shared" si="9"/>
        <v>2896.5057225607766</v>
      </c>
      <c r="E125" s="11">
        <f t="shared" si="10"/>
        <v>87.57051447966569</v>
      </c>
      <c r="F125" s="14">
        <f t="shared" si="8"/>
        <v>2984.0762370404423</v>
      </c>
      <c r="G125" s="17">
        <f t="shared" si="11"/>
        <v>193012.81098957211</v>
      </c>
    </row>
    <row r="126" spans="1:7" x14ac:dyDescent="0.2">
      <c r="A126" s="15">
        <v>125</v>
      </c>
      <c r="B126" s="21">
        <v>1.4999999999999999E-2</v>
      </c>
      <c r="C126" s="22">
        <v>1.4999999999999999E-2</v>
      </c>
      <c r="D126" s="10">
        <f t="shared" si="9"/>
        <v>2895.1921648435814</v>
      </c>
      <c r="E126" s="11">
        <f t="shared" si="10"/>
        <v>88.88407219686087</v>
      </c>
      <c r="F126" s="14">
        <f t="shared" si="8"/>
        <v>2984.0762370404423</v>
      </c>
      <c r="G126" s="17">
        <f t="shared" si="11"/>
        <v>192923.92691737524</v>
      </c>
    </row>
    <row r="127" spans="1:7" x14ac:dyDescent="0.2">
      <c r="A127" s="16">
        <v>126</v>
      </c>
      <c r="B127" s="21">
        <v>1.4999999999999999E-2</v>
      </c>
      <c r="C127" s="22">
        <v>1.4999999999999999E-2</v>
      </c>
      <c r="D127" s="10">
        <f t="shared" si="9"/>
        <v>2893.8589037606284</v>
      </c>
      <c r="E127" s="11">
        <f t="shared" si="10"/>
        <v>90.217333279813829</v>
      </c>
      <c r="F127" s="14">
        <f t="shared" si="8"/>
        <v>2984.0762370404423</v>
      </c>
      <c r="G127" s="17">
        <f t="shared" si="11"/>
        <v>192833.70958409543</v>
      </c>
    </row>
    <row r="128" spans="1:7" x14ac:dyDescent="0.2">
      <c r="A128" s="15">
        <v>127</v>
      </c>
      <c r="B128" s="21">
        <v>1.4999999999999999E-2</v>
      </c>
      <c r="C128" s="22">
        <v>1.4999999999999999E-2</v>
      </c>
      <c r="D128" s="10">
        <f t="shared" si="9"/>
        <v>2892.5056437614312</v>
      </c>
      <c r="E128" s="11">
        <f t="shared" si="10"/>
        <v>91.570593279011518</v>
      </c>
      <c r="F128" s="14">
        <f t="shared" si="8"/>
        <v>2984.0762370404427</v>
      </c>
      <c r="G128" s="17">
        <f t="shared" si="11"/>
        <v>192742.13899081643</v>
      </c>
    </row>
    <row r="129" spans="1:7" x14ac:dyDescent="0.2">
      <c r="A129" s="16">
        <v>128</v>
      </c>
      <c r="B129" s="21">
        <v>1.4999999999999999E-2</v>
      </c>
      <c r="C129" s="22">
        <v>1.4999999999999999E-2</v>
      </c>
      <c r="D129" s="10">
        <f t="shared" si="9"/>
        <v>2891.1320848622463</v>
      </c>
      <c r="E129" s="11">
        <f t="shared" si="10"/>
        <v>92.944152178195964</v>
      </c>
      <c r="F129" s="14">
        <f t="shared" si="8"/>
        <v>2984.0762370404423</v>
      </c>
      <c r="G129" s="17">
        <f t="shared" si="11"/>
        <v>192649.19483863824</v>
      </c>
    </row>
    <row r="130" spans="1:7" x14ac:dyDescent="0.2">
      <c r="A130" s="15">
        <v>129</v>
      </c>
      <c r="B130" s="21">
        <v>1.4999999999999999E-2</v>
      </c>
      <c r="C130" s="22">
        <v>1.4999999999999999E-2</v>
      </c>
      <c r="D130" s="10">
        <f t="shared" si="9"/>
        <v>2889.7379225795735</v>
      </c>
      <c r="E130" s="11">
        <f t="shared" si="10"/>
        <v>94.338314460869242</v>
      </c>
      <c r="F130" s="14">
        <f t="shared" si="8"/>
        <v>2984.0762370404427</v>
      </c>
      <c r="G130" s="17">
        <f t="shared" si="11"/>
        <v>192554.85652417736</v>
      </c>
    </row>
    <row r="131" spans="1:7" x14ac:dyDescent="0.2">
      <c r="A131" s="16">
        <v>130</v>
      </c>
      <c r="B131" s="21">
        <v>1.4999999999999999E-2</v>
      </c>
      <c r="C131" s="22">
        <v>1.4999999999999999E-2</v>
      </c>
      <c r="D131" s="10">
        <f t="shared" si="9"/>
        <v>2888.3228478626602</v>
      </c>
      <c r="E131" s="11">
        <f t="shared" si="10"/>
        <v>95.753389177782537</v>
      </c>
      <c r="F131" s="14">
        <f t="shared" si="8"/>
        <v>2984.0762370404427</v>
      </c>
      <c r="G131" s="17">
        <f t="shared" si="11"/>
        <v>192459.10313499958</v>
      </c>
    </row>
    <row r="132" spans="1:7" x14ac:dyDescent="0.2">
      <c r="A132" s="15">
        <v>131</v>
      </c>
      <c r="B132" s="21">
        <v>1.4999999999999999E-2</v>
      </c>
      <c r="C132" s="22">
        <v>1.4999999999999999E-2</v>
      </c>
      <c r="D132" s="10">
        <f t="shared" si="9"/>
        <v>2886.8865470249934</v>
      </c>
      <c r="E132" s="11">
        <f t="shared" si="10"/>
        <v>97.189690015448832</v>
      </c>
      <c r="F132" s="14">
        <f t="shared" si="8"/>
        <v>2984.0762370404423</v>
      </c>
      <c r="G132" s="17">
        <f t="shared" si="11"/>
        <v>192361.91344498412</v>
      </c>
    </row>
    <row r="133" spans="1:7" x14ac:dyDescent="0.2">
      <c r="A133" s="16">
        <v>132</v>
      </c>
      <c r="B133" s="21">
        <v>1.4999999999999999E-2</v>
      </c>
      <c r="C133" s="22">
        <v>1.4999999999999999E-2</v>
      </c>
      <c r="D133" s="10">
        <f t="shared" si="9"/>
        <v>2885.4287016747617</v>
      </c>
      <c r="E133" s="11">
        <f t="shared" si="10"/>
        <v>98.647535365681051</v>
      </c>
      <c r="F133" s="14">
        <f t="shared" si="8"/>
        <v>2984.0762370404427</v>
      </c>
      <c r="G133" s="17">
        <f t="shared" si="11"/>
        <v>192263.26590961844</v>
      </c>
    </row>
    <row r="134" spans="1:7" x14ac:dyDescent="0.2">
      <c r="A134" s="15">
        <v>133</v>
      </c>
      <c r="B134" s="21">
        <v>1.4999999999999999E-2</v>
      </c>
      <c r="C134" s="22">
        <v>1.4999999999999999E-2</v>
      </c>
      <c r="D134" s="10">
        <f t="shared" si="9"/>
        <v>2883.9489886442766</v>
      </c>
      <c r="E134" s="11">
        <f t="shared" si="10"/>
        <v>100.12724839616567</v>
      </c>
      <c r="F134" s="14">
        <f t="shared" si="8"/>
        <v>2984.0762370404423</v>
      </c>
      <c r="G134" s="17">
        <f t="shared" si="11"/>
        <v>192163.13866122227</v>
      </c>
    </row>
    <row r="135" spans="1:7" x14ac:dyDescent="0.2">
      <c r="A135" s="16">
        <v>134</v>
      </c>
      <c r="B135" s="21">
        <v>1.4999999999999999E-2</v>
      </c>
      <c r="C135" s="22">
        <v>1.4999999999999999E-2</v>
      </c>
      <c r="D135" s="10">
        <f t="shared" si="9"/>
        <v>2882.4470799183341</v>
      </c>
      <c r="E135" s="11">
        <f t="shared" si="10"/>
        <v>101.62915712210815</v>
      </c>
      <c r="F135" s="14">
        <f t="shared" si="8"/>
        <v>2984.0762370404423</v>
      </c>
      <c r="G135" s="17">
        <f t="shared" si="11"/>
        <v>192061.50950410016</v>
      </c>
    </row>
    <row r="136" spans="1:7" x14ac:dyDescent="0.2">
      <c r="A136" s="15">
        <v>135</v>
      </c>
      <c r="B136" s="21">
        <v>1.4999999999999999E-2</v>
      </c>
      <c r="C136" s="22">
        <v>1.4999999999999999E-2</v>
      </c>
      <c r="D136" s="10">
        <f t="shared" si="9"/>
        <v>2880.9226425615025</v>
      </c>
      <c r="E136" s="11">
        <f t="shared" si="10"/>
        <v>103.15359447893979</v>
      </c>
      <c r="F136" s="14">
        <f t="shared" si="8"/>
        <v>2984.0762370404423</v>
      </c>
      <c r="G136" s="17">
        <f t="shared" si="11"/>
        <v>191958.35590962123</v>
      </c>
    </row>
    <row r="137" spans="1:7" x14ac:dyDescent="0.2">
      <c r="A137" s="16">
        <v>136</v>
      </c>
      <c r="B137" s="21">
        <v>1.4999999999999999E-2</v>
      </c>
      <c r="C137" s="22">
        <v>1.4999999999999999E-2</v>
      </c>
      <c r="D137" s="10">
        <f t="shared" si="9"/>
        <v>2879.3753386443182</v>
      </c>
      <c r="E137" s="11">
        <f t="shared" si="10"/>
        <v>104.7008983961241</v>
      </c>
      <c r="F137" s="14">
        <f t="shared" ref="F137:F200" si="12">PMT(C137,360-A136,G136)*-1</f>
        <v>2984.0762370404423</v>
      </c>
      <c r="G137" s="17">
        <f t="shared" si="11"/>
        <v>191853.65501122511</v>
      </c>
    </row>
    <row r="138" spans="1:7" x14ac:dyDescent="0.2">
      <c r="A138" s="15">
        <v>137</v>
      </c>
      <c r="B138" s="21">
        <v>1.4999999999999999E-2</v>
      </c>
      <c r="C138" s="22">
        <v>1.4999999999999999E-2</v>
      </c>
      <c r="D138" s="10">
        <f t="shared" si="9"/>
        <v>2877.8048251683767</v>
      </c>
      <c r="E138" s="11">
        <f t="shared" si="10"/>
        <v>106.27141187206598</v>
      </c>
      <c r="F138" s="14">
        <f t="shared" si="12"/>
        <v>2984.0762370404427</v>
      </c>
      <c r="G138" s="17">
        <f t="shared" si="11"/>
        <v>191747.38359935305</v>
      </c>
    </row>
    <row r="139" spans="1:7" x14ac:dyDescent="0.2">
      <c r="A139" s="16">
        <v>138</v>
      </c>
      <c r="B139" s="21">
        <v>1.4999999999999999E-2</v>
      </c>
      <c r="C139" s="22">
        <v>1.4999999999999999E-2</v>
      </c>
      <c r="D139" s="10">
        <f t="shared" si="9"/>
        <v>2876.2107539902959</v>
      </c>
      <c r="E139" s="11">
        <f t="shared" si="10"/>
        <v>107.86548305014685</v>
      </c>
      <c r="F139" s="14">
        <f t="shared" si="12"/>
        <v>2984.0762370404427</v>
      </c>
      <c r="G139" s="17">
        <f t="shared" si="11"/>
        <v>191639.5181163029</v>
      </c>
    </row>
    <row r="140" spans="1:7" x14ac:dyDescent="0.2">
      <c r="A140" s="15">
        <v>139</v>
      </c>
      <c r="B140" s="21">
        <v>1.4999999999999999E-2</v>
      </c>
      <c r="C140" s="22">
        <v>1.4999999999999999E-2</v>
      </c>
      <c r="D140" s="10">
        <f t="shared" si="9"/>
        <v>2874.5927717445434</v>
      </c>
      <c r="E140" s="11">
        <f t="shared" si="10"/>
        <v>109.48346529589935</v>
      </c>
      <c r="F140" s="14">
        <f t="shared" si="12"/>
        <v>2984.0762370404427</v>
      </c>
      <c r="G140" s="17">
        <f t="shared" si="11"/>
        <v>191530.03465100701</v>
      </c>
    </row>
    <row r="141" spans="1:7" x14ac:dyDescent="0.2">
      <c r="A141" s="16">
        <v>140</v>
      </c>
      <c r="B141" s="21">
        <v>1.4999999999999999E-2</v>
      </c>
      <c r="C141" s="22">
        <v>1.4999999999999999E-2</v>
      </c>
      <c r="D141" s="10">
        <f t="shared" si="9"/>
        <v>2872.9505197651051</v>
      </c>
      <c r="E141" s="11">
        <f t="shared" si="10"/>
        <v>111.12571727533759</v>
      </c>
      <c r="F141" s="14">
        <f t="shared" si="12"/>
        <v>2984.0762370404427</v>
      </c>
      <c r="G141" s="17">
        <f t="shared" si="11"/>
        <v>191418.90893373167</v>
      </c>
    </row>
    <row r="142" spans="1:7" x14ac:dyDescent="0.2">
      <c r="A142" s="15">
        <v>141</v>
      </c>
      <c r="B142" s="21">
        <v>1.4999999999999999E-2</v>
      </c>
      <c r="C142" s="22">
        <v>1.4999999999999999E-2</v>
      </c>
      <c r="D142" s="10">
        <f t="shared" si="9"/>
        <v>2871.2836340059748</v>
      </c>
      <c r="E142" s="11">
        <f t="shared" si="10"/>
        <v>112.7926030344679</v>
      </c>
      <c r="F142" s="14">
        <f t="shared" si="12"/>
        <v>2984.0762370404427</v>
      </c>
      <c r="G142" s="17">
        <f t="shared" si="11"/>
        <v>191306.1163306972</v>
      </c>
    </row>
    <row r="143" spans="1:7" x14ac:dyDescent="0.2">
      <c r="A143" s="16">
        <v>142</v>
      </c>
      <c r="B143" s="21">
        <v>1.4999999999999999E-2</v>
      </c>
      <c r="C143" s="22">
        <v>1.4999999999999999E-2</v>
      </c>
      <c r="D143" s="10">
        <f t="shared" ref="D143:D206" si="13">G142*C143</f>
        <v>2869.5917449604581</v>
      </c>
      <c r="E143" s="11">
        <f t="shared" ref="E143:E206" si="14">F143-D143</f>
        <v>114.48449207998465</v>
      </c>
      <c r="F143" s="14">
        <f t="shared" si="12"/>
        <v>2984.0762370404427</v>
      </c>
      <c r="G143" s="17">
        <f t="shared" ref="G143:G206" si="15">G142-E143</f>
        <v>191191.63183861721</v>
      </c>
    </row>
    <row r="144" spans="1:7" x14ac:dyDescent="0.2">
      <c r="A144" s="15">
        <v>143</v>
      </c>
      <c r="B144" s="21">
        <v>1.4999999999999999E-2</v>
      </c>
      <c r="C144" s="22">
        <v>1.4999999999999999E-2</v>
      </c>
      <c r="D144" s="10">
        <f t="shared" si="13"/>
        <v>2867.8744775792579</v>
      </c>
      <c r="E144" s="11">
        <f t="shared" si="14"/>
        <v>116.20175946118434</v>
      </c>
      <c r="F144" s="14">
        <f t="shared" si="12"/>
        <v>2984.0762370404423</v>
      </c>
      <c r="G144" s="17">
        <f t="shared" si="15"/>
        <v>191075.43007915601</v>
      </c>
    </row>
    <row r="145" spans="1:7" x14ac:dyDescent="0.2">
      <c r="A145" s="16">
        <v>144</v>
      </c>
      <c r="B145" s="21">
        <v>1.4999999999999999E-2</v>
      </c>
      <c r="C145" s="22">
        <v>1.4999999999999999E-2</v>
      </c>
      <c r="D145" s="10">
        <f t="shared" si="13"/>
        <v>2866.1314511873402</v>
      </c>
      <c r="E145" s="11">
        <f t="shared" si="14"/>
        <v>117.94478585310208</v>
      </c>
      <c r="F145" s="14">
        <f t="shared" si="12"/>
        <v>2984.0762370404423</v>
      </c>
      <c r="G145" s="17">
        <f t="shared" si="15"/>
        <v>190957.48529330292</v>
      </c>
    </row>
    <row r="146" spans="1:7" x14ac:dyDescent="0.2">
      <c r="A146" s="15">
        <v>145</v>
      </c>
      <c r="B146" s="21">
        <v>1.4999999999999999E-2</v>
      </c>
      <c r="C146" s="22">
        <v>1.4999999999999999E-2</v>
      </c>
      <c r="D146" s="10">
        <f t="shared" si="13"/>
        <v>2864.3622793995437</v>
      </c>
      <c r="E146" s="11">
        <f t="shared" si="14"/>
        <v>119.71395764089857</v>
      </c>
      <c r="F146" s="14">
        <f t="shared" si="12"/>
        <v>2984.0762370404423</v>
      </c>
      <c r="G146" s="17">
        <f t="shared" si="15"/>
        <v>190837.77133566202</v>
      </c>
    </row>
    <row r="147" spans="1:7" x14ac:dyDescent="0.2">
      <c r="A147" s="16">
        <v>146</v>
      </c>
      <c r="B147" s="21">
        <v>1.4999999999999999E-2</v>
      </c>
      <c r="C147" s="22">
        <v>1.4999999999999999E-2</v>
      </c>
      <c r="D147" s="10">
        <f t="shared" si="13"/>
        <v>2862.56657003493</v>
      </c>
      <c r="E147" s="11">
        <f t="shared" si="14"/>
        <v>121.50966700551226</v>
      </c>
      <c r="F147" s="14">
        <f t="shared" si="12"/>
        <v>2984.0762370404423</v>
      </c>
      <c r="G147" s="17">
        <f t="shared" si="15"/>
        <v>190716.26166865652</v>
      </c>
    </row>
    <row r="148" spans="1:7" x14ac:dyDescent="0.2">
      <c r="A148" s="15">
        <v>147</v>
      </c>
      <c r="B148" s="21">
        <v>1.4999999999999999E-2</v>
      </c>
      <c r="C148" s="22">
        <v>1.4999999999999999E-2</v>
      </c>
      <c r="D148" s="10">
        <f t="shared" si="13"/>
        <v>2860.7439250298476</v>
      </c>
      <c r="E148" s="11">
        <f t="shared" si="14"/>
        <v>123.33231201059516</v>
      </c>
      <c r="F148" s="14">
        <f t="shared" si="12"/>
        <v>2984.0762370404427</v>
      </c>
      <c r="G148" s="17">
        <f t="shared" si="15"/>
        <v>190592.92935664591</v>
      </c>
    </row>
    <row r="149" spans="1:7" x14ac:dyDescent="0.2">
      <c r="A149" s="16">
        <v>148</v>
      </c>
      <c r="B149" s="21">
        <v>1.4999999999999999E-2</v>
      </c>
      <c r="C149" s="22">
        <v>1.4999999999999999E-2</v>
      </c>
      <c r="D149" s="10">
        <f t="shared" si="13"/>
        <v>2858.8939403496884</v>
      </c>
      <c r="E149" s="11">
        <f t="shared" si="14"/>
        <v>125.1822966907539</v>
      </c>
      <c r="F149" s="14">
        <f t="shared" si="12"/>
        <v>2984.0762370404423</v>
      </c>
      <c r="G149" s="17">
        <f t="shared" si="15"/>
        <v>190467.74705995515</v>
      </c>
    </row>
    <row r="150" spans="1:7" x14ac:dyDescent="0.2">
      <c r="A150" s="15">
        <v>149</v>
      </c>
      <c r="B150" s="21">
        <v>1.4999999999999999E-2</v>
      </c>
      <c r="C150" s="22">
        <v>1.4999999999999999E-2</v>
      </c>
      <c r="D150" s="10">
        <f t="shared" si="13"/>
        <v>2857.0162058993269</v>
      </c>
      <c r="E150" s="11">
        <f t="shared" si="14"/>
        <v>127.06003114111536</v>
      </c>
      <c r="F150" s="14">
        <f t="shared" si="12"/>
        <v>2984.0762370404423</v>
      </c>
      <c r="G150" s="17">
        <f t="shared" si="15"/>
        <v>190340.68702881402</v>
      </c>
    </row>
    <row r="151" spans="1:7" x14ac:dyDescent="0.2">
      <c r="A151" s="16">
        <v>150</v>
      </c>
      <c r="B151" s="21">
        <v>1.4999999999999999E-2</v>
      </c>
      <c r="C151" s="22">
        <v>1.4999999999999999E-2</v>
      </c>
      <c r="D151" s="10">
        <f t="shared" si="13"/>
        <v>2855.1103054322102</v>
      </c>
      <c r="E151" s="11">
        <f t="shared" si="14"/>
        <v>128.96593160823159</v>
      </c>
      <c r="F151" s="14">
        <f t="shared" si="12"/>
        <v>2984.0762370404418</v>
      </c>
      <c r="G151" s="17">
        <f t="shared" si="15"/>
        <v>190211.72109720579</v>
      </c>
    </row>
    <row r="152" spans="1:7" x14ac:dyDescent="0.2">
      <c r="A152" s="15">
        <v>151</v>
      </c>
      <c r="B152" s="21">
        <v>1.4999999999999999E-2</v>
      </c>
      <c r="C152" s="22">
        <v>1.4999999999999999E-2</v>
      </c>
      <c r="D152" s="10">
        <f t="shared" si="13"/>
        <v>2853.175816458087</v>
      </c>
      <c r="E152" s="11">
        <f t="shared" si="14"/>
        <v>130.90042058235531</v>
      </c>
      <c r="F152" s="14">
        <f t="shared" si="12"/>
        <v>2984.0762370404423</v>
      </c>
      <c r="G152" s="17">
        <f t="shared" si="15"/>
        <v>190080.82067662344</v>
      </c>
    </row>
    <row r="153" spans="1:7" x14ac:dyDescent="0.2">
      <c r="A153" s="16">
        <v>152</v>
      </c>
      <c r="B153" s="21">
        <v>1.4999999999999999E-2</v>
      </c>
      <c r="C153" s="22">
        <v>1.4999999999999999E-2</v>
      </c>
      <c r="D153" s="10">
        <f t="shared" si="13"/>
        <v>2851.2123101493517</v>
      </c>
      <c r="E153" s="11">
        <f t="shared" si="14"/>
        <v>132.86392689109061</v>
      </c>
      <c r="F153" s="14">
        <f t="shared" si="12"/>
        <v>2984.0762370404423</v>
      </c>
      <c r="G153" s="17">
        <f t="shared" si="15"/>
        <v>189947.95674973234</v>
      </c>
    </row>
    <row r="154" spans="1:7" x14ac:dyDescent="0.2">
      <c r="A154" s="15">
        <v>153</v>
      </c>
      <c r="B154" s="21">
        <v>1.4999999999999999E-2</v>
      </c>
      <c r="C154" s="22">
        <v>1.4999999999999999E-2</v>
      </c>
      <c r="D154" s="10">
        <f t="shared" si="13"/>
        <v>2849.2193512459849</v>
      </c>
      <c r="E154" s="11">
        <f t="shared" si="14"/>
        <v>134.85688579445741</v>
      </c>
      <c r="F154" s="14">
        <f t="shared" si="12"/>
        <v>2984.0762370404423</v>
      </c>
      <c r="G154" s="17">
        <f t="shared" si="15"/>
        <v>189813.09986393788</v>
      </c>
    </row>
    <row r="155" spans="1:7" x14ac:dyDescent="0.2">
      <c r="A155" s="16">
        <v>154</v>
      </c>
      <c r="B155" s="21">
        <v>1.4999999999999999E-2</v>
      </c>
      <c r="C155" s="22">
        <v>1.4999999999999999E-2</v>
      </c>
      <c r="D155" s="10">
        <f t="shared" si="13"/>
        <v>2847.196497959068</v>
      </c>
      <c r="E155" s="11">
        <f t="shared" si="14"/>
        <v>136.87973908137428</v>
      </c>
      <c r="F155" s="14">
        <f t="shared" si="12"/>
        <v>2984.0762370404423</v>
      </c>
      <c r="G155" s="17">
        <f t="shared" si="15"/>
        <v>189676.22012485651</v>
      </c>
    </row>
    <row r="156" spans="1:7" x14ac:dyDescent="0.2">
      <c r="A156" s="15">
        <v>155</v>
      </c>
      <c r="B156" s="21">
        <v>1.4999999999999999E-2</v>
      </c>
      <c r="C156" s="22">
        <v>1.4999999999999999E-2</v>
      </c>
      <c r="D156" s="10">
        <f t="shared" si="13"/>
        <v>2845.1433018728476</v>
      </c>
      <c r="E156" s="11">
        <f t="shared" si="14"/>
        <v>138.93293516759422</v>
      </c>
      <c r="F156" s="14">
        <f t="shared" si="12"/>
        <v>2984.0762370404418</v>
      </c>
      <c r="G156" s="17">
        <f t="shared" si="15"/>
        <v>189537.28718968891</v>
      </c>
    </row>
    <row r="157" spans="1:7" x14ac:dyDescent="0.2">
      <c r="A157" s="16">
        <v>156</v>
      </c>
      <c r="B157" s="21">
        <v>1.4999999999999999E-2</v>
      </c>
      <c r="C157" s="22">
        <v>1.4999999999999999E-2</v>
      </c>
      <c r="D157" s="10">
        <f t="shared" si="13"/>
        <v>2843.0593078453335</v>
      </c>
      <c r="E157" s="11">
        <f t="shared" si="14"/>
        <v>141.01692919510879</v>
      </c>
      <c r="F157" s="14">
        <f t="shared" si="12"/>
        <v>2984.0762370404423</v>
      </c>
      <c r="G157" s="17">
        <f t="shared" si="15"/>
        <v>189396.27026049379</v>
      </c>
    </row>
    <row r="158" spans="1:7" x14ac:dyDescent="0.2">
      <c r="A158" s="15">
        <v>157</v>
      </c>
      <c r="B158" s="21">
        <v>1.4999999999999999E-2</v>
      </c>
      <c r="C158" s="22">
        <v>1.4999999999999999E-2</v>
      </c>
      <c r="D158" s="10">
        <f t="shared" si="13"/>
        <v>2840.9440539074067</v>
      </c>
      <c r="E158" s="11">
        <f t="shared" si="14"/>
        <v>143.13218313303514</v>
      </c>
      <c r="F158" s="14">
        <f t="shared" si="12"/>
        <v>2984.0762370404418</v>
      </c>
      <c r="G158" s="17">
        <f t="shared" si="15"/>
        <v>189253.13807736075</v>
      </c>
    </row>
    <row r="159" spans="1:7" x14ac:dyDescent="0.2">
      <c r="A159" s="16">
        <v>158</v>
      </c>
      <c r="B159" s="21">
        <v>1.4999999999999999E-2</v>
      </c>
      <c r="C159" s="22">
        <v>1.4999999999999999E-2</v>
      </c>
      <c r="D159" s="10">
        <f t="shared" si="13"/>
        <v>2838.7970711604112</v>
      </c>
      <c r="E159" s="11">
        <f t="shared" si="14"/>
        <v>145.27916588003063</v>
      </c>
      <c r="F159" s="14">
        <f t="shared" si="12"/>
        <v>2984.0762370404418</v>
      </c>
      <c r="G159" s="17">
        <f t="shared" si="15"/>
        <v>189107.85891148073</v>
      </c>
    </row>
    <row r="160" spans="1:7" x14ac:dyDescent="0.2">
      <c r="A160" s="15">
        <v>159</v>
      </c>
      <c r="B160" s="21">
        <v>1.4999999999999999E-2</v>
      </c>
      <c r="C160" s="22">
        <v>1.4999999999999999E-2</v>
      </c>
      <c r="D160" s="10">
        <f t="shared" si="13"/>
        <v>2836.6178836722106</v>
      </c>
      <c r="E160" s="11">
        <f t="shared" si="14"/>
        <v>147.4583533682312</v>
      </c>
      <c r="F160" s="14">
        <f t="shared" si="12"/>
        <v>2984.0762370404418</v>
      </c>
      <c r="G160" s="17">
        <f t="shared" si="15"/>
        <v>188960.40055811248</v>
      </c>
    </row>
    <row r="161" spans="1:7" x14ac:dyDescent="0.2">
      <c r="A161" s="16">
        <v>160</v>
      </c>
      <c r="B161" s="21">
        <v>1.4999999999999999E-2</v>
      </c>
      <c r="C161" s="22">
        <v>1.4999999999999999E-2</v>
      </c>
      <c r="D161" s="10">
        <f t="shared" si="13"/>
        <v>2834.4060083716872</v>
      </c>
      <c r="E161" s="11">
        <f t="shared" si="14"/>
        <v>149.67022866875459</v>
      </c>
      <c r="F161" s="14">
        <f t="shared" si="12"/>
        <v>2984.0762370404418</v>
      </c>
      <c r="G161" s="17">
        <f t="shared" si="15"/>
        <v>188810.73032944373</v>
      </c>
    </row>
    <row r="162" spans="1:7" x14ac:dyDescent="0.2">
      <c r="A162" s="15">
        <v>161</v>
      </c>
      <c r="B162" s="21">
        <v>1.4999999999999999E-2</v>
      </c>
      <c r="C162" s="22">
        <v>1.4999999999999999E-2</v>
      </c>
      <c r="D162" s="10">
        <f t="shared" si="13"/>
        <v>2832.1609549416557</v>
      </c>
      <c r="E162" s="11">
        <f t="shared" si="14"/>
        <v>151.91528209878607</v>
      </c>
      <c r="F162" s="14">
        <f t="shared" si="12"/>
        <v>2984.0762370404418</v>
      </c>
      <c r="G162" s="17">
        <f t="shared" si="15"/>
        <v>188658.81504734495</v>
      </c>
    </row>
    <row r="163" spans="1:7" x14ac:dyDescent="0.2">
      <c r="A163" s="16">
        <v>162</v>
      </c>
      <c r="B163" s="21">
        <v>1.4999999999999999E-2</v>
      </c>
      <c r="C163" s="22">
        <v>1.4999999999999999E-2</v>
      </c>
      <c r="D163" s="10">
        <f t="shared" si="13"/>
        <v>2829.8822257101742</v>
      </c>
      <c r="E163" s="11">
        <f t="shared" si="14"/>
        <v>154.19401133026759</v>
      </c>
      <c r="F163" s="14">
        <f t="shared" si="12"/>
        <v>2984.0762370404418</v>
      </c>
      <c r="G163" s="17">
        <f t="shared" si="15"/>
        <v>188504.62103601469</v>
      </c>
    </row>
    <row r="164" spans="1:7" x14ac:dyDescent="0.2">
      <c r="A164" s="15">
        <v>163</v>
      </c>
      <c r="B164" s="21">
        <v>1.4999999999999999E-2</v>
      </c>
      <c r="C164" s="22">
        <v>1.4999999999999999E-2</v>
      </c>
      <c r="D164" s="10">
        <f t="shared" si="13"/>
        <v>2827.5693155402205</v>
      </c>
      <c r="E164" s="11">
        <f t="shared" si="14"/>
        <v>156.50692150022178</v>
      </c>
      <c r="F164" s="14">
        <f t="shared" si="12"/>
        <v>2984.0762370404423</v>
      </c>
      <c r="G164" s="17">
        <f t="shared" si="15"/>
        <v>188348.11411451446</v>
      </c>
    </row>
    <row r="165" spans="1:7" x14ac:dyDescent="0.2">
      <c r="A165" s="16">
        <v>164</v>
      </c>
      <c r="B165" s="21">
        <v>1.4999999999999999E-2</v>
      </c>
      <c r="C165" s="22">
        <v>1.4999999999999999E-2</v>
      </c>
      <c r="D165" s="10">
        <f t="shared" si="13"/>
        <v>2825.221711717717</v>
      </c>
      <c r="E165" s="11">
        <f t="shared" si="14"/>
        <v>158.85452532272484</v>
      </c>
      <c r="F165" s="14">
        <f t="shared" si="12"/>
        <v>2984.0762370404418</v>
      </c>
      <c r="G165" s="17">
        <f t="shared" si="15"/>
        <v>188189.25958919173</v>
      </c>
    </row>
    <row r="166" spans="1:7" x14ac:dyDescent="0.2">
      <c r="A166" s="15">
        <v>165</v>
      </c>
      <c r="B166" s="21">
        <v>1.4999999999999999E-2</v>
      </c>
      <c r="C166" s="22">
        <v>1.4999999999999999E-2</v>
      </c>
      <c r="D166" s="10">
        <f t="shared" si="13"/>
        <v>2822.8388938378757</v>
      </c>
      <c r="E166" s="11">
        <f t="shared" si="14"/>
        <v>161.23734320256608</v>
      </c>
      <c r="F166" s="14">
        <f t="shared" si="12"/>
        <v>2984.0762370404418</v>
      </c>
      <c r="G166" s="17">
        <f t="shared" si="15"/>
        <v>188028.02224598915</v>
      </c>
    </row>
    <row r="167" spans="1:7" x14ac:dyDescent="0.2">
      <c r="A167" s="16">
        <v>166</v>
      </c>
      <c r="B167" s="21">
        <v>1.4999999999999999E-2</v>
      </c>
      <c r="C167" s="22">
        <v>1.4999999999999999E-2</v>
      </c>
      <c r="D167" s="10">
        <f t="shared" si="13"/>
        <v>2820.4203336898372</v>
      </c>
      <c r="E167" s="11">
        <f t="shared" si="14"/>
        <v>163.65590335060415</v>
      </c>
      <c r="F167" s="14">
        <f t="shared" si="12"/>
        <v>2984.0762370404414</v>
      </c>
      <c r="G167" s="17">
        <f t="shared" si="15"/>
        <v>187864.36634263856</v>
      </c>
    </row>
    <row r="168" spans="1:7" x14ac:dyDescent="0.2">
      <c r="A168" s="15">
        <v>167</v>
      </c>
      <c r="B168" s="21">
        <v>1.4999999999999999E-2</v>
      </c>
      <c r="C168" s="22">
        <v>1.4999999999999999E-2</v>
      </c>
      <c r="D168" s="10">
        <f t="shared" si="13"/>
        <v>2817.9654951395783</v>
      </c>
      <c r="E168" s="11">
        <f t="shared" si="14"/>
        <v>166.11074190086356</v>
      </c>
      <c r="F168" s="14">
        <f t="shared" si="12"/>
        <v>2984.0762370404418</v>
      </c>
      <c r="G168" s="17">
        <f t="shared" si="15"/>
        <v>187698.2556007377</v>
      </c>
    </row>
    <row r="169" spans="1:7" x14ac:dyDescent="0.2">
      <c r="A169" s="16">
        <v>168</v>
      </c>
      <c r="B169" s="21">
        <v>1.4999999999999999E-2</v>
      </c>
      <c r="C169" s="22">
        <v>1.4999999999999999E-2</v>
      </c>
      <c r="D169" s="10">
        <f t="shared" si="13"/>
        <v>2815.4738340110653</v>
      </c>
      <c r="E169" s="11">
        <f t="shared" si="14"/>
        <v>168.60240302937655</v>
      </c>
      <c r="F169" s="14">
        <f t="shared" si="12"/>
        <v>2984.0762370404418</v>
      </c>
      <c r="G169" s="17">
        <f t="shared" si="15"/>
        <v>187529.65319770834</v>
      </c>
    </row>
    <row r="170" spans="1:7" x14ac:dyDescent="0.2">
      <c r="A170" s="15">
        <v>169</v>
      </c>
      <c r="B170" s="21">
        <v>1.4999999999999999E-2</v>
      </c>
      <c r="C170" s="22">
        <v>1.4999999999999999E-2</v>
      </c>
      <c r="D170" s="10">
        <f t="shared" si="13"/>
        <v>2812.9447979656247</v>
      </c>
      <c r="E170" s="11">
        <f t="shared" si="14"/>
        <v>171.13143907481754</v>
      </c>
      <c r="F170" s="14">
        <f t="shared" si="12"/>
        <v>2984.0762370404423</v>
      </c>
      <c r="G170" s="17">
        <f t="shared" si="15"/>
        <v>187358.52175863352</v>
      </c>
    </row>
    <row r="171" spans="1:7" x14ac:dyDescent="0.2">
      <c r="A171" s="16">
        <v>170</v>
      </c>
      <c r="B171" s="21">
        <v>1.4999999999999999E-2</v>
      </c>
      <c r="C171" s="22">
        <v>1.4999999999999999E-2</v>
      </c>
      <c r="D171" s="10">
        <f t="shared" si="13"/>
        <v>2810.3778263795025</v>
      </c>
      <c r="E171" s="11">
        <f t="shared" si="14"/>
        <v>173.69841066093932</v>
      </c>
      <c r="F171" s="14">
        <f t="shared" si="12"/>
        <v>2984.0762370404418</v>
      </c>
      <c r="G171" s="17">
        <f t="shared" si="15"/>
        <v>187184.82334797259</v>
      </c>
    </row>
    <row r="172" spans="1:7" x14ac:dyDescent="0.2">
      <c r="A172" s="15">
        <v>171</v>
      </c>
      <c r="B172" s="21">
        <v>1.4999999999999999E-2</v>
      </c>
      <c r="C172" s="22">
        <v>1.4999999999999999E-2</v>
      </c>
      <c r="D172" s="10">
        <f t="shared" si="13"/>
        <v>2807.7723502195886</v>
      </c>
      <c r="E172" s="11">
        <f t="shared" si="14"/>
        <v>176.30388682085368</v>
      </c>
      <c r="F172" s="14">
        <f t="shared" si="12"/>
        <v>2984.0762370404423</v>
      </c>
      <c r="G172" s="17">
        <f t="shared" si="15"/>
        <v>187008.51946115174</v>
      </c>
    </row>
    <row r="173" spans="1:7" x14ac:dyDescent="0.2">
      <c r="A173" s="16">
        <v>172</v>
      </c>
      <c r="B173" s="21">
        <v>1.4999999999999999E-2</v>
      </c>
      <c r="C173" s="22">
        <v>1.4999999999999999E-2</v>
      </c>
      <c r="D173" s="10">
        <f t="shared" si="13"/>
        <v>2805.1277919172758</v>
      </c>
      <c r="E173" s="11">
        <f t="shared" si="14"/>
        <v>178.94844512316649</v>
      </c>
      <c r="F173" s="14">
        <f t="shared" si="12"/>
        <v>2984.0762370404423</v>
      </c>
      <c r="G173" s="17">
        <f t="shared" si="15"/>
        <v>186829.57101602858</v>
      </c>
    </row>
    <row r="174" spans="1:7" x14ac:dyDescent="0.2">
      <c r="A174" s="15">
        <v>173</v>
      </c>
      <c r="B174" s="21">
        <v>1.4999999999999999E-2</v>
      </c>
      <c r="C174" s="22">
        <v>1.4999999999999999E-2</v>
      </c>
      <c r="D174" s="10">
        <f t="shared" si="13"/>
        <v>2802.4435652404286</v>
      </c>
      <c r="E174" s="11">
        <f t="shared" si="14"/>
        <v>181.63267180001367</v>
      </c>
      <c r="F174" s="14">
        <f t="shared" si="12"/>
        <v>2984.0762370404423</v>
      </c>
      <c r="G174" s="17">
        <f t="shared" si="15"/>
        <v>186647.93834422858</v>
      </c>
    </row>
    <row r="175" spans="1:7" x14ac:dyDescent="0.2">
      <c r="A175" s="16">
        <v>174</v>
      </c>
      <c r="B175" s="21">
        <v>1.4999999999999999E-2</v>
      </c>
      <c r="C175" s="22">
        <v>1.4999999999999999E-2</v>
      </c>
      <c r="D175" s="10">
        <f t="shared" si="13"/>
        <v>2799.7190751634284</v>
      </c>
      <c r="E175" s="11">
        <f t="shared" si="14"/>
        <v>184.35716187701382</v>
      </c>
      <c r="F175" s="14">
        <f t="shared" si="12"/>
        <v>2984.0762370404423</v>
      </c>
      <c r="G175" s="17">
        <f t="shared" si="15"/>
        <v>186463.58118235157</v>
      </c>
    </row>
    <row r="176" spans="1:7" x14ac:dyDescent="0.2">
      <c r="A176" s="15">
        <v>175</v>
      </c>
      <c r="B176" s="21">
        <v>1.4999999999999999E-2</v>
      </c>
      <c r="C176" s="22">
        <v>1.4999999999999999E-2</v>
      </c>
      <c r="D176" s="10">
        <f t="shared" si="13"/>
        <v>2796.9537177352736</v>
      </c>
      <c r="E176" s="11">
        <f t="shared" si="14"/>
        <v>187.12251930516913</v>
      </c>
      <c r="F176" s="14">
        <f t="shared" si="12"/>
        <v>2984.0762370404427</v>
      </c>
      <c r="G176" s="17">
        <f t="shared" si="15"/>
        <v>186276.45866304639</v>
      </c>
    </row>
    <row r="177" spans="1:7" x14ac:dyDescent="0.2">
      <c r="A177" s="16">
        <v>176</v>
      </c>
      <c r="B177" s="21">
        <v>1.4999999999999999E-2</v>
      </c>
      <c r="C177" s="22">
        <v>1.4999999999999999E-2</v>
      </c>
      <c r="D177" s="10">
        <f t="shared" si="13"/>
        <v>2794.1468799456957</v>
      </c>
      <c r="E177" s="11">
        <f t="shared" si="14"/>
        <v>189.92935709474705</v>
      </c>
      <c r="F177" s="14">
        <f t="shared" si="12"/>
        <v>2984.0762370404427</v>
      </c>
      <c r="G177" s="17">
        <f t="shared" si="15"/>
        <v>186086.52930595164</v>
      </c>
    </row>
    <row r="178" spans="1:7" x14ac:dyDescent="0.2">
      <c r="A178" s="15">
        <v>177</v>
      </c>
      <c r="B178" s="21">
        <v>1.4999999999999999E-2</v>
      </c>
      <c r="C178" s="22">
        <v>1.4999999999999999E-2</v>
      </c>
      <c r="D178" s="10">
        <f t="shared" si="13"/>
        <v>2791.2979395892744</v>
      </c>
      <c r="E178" s="11">
        <f t="shared" si="14"/>
        <v>192.77829745116833</v>
      </c>
      <c r="F178" s="14">
        <f t="shared" si="12"/>
        <v>2984.0762370404427</v>
      </c>
      <c r="G178" s="17">
        <f t="shared" si="15"/>
        <v>185893.75100850046</v>
      </c>
    </row>
    <row r="179" spans="1:7" x14ac:dyDescent="0.2">
      <c r="A179" s="16">
        <v>178</v>
      </c>
      <c r="B179" s="21">
        <v>1.4999999999999999E-2</v>
      </c>
      <c r="C179" s="22">
        <v>1.4999999999999999E-2</v>
      </c>
      <c r="D179" s="10">
        <f t="shared" si="13"/>
        <v>2788.4062651275067</v>
      </c>
      <c r="E179" s="11">
        <f t="shared" si="14"/>
        <v>195.66997191293558</v>
      </c>
      <c r="F179" s="14">
        <f t="shared" si="12"/>
        <v>2984.0762370404423</v>
      </c>
      <c r="G179" s="17">
        <f t="shared" si="15"/>
        <v>185698.08103658754</v>
      </c>
    </row>
    <row r="180" spans="1:7" x14ac:dyDescent="0.2">
      <c r="A180" s="15">
        <v>179</v>
      </c>
      <c r="B180" s="21">
        <v>1.4999999999999999E-2</v>
      </c>
      <c r="C180" s="22">
        <v>1.4999999999999999E-2</v>
      </c>
      <c r="D180" s="10">
        <f t="shared" si="13"/>
        <v>2785.4712155488128</v>
      </c>
      <c r="E180" s="11">
        <f t="shared" si="14"/>
        <v>198.60502149162994</v>
      </c>
      <c r="F180" s="14">
        <f t="shared" si="12"/>
        <v>2984.0762370404427</v>
      </c>
      <c r="G180" s="17">
        <f t="shared" si="15"/>
        <v>185499.47601509592</v>
      </c>
    </row>
    <row r="181" spans="1:7" x14ac:dyDescent="0.2">
      <c r="A181" s="16">
        <v>180</v>
      </c>
      <c r="B181" s="21">
        <v>1.4999999999999999E-2</v>
      </c>
      <c r="C181" s="22">
        <v>1.4999999999999999E-2</v>
      </c>
      <c r="D181" s="10">
        <f t="shared" si="13"/>
        <v>2782.4921402264386</v>
      </c>
      <c r="E181" s="11">
        <f t="shared" si="14"/>
        <v>201.58409681400417</v>
      </c>
      <c r="F181" s="14">
        <f t="shared" si="12"/>
        <v>2984.0762370404427</v>
      </c>
      <c r="G181" s="17">
        <f t="shared" si="15"/>
        <v>185297.89191828191</v>
      </c>
    </row>
    <row r="182" spans="1:7" x14ac:dyDescent="0.2">
      <c r="A182" s="15">
        <v>181</v>
      </c>
      <c r="B182" s="21">
        <v>1.4999999999999999E-2</v>
      </c>
      <c r="C182" s="22">
        <v>1.4999999999999999E-2</v>
      </c>
      <c r="D182" s="10">
        <f t="shared" si="13"/>
        <v>2779.4683787742283</v>
      </c>
      <c r="E182" s="11">
        <f t="shared" si="14"/>
        <v>204.60785826621395</v>
      </c>
      <c r="F182" s="14">
        <f t="shared" si="12"/>
        <v>2984.0762370404423</v>
      </c>
      <c r="G182" s="17">
        <f t="shared" si="15"/>
        <v>185093.28406001569</v>
      </c>
    </row>
    <row r="183" spans="1:7" x14ac:dyDescent="0.2">
      <c r="A183" s="16">
        <v>182</v>
      </c>
      <c r="B183" s="21">
        <v>1.4999999999999999E-2</v>
      </c>
      <c r="C183" s="22">
        <v>1.4999999999999999E-2</v>
      </c>
      <c r="D183" s="10">
        <f t="shared" si="13"/>
        <v>2776.3992609002353</v>
      </c>
      <c r="E183" s="11">
        <f t="shared" si="14"/>
        <v>207.67697614020699</v>
      </c>
      <c r="F183" s="14">
        <f t="shared" si="12"/>
        <v>2984.0762370404423</v>
      </c>
      <c r="G183" s="17">
        <f t="shared" si="15"/>
        <v>184885.60708387548</v>
      </c>
    </row>
    <row r="184" spans="1:7" x14ac:dyDescent="0.2">
      <c r="A184" s="15">
        <v>183</v>
      </c>
      <c r="B184" s="21">
        <v>1.4999999999999999E-2</v>
      </c>
      <c r="C184" s="22">
        <v>1.4999999999999999E-2</v>
      </c>
      <c r="D184" s="10">
        <f t="shared" si="13"/>
        <v>2773.2841062581319</v>
      </c>
      <c r="E184" s="11">
        <f t="shared" si="14"/>
        <v>210.79213078231032</v>
      </c>
      <c r="F184" s="14">
        <f t="shared" si="12"/>
        <v>2984.0762370404423</v>
      </c>
      <c r="G184" s="17">
        <f t="shared" si="15"/>
        <v>184674.81495309318</v>
      </c>
    </row>
    <row r="185" spans="1:7" x14ac:dyDescent="0.2">
      <c r="A185" s="16">
        <v>184</v>
      </c>
      <c r="B185" s="21">
        <v>1.4999999999999999E-2</v>
      </c>
      <c r="C185" s="22">
        <v>1.4999999999999999E-2</v>
      </c>
      <c r="D185" s="10">
        <f t="shared" si="13"/>
        <v>2770.1222242963977</v>
      </c>
      <c r="E185" s="11">
        <f t="shared" si="14"/>
        <v>213.95401274404503</v>
      </c>
      <c r="F185" s="14">
        <f t="shared" si="12"/>
        <v>2984.0762370404427</v>
      </c>
      <c r="G185" s="17">
        <f t="shared" si="15"/>
        <v>184460.86094034914</v>
      </c>
    </row>
    <row r="186" spans="1:7" x14ac:dyDescent="0.2">
      <c r="A186" s="15">
        <v>185</v>
      </c>
      <c r="B186" s="21">
        <v>1.4999999999999999E-2</v>
      </c>
      <c r="C186" s="22">
        <v>1.4999999999999999E-2</v>
      </c>
      <c r="D186" s="10">
        <f t="shared" si="13"/>
        <v>2766.9129141052372</v>
      </c>
      <c r="E186" s="11">
        <f t="shared" si="14"/>
        <v>217.16332293520554</v>
      </c>
      <c r="F186" s="14">
        <f t="shared" si="12"/>
        <v>2984.0762370404427</v>
      </c>
      <c r="G186" s="17">
        <f t="shared" si="15"/>
        <v>184243.69761741394</v>
      </c>
    </row>
    <row r="187" spans="1:7" x14ac:dyDescent="0.2">
      <c r="A187" s="16">
        <v>186</v>
      </c>
      <c r="B187" s="21">
        <v>1.4999999999999999E-2</v>
      </c>
      <c r="C187" s="22">
        <v>1.4999999999999999E-2</v>
      </c>
      <c r="D187" s="10">
        <f t="shared" si="13"/>
        <v>2763.6554642612091</v>
      </c>
      <c r="E187" s="11">
        <f t="shared" si="14"/>
        <v>220.42077277923363</v>
      </c>
      <c r="F187" s="14">
        <f t="shared" si="12"/>
        <v>2984.0762370404427</v>
      </c>
      <c r="G187" s="17">
        <f t="shared" si="15"/>
        <v>184023.2768446347</v>
      </c>
    </row>
    <row r="188" spans="1:7" x14ac:dyDescent="0.2">
      <c r="A188" s="15">
        <v>187</v>
      </c>
      <c r="B188" s="21">
        <v>1.4999999999999999E-2</v>
      </c>
      <c r="C188" s="22">
        <v>1.4999999999999999E-2</v>
      </c>
      <c r="D188" s="10">
        <f t="shared" si="13"/>
        <v>2760.3491526695207</v>
      </c>
      <c r="E188" s="11">
        <f t="shared" si="14"/>
        <v>223.72708437092206</v>
      </c>
      <c r="F188" s="14">
        <f t="shared" si="12"/>
        <v>2984.0762370404427</v>
      </c>
      <c r="G188" s="17">
        <f t="shared" si="15"/>
        <v>183799.54976026379</v>
      </c>
    </row>
    <row r="189" spans="1:7" x14ac:dyDescent="0.2">
      <c r="A189" s="16">
        <v>188</v>
      </c>
      <c r="B189" s="21">
        <v>1.4999999999999999E-2</v>
      </c>
      <c r="C189" s="22">
        <v>1.4999999999999999E-2</v>
      </c>
      <c r="D189" s="10">
        <f t="shared" si="13"/>
        <v>2756.9932464039566</v>
      </c>
      <c r="E189" s="11">
        <f t="shared" si="14"/>
        <v>227.0829906364861</v>
      </c>
      <c r="F189" s="14">
        <f t="shared" si="12"/>
        <v>2984.0762370404427</v>
      </c>
      <c r="G189" s="17">
        <f t="shared" si="15"/>
        <v>183572.4667696273</v>
      </c>
    </row>
    <row r="190" spans="1:7" x14ac:dyDescent="0.2">
      <c r="A190" s="15">
        <v>189</v>
      </c>
      <c r="B190" s="21">
        <v>1.4999999999999999E-2</v>
      </c>
      <c r="C190" s="22">
        <v>1.4999999999999999E-2</v>
      </c>
      <c r="D190" s="10">
        <f t="shared" si="13"/>
        <v>2753.5870015444093</v>
      </c>
      <c r="E190" s="11">
        <f t="shared" si="14"/>
        <v>230.48923549603342</v>
      </c>
      <c r="F190" s="14">
        <f t="shared" si="12"/>
        <v>2984.0762370404427</v>
      </c>
      <c r="G190" s="17">
        <f t="shared" si="15"/>
        <v>183341.97753413126</v>
      </c>
    </row>
    <row r="191" spans="1:7" x14ac:dyDescent="0.2">
      <c r="A191" s="16">
        <v>190</v>
      </c>
      <c r="B191" s="21">
        <v>1.4999999999999999E-2</v>
      </c>
      <c r="C191" s="22">
        <v>1.4999999999999999E-2</v>
      </c>
      <c r="D191" s="10">
        <f t="shared" si="13"/>
        <v>2750.1296630119687</v>
      </c>
      <c r="E191" s="11">
        <f t="shared" si="14"/>
        <v>233.94657402847406</v>
      </c>
      <c r="F191" s="14">
        <f t="shared" si="12"/>
        <v>2984.0762370404427</v>
      </c>
      <c r="G191" s="17">
        <f t="shared" si="15"/>
        <v>183108.0309601028</v>
      </c>
    </row>
    <row r="192" spans="1:7" x14ac:dyDescent="0.2">
      <c r="A192" s="15">
        <v>191</v>
      </c>
      <c r="B192" s="21">
        <v>1.4999999999999999E-2</v>
      </c>
      <c r="C192" s="22">
        <v>1.4999999999999999E-2</v>
      </c>
      <c r="D192" s="10">
        <f t="shared" si="13"/>
        <v>2746.620464401542</v>
      </c>
      <c r="E192" s="11">
        <f t="shared" si="14"/>
        <v>237.45577263890073</v>
      </c>
      <c r="F192" s="14">
        <f t="shared" si="12"/>
        <v>2984.0762370404427</v>
      </c>
      <c r="G192" s="17">
        <f t="shared" si="15"/>
        <v>182870.5751874639</v>
      </c>
    </row>
    <row r="193" spans="1:7" x14ac:dyDescent="0.2">
      <c r="A193" s="16">
        <v>192</v>
      </c>
      <c r="B193" s="21">
        <v>1.4999999999999999E-2</v>
      </c>
      <c r="C193" s="22">
        <v>1.4999999999999999E-2</v>
      </c>
      <c r="D193" s="10">
        <f t="shared" si="13"/>
        <v>2743.0586278119581</v>
      </c>
      <c r="E193" s="11">
        <f t="shared" si="14"/>
        <v>241.01760922848462</v>
      </c>
      <c r="F193" s="14">
        <f t="shared" si="12"/>
        <v>2984.0762370404427</v>
      </c>
      <c r="G193" s="17">
        <f t="shared" si="15"/>
        <v>182629.5575782354</v>
      </c>
    </row>
    <row r="194" spans="1:7" x14ac:dyDescent="0.2">
      <c r="A194" s="15">
        <v>193</v>
      </c>
      <c r="B194" s="21">
        <v>1.4999999999999999E-2</v>
      </c>
      <c r="C194" s="22">
        <v>1.4999999999999999E-2</v>
      </c>
      <c r="D194" s="10">
        <f t="shared" si="13"/>
        <v>2739.4433636735307</v>
      </c>
      <c r="E194" s="11">
        <f t="shared" si="14"/>
        <v>244.63287336691201</v>
      </c>
      <c r="F194" s="14">
        <f t="shared" si="12"/>
        <v>2984.0762370404427</v>
      </c>
      <c r="G194" s="17">
        <f t="shared" si="15"/>
        <v>182384.92470486849</v>
      </c>
    </row>
    <row r="195" spans="1:7" x14ac:dyDescent="0.2">
      <c r="A195" s="16">
        <v>194</v>
      </c>
      <c r="B195" s="21">
        <v>1.4999999999999999E-2</v>
      </c>
      <c r="C195" s="22">
        <v>1.4999999999999999E-2</v>
      </c>
      <c r="D195" s="10">
        <f t="shared" si="13"/>
        <v>2735.7738705730271</v>
      </c>
      <c r="E195" s="11">
        <f t="shared" si="14"/>
        <v>248.3023664674156</v>
      </c>
      <c r="F195" s="14">
        <f t="shared" si="12"/>
        <v>2984.0762370404427</v>
      </c>
      <c r="G195" s="17">
        <f t="shared" si="15"/>
        <v>182136.62233840107</v>
      </c>
    </row>
    <row r="196" spans="1:7" x14ac:dyDescent="0.2">
      <c r="A196" s="15">
        <v>195</v>
      </c>
      <c r="B196" s="21">
        <v>1.4999999999999999E-2</v>
      </c>
      <c r="C196" s="22">
        <v>1.4999999999999999E-2</v>
      </c>
      <c r="D196" s="10">
        <f t="shared" si="13"/>
        <v>2732.0493350760157</v>
      </c>
      <c r="E196" s="11">
        <f t="shared" si="14"/>
        <v>252.026901964427</v>
      </c>
      <c r="F196" s="14">
        <f t="shared" si="12"/>
        <v>2984.0762370404427</v>
      </c>
      <c r="G196" s="17">
        <f t="shared" si="15"/>
        <v>181884.59543643665</v>
      </c>
    </row>
    <row r="197" spans="1:7" x14ac:dyDescent="0.2">
      <c r="A197" s="16">
        <v>196</v>
      </c>
      <c r="B197" s="21">
        <v>1.4999999999999999E-2</v>
      </c>
      <c r="C197" s="22">
        <v>1.4999999999999999E-2</v>
      </c>
      <c r="D197" s="10">
        <f t="shared" si="13"/>
        <v>2728.2689315465495</v>
      </c>
      <c r="E197" s="11">
        <f t="shared" si="14"/>
        <v>255.80730549389318</v>
      </c>
      <c r="F197" s="14">
        <f t="shared" si="12"/>
        <v>2984.0762370404427</v>
      </c>
      <c r="G197" s="17">
        <f t="shared" si="15"/>
        <v>181628.78813094276</v>
      </c>
    </row>
    <row r="198" spans="1:7" x14ac:dyDescent="0.2">
      <c r="A198" s="15">
        <v>197</v>
      </c>
      <c r="B198" s="21">
        <v>1.4999999999999999E-2</v>
      </c>
      <c r="C198" s="22">
        <v>1.4999999999999999E-2</v>
      </c>
      <c r="D198" s="10">
        <f t="shared" si="13"/>
        <v>2724.4318219641414</v>
      </c>
      <c r="E198" s="11">
        <f t="shared" si="14"/>
        <v>259.64441507630136</v>
      </c>
      <c r="F198" s="14">
        <f t="shared" si="12"/>
        <v>2984.0762370404427</v>
      </c>
      <c r="G198" s="17">
        <f t="shared" si="15"/>
        <v>181369.14371586646</v>
      </c>
    </row>
    <row r="199" spans="1:7" x14ac:dyDescent="0.2">
      <c r="A199" s="16">
        <v>198</v>
      </c>
      <c r="B199" s="21">
        <v>1.4999999999999999E-2</v>
      </c>
      <c r="C199" s="22">
        <v>1.4999999999999999E-2</v>
      </c>
      <c r="D199" s="10">
        <f t="shared" si="13"/>
        <v>2720.5371557379967</v>
      </c>
      <c r="E199" s="11">
        <f t="shared" si="14"/>
        <v>263.53908130244599</v>
      </c>
      <c r="F199" s="14">
        <f t="shared" si="12"/>
        <v>2984.0762370404427</v>
      </c>
      <c r="G199" s="17">
        <f t="shared" si="15"/>
        <v>181105.60463456402</v>
      </c>
    </row>
    <row r="200" spans="1:7" x14ac:dyDescent="0.2">
      <c r="A200" s="15">
        <v>199</v>
      </c>
      <c r="B200" s="21">
        <v>1.4999999999999999E-2</v>
      </c>
      <c r="C200" s="22">
        <v>1.4999999999999999E-2</v>
      </c>
      <c r="D200" s="10">
        <f t="shared" si="13"/>
        <v>2716.5840695184602</v>
      </c>
      <c r="E200" s="11">
        <f t="shared" si="14"/>
        <v>267.49216752198254</v>
      </c>
      <c r="F200" s="14">
        <f t="shared" si="12"/>
        <v>2984.0762370404427</v>
      </c>
      <c r="G200" s="17">
        <f t="shared" si="15"/>
        <v>180838.11246704202</v>
      </c>
    </row>
    <row r="201" spans="1:7" x14ac:dyDescent="0.2">
      <c r="A201" s="16">
        <v>200</v>
      </c>
      <c r="B201" s="21">
        <v>1.4999999999999999E-2</v>
      </c>
      <c r="C201" s="22">
        <v>1.4999999999999999E-2</v>
      </c>
      <c r="D201" s="10">
        <f t="shared" si="13"/>
        <v>2712.5716870056303</v>
      </c>
      <c r="E201" s="11">
        <f t="shared" si="14"/>
        <v>271.50455003481238</v>
      </c>
      <c r="F201" s="14">
        <f t="shared" ref="F201:F264" si="16">PMT(C201,360-A200,G200)*-1</f>
        <v>2984.0762370404427</v>
      </c>
      <c r="G201" s="17">
        <f t="shared" si="15"/>
        <v>180566.6079170072</v>
      </c>
    </row>
    <row r="202" spans="1:7" x14ac:dyDescent="0.2">
      <c r="A202" s="15">
        <v>201</v>
      </c>
      <c r="B202" s="21">
        <v>1.4999999999999999E-2</v>
      </c>
      <c r="C202" s="22">
        <v>1.4999999999999999E-2</v>
      </c>
      <c r="D202" s="10">
        <f t="shared" si="13"/>
        <v>2708.4991187551082</v>
      </c>
      <c r="E202" s="11">
        <f t="shared" si="14"/>
        <v>275.57711828533411</v>
      </c>
      <c r="F202" s="14">
        <f t="shared" si="16"/>
        <v>2984.0762370404423</v>
      </c>
      <c r="G202" s="17">
        <f t="shared" si="15"/>
        <v>180291.03079872188</v>
      </c>
    </row>
    <row r="203" spans="1:7" x14ac:dyDescent="0.2">
      <c r="A203" s="16">
        <v>202</v>
      </c>
      <c r="B203" s="21">
        <v>1.4999999999999999E-2</v>
      </c>
      <c r="C203" s="22">
        <v>1.4999999999999999E-2</v>
      </c>
      <c r="D203" s="10">
        <f t="shared" si="13"/>
        <v>2704.3654619808281</v>
      </c>
      <c r="E203" s="11">
        <f t="shared" si="14"/>
        <v>279.71077505961466</v>
      </c>
      <c r="F203" s="14">
        <f t="shared" si="16"/>
        <v>2984.0762370404427</v>
      </c>
      <c r="G203" s="17">
        <f t="shared" si="15"/>
        <v>180011.32002366227</v>
      </c>
    </row>
    <row r="204" spans="1:7" x14ac:dyDescent="0.2">
      <c r="A204" s="15">
        <v>203</v>
      </c>
      <c r="B204" s="21">
        <v>1.4999999999999999E-2</v>
      </c>
      <c r="C204" s="22">
        <v>1.4999999999999999E-2</v>
      </c>
      <c r="D204" s="10">
        <f t="shared" si="13"/>
        <v>2700.1698003549341</v>
      </c>
      <c r="E204" s="11">
        <f t="shared" si="14"/>
        <v>283.90643668550865</v>
      </c>
      <c r="F204" s="14">
        <f t="shared" si="16"/>
        <v>2984.0762370404427</v>
      </c>
      <c r="G204" s="17">
        <f t="shared" si="15"/>
        <v>179727.41358697676</v>
      </c>
    </row>
    <row r="205" spans="1:7" x14ac:dyDescent="0.2">
      <c r="A205" s="16">
        <v>204</v>
      </c>
      <c r="B205" s="21">
        <v>1.4999999999999999E-2</v>
      </c>
      <c r="C205" s="22">
        <v>1.4999999999999999E-2</v>
      </c>
      <c r="D205" s="10">
        <f t="shared" si="13"/>
        <v>2695.9112038046514</v>
      </c>
      <c r="E205" s="11">
        <f t="shared" si="14"/>
        <v>288.16503323579127</v>
      </c>
      <c r="F205" s="14">
        <f t="shared" si="16"/>
        <v>2984.0762370404427</v>
      </c>
      <c r="G205" s="17">
        <f t="shared" si="15"/>
        <v>179439.24855374097</v>
      </c>
    </row>
    <row r="206" spans="1:7" x14ac:dyDescent="0.2">
      <c r="A206" s="15">
        <v>205</v>
      </c>
      <c r="B206" s="21">
        <v>1.4999999999999999E-2</v>
      </c>
      <c r="C206" s="22">
        <v>1.4999999999999999E-2</v>
      </c>
      <c r="D206" s="10">
        <f t="shared" si="13"/>
        <v>2691.5887283061143</v>
      </c>
      <c r="E206" s="11">
        <f t="shared" si="14"/>
        <v>292.48750873432846</v>
      </c>
      <c r="F206" s="14">
        <f t="shared" si="16"/>
        <v>2984.0762370404427</v>
      </c>
      <c r="G206" s="17">
        <f t="shared" si="15"/>
        <v>179146.76104500663</v>
      </c>
    </row>
    <row r="207" spans="1:7" x14ac:dyDescent="0.2">
      <c r="A207" s="16">
        <v>206</v>
      </c>
      <c r="B207" s="21">
        <v>1.4999999999999999E-2</v>
      </c>
      <c r="C207" s="22">
        <v>1.4999999999999999E-2</v>
      </c>
      <c r="D207" s="10">
        <f t="shared" ref="D207:D270" si="17">G206*C207</f>
        <v>2687.2014156750993</v>
      </c>
      <c r="E207" s="11">
        <f t="shared" ref="E207:E270" si="18">F207-D207</f>
        <v>296.87482136534345</v>
      </c>
      <c r="F207" s="14">
        <f t="shared" si="16"/>
        <v>2984.0762370404427</v>
      </c>
      <c r="G207" s="17">
        <f t="shared" ref="G207:G270" si="19">G206-E207</f>
        <v>178849.88622364128</v>
      </c>
    </row>
    <row r="208" spans="1:7" x14ac:dyDescent="0.2">
      <c r="A208" s="15">
        <v>207</v>
      </c>
      <c r="B208" s="21">
        <v>1.4999999999999999E-2</v>
      </c>
      <c r="C208" s="22">
        <v>1.4999999999999999E-2</v>
      </c>
      <c r="D208" s="10">
        <f t="shared" si="17"/>
        <v>2682.7482933546194</v>
      </c>
      <c r="E208" s="11">
        <f t="shared" si="18"/>
        <v>301.3279436858229</v>
      </c>
      <c r="F208" s="14">
        <f t="shared" si="16"/>
        <v>2984.0762370404423</v>
      </c>
      <c r="G208" s="17">
        <f t="shared" si="19"/>
        <v>178548.55827995547</v>
      </c>
    </row>
    <row r="209" spans="1:7" x14ac:dyDescent="0.2">
      <c r="A209" s="16">
        <v>208</v>
      </c>
      <c r="B209" s="21">
        <v>1.4999999999999999E-2</v>
      </c>
      <c r="C209" s="22">
        <v>1.4999999999999999E-2</v>
      </c>
      <c r="D209" s="10">
        <f t="shared" si="17"/>
        <v>2678.2283741993319</v>
      </c>
      <c r="E209" s="11">
        <f t="shared" si="18"/>
        <v>305.84786284111078</v>
      </c>
      <c r="F209" s="14">
        <f t="shared" si="16"/>
        <v>2984.0762370404427</v>
      </c>
      <c r="G209" s="17">
        <f t="shared" si="19"/>
        <v>178242.71041711434</v>
      </c>
    </row>
    <row r="210" spans="1:7" x14ac:dyDescent="0.2">
      <c r="A210" s="15">
        <v>209</v>
      </c>
      <c r="B210" s="21">
        <v>1.4999999999999999E-2</v>
      </c>
      <c r="C210" s="22">
        <v>1.4999999999999999E-2</v>
      </c>
      <c r="D210" s="10">
        <f t="shared" si="17"/>
        <v>2673.6406562567149</v>
      </c>
      <c r="E210" s="11">
        <f t="shared" si="18"/>
        <v>310.4355807837278</v>
      </c>
      <c r="F210" s="14">
        <f t="shared" si="16"/>
        <v>2984.0762370404427</v>
      </c>
      <c r="G210" s="17">
        <f t="shared" si="19"/>
        <v>177932.27483633062</v>
      </c>
    </row>
    <row r="211" spans="1:7" x14ac:dyDescent="0.2">
      <c r="A211" s="16">
        <v>210</v>
      </c>
      <c r="B211" s="21">
        <v>1.4999999999999999E-2</v>
      </c>
      <c r="C211" s="22">
        <v>1.4999999999999999E-2</v>
      </c>
      <c r="D211" s="10">
        <f t="shared" si="17"/>
        <v>2668.9841225449591</v>
      </c>
      <c r="E211" s="11">
        <f t="shared" si="18"/>
        <v>315.0921144954832</v>
      </c>
      <c r="F211" s="14">
        <f t="shared" si="16"/>
        <v>2984.0762370404423</v>
      </c>
      <c r="G211" s="17">
        <f t="shared" si="19"/>
        <v>177617.18272183512</v>
      </c>
    </row>
    <row r="212" spans="1:7" x14ac:dyDescent="0.2">
      <c r="A212" s="15">
        <v>211</v>
      </c>
      <c r="B212" s="21">
        <v>1.4999999999999999E-2</v>
      </c>
      <c r="C212" s="22">
        <v>1.4999999999999999E-2</v>
      </c>
      <c r="D212" s="10">
        <f t="shared" si="17"/>
        <v>2664.257740827527</v>
      </c>
      <c r="E212" s="11">
        <f t="shared" si="18"/>
        <v>319.81849621291531</v>
      </c>
      <c r="F212" s="14">
        <f t="shared" si="16"/>
        <v>2984.0762370404423</v>
      </c>
      <c r="G212" s="17">
        <f t="shared" si="19"/>
        <v>177297.36422562221</v>
      </c>
    </row>
    <row r="213" spans="1:7" x14ac:dyDescent="0.2">
      <c r="A213" s="16">
        <v>212</v>
      </c>
      <c r="B213" s="21">
        <v>1.4999999999999999E-2</v>
      </c>
      <c r="C213" s="22">
        <v>1.4999999999999999E-2</v>
      </c>
      <c r="D213" s="10">
        <f t="shared" si="17"/>
        <v>2659.4604633843333</v>
      </c>
      <c r="E213" s="11">
        <f t="shared" si="18"/>
        <v>324.61577365610901</v>
      </c>
      <c r="F213" s="14">
        <f t="shared" si="16"/>
        <v>2984.0762370404423</v>
      </c>
      <c r="G213" s="17">
        <f t="shared" si="19"/>
        <v>176972.74845196609</v>
      </c>
    </row>
    <row r="214" spans="1:7" x14ac:dyDescent="0.2">
      <c r="A214" s="15">
        <v>213</v>
      </c>
      <c r="B214" s="21">
        <v>1.4999999999999999E-2</v>
      </c>
      <c r="C214" s="22">
        <v>1.4999999999999999E-2</v>
      </c>
      <c r="D214" s="10">
        <f t="shared" si="17"/>
        <v>2654.5912267794915</v>
      </c>
      <c r="E214" s="11">
        <f t="shared" si="18"/>
        <v>329.48501026095073</v>
      </c>
      <c r="F214" s="14">
        <f t="shared" si="16"/>
        <v>2984.0762370404423</v>
      </c>
      <c r="G214" s="17">
        <f t="shared" si="19"/>
        <v>176643.26344170514</v>
      </c>
    </row>
    <row r="215" spans="1:7" x14ac:dyDescent="0.2">
      <c r="A215" s="16">
        <v>214</v>
      </c>
      <c r="B215" s="21">
        <v>1.4999999999999999E-2</v>
      </c>
      <c r="C215" s="22">
        <v>1.4999999999999999E-2</v>
      </c>
      <c r="D215" s="10">
        <f t="shared" si="17"/>
        <v>2649.648951625577</v>
      </c>
      <c r="E215" s="11">
        <f t="shared" si="18"/>
        <v>334.42728541486531</v>
      </c>
      <c r="F215" s="14">
        <f t="shared" si="16"/>
        <v>2984.0762370404423</v>
      </c>
      <c r="G215" s="17">
        <f t="shared" si="19"/>
        <v>176308.83615629029</v>
      </c>
    </row>
    <row r="216" spans="1:7" x14ac:dyDescent="0.2">
      <c r="A216" s="15">
        <v>215</v>
      </c>
      <c r="B216" s="21">
        <v>1.4999999999999999E-2</v>
      </c>
      <c r="C216" s="22">
        <v>1.4999999999999999E-2</v>
      </c>
      <c r="D216" s="10">
        <f t="shared" si="17"/>
        <v>2644.6325423443541</v>
      </c>
      <c r="E216" s="11">
        <f t="shared" si="18"/>
        <v>339.44369469608819</v>
      </c>
      <c r="F216" s="14">
        <f t="shared" si="16"/>
        <v>2984.0762370404423</v>
      </c>
      <c r="G216" s="17">
        <f t="shared" si="19"/>
        <v>175969.39246159419</v>
      </c>
    </row>
    <row r="217" spans="1:7" x14ac:dyDescent="0.2">
      <c r="A217" s="16">
        <v>216</v>
      </c>
      <c r="B217" s="21">
        <v>1.4999999999999999E-2</v>
      </c>
      <c r="C217" s="22">
        <v>1.4999999999999999E-2</v>
      </c>
      <c r="D217" s="10">
        <f t="shared" si="17"/>
        <v>2639.5408869239127</v>
      </c>
      <c r="E217" s="11">
        <f t="shared" si="18"/>
        <v>344.53535011652957</v>
      </c>
      <c r="F217" s="14">
        <f t="shared" si="16"/>
        <v>2984.0762370404423</v>
      </c>
      <c r="G217" s="17">
        <f t="shared" si="19"/>
        <v>175624.85711147767</v>
      </c>
    </row>
    <row r="218" spans="1:7" x14ac:dyDescent="0.2">
      <c r="A218" s="15">
        <v>217</v>
      </c>
      <c r="B218" s="21">
        <v>1.4999999999999999E-2</v>
      </c>
      <c r="C218" s="22">
        <v>1.4999999999999999E-2</v>
      </c>
      <c r="D218" s="10">
        <f t="shared" si="17"/>
        <v>2634.3728566721652</v>
      </c>
      <c r="E218" s="11">
        <f t="shared" si="18"/>
        <v>349.70338036827752</v>
      </c>
      <c r="F218" s="14">
        <f t="shared" si="16"/>
        <v>2984.0762370404427</v>
      </c>
      <c r="G218" s="17">
        <f t="shared" si="19"/>
        <v>175275.1537311094</v>
      </c>
    </row>
    <row r="219" spans="1:7" x14ac:dyDescent="0.2">
      <c r="A219" s="16">
        <v>218</v>
      </c>
      <c r="B219" s="21">
        <v>1.4999999999999999E-2</v>
      </c>
      <c r="C219" s="22">
        <v>1.4999999999999999E-2</v>
      </c>
      <c r="D219" s="10">
        <f t="shared" si="17"/>
        <v>2629.127305966641</v>
      </c>
      <c r="E219" s="11">
        <f t="shared" si="18"/>
        <v>354.94893107380176</v>
      </c>
      <c r="F219" s="14">
        <f t="shared" si="16"/>
        <v>2984.0762370404427</v>
      </c>
      <c r="G219" s="17">
        <f t="shared" si="19"/>
        <v>174920.2048000356</v>
      </c>
    </row>
    <row r="220" spans="1:7" x14ac:dyDescent="0.2">
      <c r="A220" s="15">
        <v>219</v>
      </c>
      <c r="B220" s="21">
        <v>1.4999999999999999E-2</v>
      </c>
      <c r="C220" s="22">
        <v>1.4999999999999999E-2</v>
      </c>
      <c r="D220" s="10">
        <f t="shared" si="17"/>
        <v>2623.803072000534</v>
      </c>
      <c r="E220" s="11">
        <f t="shared" si="18"/>
        <v>360.27316503990869</v>
      </c>
      <c r="F220" s="14">
        <f t="shared" si="16"/>
        <v>2984.0762370404427</v>
      </c>
      <c r="G220" s="17">
        <f t="shared" si="19"/>
        <v>174559.93163499568</v>
      </c>
    </row>
    <row r="221" spans="1:7" x14ac:dyDescent="0.2">
      <c r="A221" s="16">
        <v>220</v>
      </c>
      <c r="B221" s="21">
        <v>1.4999999999999999E-2</v>
      </c>
      <c r="C221" s="22">
        <v>1.4999999999999999E-2</v>
      </c>
      <c r="D221" s="10">
        <f t="shared" si="17"/>
        <v>2618.3989745249351</v>
      </c>
      <c r="E221" s="11">
        <f t="shared" si="18"/>
        <v>365.67726251550721</v>
      </c>
      <c r="F221" s="14">
        <f t="shared" si="16"/>
        <v>2984.0762370404423</v>
      </c>
      <c r="G221" s="17">
        <f t="shared" si="19"/>
        <v>174194.25437248018</v>
      </c>
    </row>
    <row r="222" spans="1:7" x14ac:dyDescent="0.2">
      <c r="A222" s="15">
        <v>221</v>
      </c>
      <c r="B222" s="21">
        <v>1.4999999999999999E-2</v>
      </c>
      <c r="C222" s="22">
        <v>1.4999999999999999E-2</v>
      </c>
      <c r="D222" s="10">
        <f t="shared" si="17"/>
        <v>2612.9138155872024</v>
      </c>
      <c r="E222" s="11">
        <f t="shared" si="18"/>
        <v>371.16242145323986</v>
      </c>
      <c r="F222" s="14">
        <f t="shared" si="16"/>
        <v>2984.0762370404423</v>
      </c>
      <c r="G222" s="17">
        <f t="shared" si="19"/>
        <v>173823.09195102693</v>
      </c>
    </row>
    <row r="223" spans="1:7" x14ac:dyDescent="0.2">
      <c r="A223" s="16">
        <v>222</v>
      </c>
      <c r="B223" s="21">
        <v>1.4999999999999999E-2</v>
      </c>
      <c r="C223" s="22">
        <v>1.4999999999999999E-2</v>
      </c>
      <c r="D223" s="10">
        <f t="shared" si="17"/>
        <v>2607.3463792654038</v>
      </c>
      <c r="E223" s="11">
        <f t="shared" si="18"/>
        <v>376.72985777503891</v>
      </c>
      <c r="F223" s="14">
        <f t="shared" si="16"/>
        <v>2984.0762370404427</v>
      </c>
      <c r="G223" s="17">
        <f t="shared" si="19"/>
        <v>173446.3620932519</v>
      </c>
    </row>
    <row r="224" spans="1:7" x14ac:dyDescent="0.2">
      <c r="A224" s="15">
        <v>223</v>
      </c>
      <c r="B224" s="21">
        <v>1.4999999999999999E-2</v>
      </c>
      <c r="C224" s="22">
        <v>1.4999999999999999E-2</v>
      </c>
      <c r="D224" s="10">
        <f t="shared" si="17"/>
        <v>2601.6954313987785</v>
      </c>
      <c r="E224" s="11">
        <f t="shared" si="18"/>
        <v>382.38080564166376</v>
      </c>
      <c r="F224" s="14">
        <f t="shared" si="16"/>
        <v>2984.0762370404423</v>
      </c>
      <c r="G224" s="17">
        <f t="shared" si="19"/>
        <v>173063.98128761022</v>
      </c>
    </row>
    <row r="225" spans="1:7" x14ac:dyDescent="0.2">
      <c r="A225" s="16">
        <v>224</v>
      </c>
      <c r="B225" s="21">
        <v>1.4999999999999999E-2</v>
      </c>
      <c r="C225" s="22">
        <v>1.4999999999999999E-2</v>
      </c>
      <c r="D225" s="10">
        <f t="shared" si="17"/>
        <v>2595.9597193141531</v>
      </c>
      <c r="E225" s="11">
        <f t="shared" si="18"/>
        <v>388.1165177262892</v>
      </c>
      <c r="F225" s="14">
        <f t="shared" si="16"/>
        <v>2984.0762370404423</v>
      </c>
      <c r="G225" s="17">
        <f t="shared" si="19"/>
        <v>172675.86476988392</v>
      </c>
    </row>
    <row r="226" spans="1:7" x14ac:dyDescent="0.2">
      <c r="A226" s="15">
        <v>225</v>
      </c>
      <c r="B226" s="21">
        <v>1.4999999999999999E-2</v>
      </c>
      <c r="C226" s="22">
        <v>1.4999999999999999E-2</v>
      </c>
      <c r="D226" s="10">
        <f t="shared" si="17"/>
        <v>2590.1379715482585</v>
      </c>
      <c r="E226" s="11">
        <f t="shared" si="18"/>
        <v>393.93826549218329</v>
      </c>
      <c r="F226" s="14">
        <f t="shared" si="16"/>
        <v>2984.0762370404418</v>
      </c>
      <c r="G226" s="17">
        <f t="shared" si="19"/>
        <v>172281.92650439174</v>
      </c>
    </row>
    <row r="227" spans="1:7" x14ac:dyDescent="0.2">
      <c r="A227" s="16">
        <v>226</v>
      </c>
      <c r="B227" s="21">
        <v>1.4999999999999999E-2</v>
      </c>
      <c r="C227" s="22">
        <v>1.4999999999999999E-2</v>
      </c>
      <c r="D227" s="10">
        <f t="shared" si="17"/>
        <v>2584.2288975658762</v>
      </c>
      <c r="E227" s="11">
        <f t="shared" si="18"/>
        <v>399.84733947456562</v>
      </c>
      <c r="F227" s="14">
        <f t="shared" si="16"/>
        <v>2984.0762370404418</v>
      </c>
      <c r="G227" s="17">
        <f t="shared" si="19"/>
        <v>171882.07916491717</v>
      </c>
    </row>
    <row r="228" spans="1:7" x14ac:dyDescent="0.2">
      <c r="A228" s="15">
        <v>227</v>
      </c>
      <c r="B228" s="21">
        <v>1.4999999999999999E-2</v>
      </c>
      <c r="C228" s="22">
        <v>1.4999999999999999E-2</v>
      </c>
      <c r="D228" s="10">
        <f t="shared" si="17"/>
        <v>2578.2311874737575</v>
      </c>
      <c r="E228" s="11">
        <f t="shared" si="18"/>
        <v>405.84504956668434</v>
      </c>
      <c r="F228" s="14">
        <f t="shared" si="16"/>
        <v>2984.0762370404418</v>
      </c>
      <c r="G228" s="17">
        <f t="shared" si="19"/>
        <v>171476.2341153505</v>
      </c>
    </row>
    <row r="229" spans="1:7" x14ac:dyDescent="0.2">
      <c r="A229" s="16">
        <v>228</v>
      </c>
      <c r="B229" s="21">
        <v>1.4999999999999999E-2</v>
      </c>
      <c r="C229" s="22">
        <v>1.4999999999999999E-2</v>
      </c>
      <c r="D229" s="10">
        <f t="shared" si="17"/>
        <v>2572.1435117302572</v>
      </c>
      <c r="E229" s="11">
        <f t="shared" si="18"/>
        <v>411.93272531018511</v>
      </c>
      <c r="F229" s="14">
        <f t="shared" si="16"/>
        <v>2984.0762370404423</v>
      </c>
      <c r="G229" s="17">
        <f t="shared" si="19"/>
        <v>171064.30139004032</v>
      </c>
    </row>
    <row r="230" spans="1:7" x14ac:dyDescent="0.2">
      <c r="A230" s="15">
        <v>229</v>
      </c>
      <c r="B230" s="21">
        <v>1.4999999999999999E-2</v>
      </c>
      <c r="C230" s="22">
        <v>1.4999999999999999E-2</v>
      </c>
      <c r="D230" s="10">
        <f t="shared" si="17"/>
        <v>2565.9645208506045</v>
      </c>
      <c r="E230" s="11">
        <f t="shared" si="18"/>
        <v>418.11171618983781</v>
      </c>
      <c r="F230" s="14">
        <f t="shared" si="16"/>
        <v>2984.0762370404423</v>
      </c>
      <c r="G230" s="17">
        <f t="shared" si="19"/>
        <v>170646.18967385049</v>
      </c>
    </row>
    <row r="231" spans="1:7" x14ac:dyDescent="0.2">
      <c r="A231" s="16">
        <v>230</v>
      </c>
      <c r="B231" s="21">
        <v>1.4999999999999999E-2</v>
      </c>
      <c r="C231" s="22">
        <v>1.4999999999999999E-2</v>
      </c>
      <c r="D231" s="10">
        <f t="shared" si="17"/>
        <v>2559.6928451077574</v>
      </c>
      <c r="E231" s="11">
        <f t="shared" si="18"/>
        <v>424.3833919326853</v>
      </c>
      <c r="F231" s="14">
        <f t="shared" si="16"/>
        <v>2984.0762370404427</v>
      </c>
      <c r="G231" s="17">
        <f t="shared" si="19"/>
        <v>170221.80628191782</v>
      </c>
    </row>
    <row r="232" spans="1:7" x14ac:dyDescent="0.2">
      <c r="A232" s="15">
        <v>231</v>
      </c>
      <c r="B232" s="21">
        <v>1.4999999999999999E-2</v>
      </c>
      <c r="C232" s="22">
        <v>1.4999999999999999E-2</v>
      </c>
      <c r="D232" s="10">
        <f t="shared" si="17"/>
        <v>2553.3270942287672</v>
      </c>
      <c r="E232" s="11">
        <f t="shared" si="18"/>
        <v>430.74914281167548</v>
      </c>
      <c r="F232" s="14">
        <f t="shared" si="16"/>
        <v>2984.0762370404427</v>
      </c>
      <c r="G232" s="17">
        <f t="shared" si="19"/>
        <v>169791.05713910615</v>
      </c>
    </row>
    <row r="233" spans="1:7" x14ac:dyDescent="0.2">
      <c r="A233" s="16">
        <v>232</v>
      </c>
      <c r="B233" s="21">
        <v>1.4999999999999999E-2</v>
      </c>
      <c r="C233" s="22">
        <v>1.4999999999999999E-2</v>
      </c>
      <c r="D233" s="10">
        <f t="shared" si="17"/>
        <v>2546.8658570865923</v>
      </c>
      <c r="E233" s="11">
        <f t="shared" si="18"/>
        <v>437.21037995385086</v>
      </c>
      <c r="F233" s="14">
        <f t="shared" si="16"/>
        <v>2984.0762370404432</v>
      </c>
      <c r="G233" s="17">
        <f t="shared" si="19"/>
        <v>169353.84675915231</v>
      </c>
    </row>
    <row r="234" spans="1:7" x14ac:dyDescent="0.2">
      <c r="A234" s="15">
        <v>233</v>
      </c>
      <c r="B234" s="21">
        <v>1.4999999999999999E-2</v>
      </c>
      <c r="C234" s="22">
        <v>1.4999999999999999E-2</v>
      </c>
      <c r="D234" s="10">
        <f t="shared" si="17"/>
        <v>2540.3077013872844</v>
      </c>
      <c r="E234" s="11">
        <f t="shared" si="18"/>
        <v>443.76853565315878</v>
      </c>
      <c r="F234" s="14">
        <f t="shared" si="16"/>
        <v>2984.0762370404432</v>
      </c>
      <c r="G234" s="17">
        <f t="shared" si="19"/>
        <v>168910.07822349915</v>
      </c>
    </row>
    <row r="235" spans="1:7" x14ac:dyDescent="0.2">
      <c r="A235" s="16">
        <v>234</v>
      </c>
      <c r="B235" s="21">
        <v>1.4999999999999999E-2</v>
      </c>
      <c r="C235" s="22">
        <v>1.4999999999999999E-2</v>
      </c>
      <c r="D235" s="10">
        <f t="shared" si="17"/>
        <v>2533.6511733524871</v>
      </c>
      <c r="E235" s="11">
        <f t="shared" si="18"/>
        <v>450.42506368795603</v>
      </c>
      <c r="F235" s="14">
        <f t="shared" si="16"/>
        <v>2984.0762370404432</v>
      </c>
      <c r="G235" s="17">
        <f t="shared" si="19"/>
        <v>168459.65315981119</v>
      </c>
    </row>
    <row r="236" spans="1:7" x14ac:dyDescent="0.2">
      <c r="A236" s="15">
        <v>235</v>
      </c>
      <c r="B236" s="21">
        <v>1.4999999999999999E-2</v>
      </c>
      <c r="C236" s="22">
        <v>1.4999999999999999E-2</v>
      </c>
      <c r="D236" s="10">
        <f t="shared" si="17"/>
        <v>2526.8947973971676</v>
      </c>
      <c r="E236" s="11">
        <f t="shared" si="18"/>
        <v>457.1814396432751</v>
      </c>
      <c r="F236" s="14">
        <f t="shared" si="16"/>
        <v>2984.0762370404427</v>
      </c>
      <c r="G236" s="17">
        <f t="shared" si="19"/>
        <v>168002.4717201679</v>
      </c>
    </row>
    <row r="237" spans="1:7" x14ac:dyDescent="0.2">
      <c r="A237" s="16">
        <v>236</v>
      </c>
      <c r="B237" s="21">
        <v>1.4999999999999999E-2</v>
      </c>
      <c r="C237" s="22">
        <v>1.4999999999999999E-2</v>
      </c>
      <c r="D237" s="10">
        <f t="shared" si="17"/>
        <v>2520.0370758025183</v>
      </c>
      <c r="E237" s="11">
        <f t="shared" si="18"/>
        <v>464.03916123792442</v>
      </c>
      <c r="F237" s="14">
        <f t="shared" si="16"/>
        <v>2984.0762370404427</v>
      </c>
      <c r="G237" s="17">
        <f t="shared" si="19"/>
        <v>167538.43255892998</v>
      </c>
    </row>
    <row r="238" spans="1:7" x14ac:dyDescent="0.2">
      <c r="A238" s="15">
        <v>237</v>
      </c>
      <c r="B238" s="21">
        <v>1.4999999999999999E-2</v>
      </c>
      <c r="C238" s="22">
        <v>1.4999999999999999E-2</v>
      </c>
      <c r="D238" s="10">
        <f t="shared" si="17"/>
        <v>2513.0764883839497</v>
      </c>
      <c r="E238" s="11">
        <f t="shared" si="18"/>
        <v>470.99974865649347</v>
      </c>
      <c r="F238" s="14">
        <f t="shared" si="16"/>
        <v>2984.0762370404432</v>
      </c>
      <c r="G238" s="17">
        <f t="shared" si="19"/>
        <v>167067.43281027349</v>
      </c>
    </row>
    <row r="239" spans="1:7" x14ac:dyDescent="0.2">
      <c r="A239" s="16">
        <v>238</v>
      </c>
      <c r="B239" s="21">
        <v>1.4999999999999999E-2</v>
      </c>
      <c r="C239" s="22">
        <v>1.4999999999999999E-2</v>
      </c>
      <c r="D239" s="10">
        <f t="shared" si="17"/>
        <v>2506.0114921541021</v>
      </c>
      <c r="E239" s="11">
        <f t="shared" si="18"/>
        <v>478.06474488634058</v>
      </c>
      <c r="F239" s="14">
        <f t="shared" si="16"/>
        <v>2984.0762370404427</v>
      </c>
      <c r="G239" s="17">
        <f t="shared" si="19"/>
        <v>166589.36806538716</v>
      </c>
    </row>
    <row r="240" spans="1:7" x14ac:dyDescent="0.2">
      <c r="A240" s="15">
        <v>239</v>
      </c>
      <c r="B240" s="21">
        <v>1.4999999999999999E-2</v>
      </c>
      <c r="C240" s="22">
        <v>1.4999999999999999E-2</v>
      </c>
      <c r="D240" s="10">
        <f t="shared" si="17"/>
        <v>2498.8405209808075</v>
      </c>
      <c r="E240" s="11">
        <f t="shared" si="18"/>
        <v>485.23571605963525</v>
      </c>
      <c r="F240" s="14">
        <f t="shared" si="16"/>
        <v>2984.0762370404427</v>
      </c>
      <c r="G240" s="17">
        <f t="shared" si="19"/>
        <v>166104.13234932753</v>
      </c>
    </row>
    <row r="241" spans="1:7" x14ac:dyDescent="0.2">
      <c r="A241" s="16">
        <v>240</v>
      </c>
      <c r="B241" s="21">
        <v>1.4999999999999999E-2</v>
      </c>
      <c r="C241" s="22">
        <v>1.4999999999999999E-2</v>
      </c>
      <c r="D241" s="10">
        <f t="shared" si="17"/>
        <v>2491.5619852399127</v>
      </c>
      <c r="E241" s="11">
        <f t="shared" si="18"/>
        <v>492.51425180053047</v>
      </c>
      <c r="F241" s="14">
        <f t="shared" si="16"/>
        <v>2984.0762370404432</v>
      </c>
      <c r="G241" s="17">
        <f t="shared" si="19"/>
        <v>165611.61809752701</v>
      </c>
    </row>
    <row r="242" spans="1:7" x14ac:dyDescent="0.2">
      <c r="A242" s="15">
        <v>241</v>
      </c>
      <c r="B242" s="21">
        <v>1.4999999999999999E-2</v>
      </c>
      <c r="C242" s="22">
        <v>1.4999999999999999E-2</v>
      </c>
      <c r="D242" s="10">
        <f t="shared" si="17"/>
        <v>2484.1742714629049</v>
      </c>
      <c r="E242" s="11">
        <f t="shared" si="18"/>
        <v>499.9019655775387</v>
      </c>
      <c r="F242" s="14">
        <f t="shared" si="16"/>
        <v>2984.0762370404436</v>
      </c>
      <c r="G242" s="17">
        <f t="shared" si="19"/>
        <v>165111.71613194948</v>
      </c>
    </row>
    <row r="243" spans="1:7" x14ac:dyDescent="0.2">
      <c r="A243" s="16">
        <v>242</v>
      </c>
      <c r="B243" s="21">
        <v>1.4999999999999999E-2</v>
      </c>
      <c r="C243" s="22">
        <v>1.4999999999999999E-2</v>
      </c>
      <c r="D243" s="10">
        <f t="shared" si="17"/>
        <v>2476.675741979242</v>
      </c>
      <c r="E243" s="11">
        <f t="shared" si="18"/>
        <v>507.40049506120113</v>
      </c>
      <c r="F243" s="14">
        <f t="shared" si="16"/>
        <v>2984.0762370404432</v>
      </c>
      <c r="G243" s="17">
        <f t="shared" si="19"/>
        <v>164604.31563688826</v>
      </c>
    </row>
    <row r="244" spans="1:7" x14ac:dyDescent="0.2">
      <c r="A244" s="15">
        <v>243</v>
      </c>
      <c r="B244" s="21">
        <v>1.4999999999999999E-2</v>
      </c>
      <c r="C244" s="22">
        <v>1.4999999999999999E-2</v>
      </c>
      <c r="D244" s="10">
        <f t="shared" si="17"/>
        <v>2469.0647345533239</v>
      </c>
      <c r="E244" s="11">
        <f t="shared" si="18"/>
        <v>515.01150248711929</v>
      </c>
      <c r="F244" s="14">
        <f t="shared" si="16"/>
        <v>2984.0762370404432</v>
      </c>
      <c r="G244" s="17">
        <f t="shared" si="19"/>
        <v>164089.30413440114</v>
      </c>
    </row>
    <row r="245" spans="1:7" x14ac:dyDescent="0.2">
      <c r="A245" s="16">
        <v>244</v>
      </c>
      <c r="B245" s="21">
        <v>1.4999999999999999E-2</v>
      </c>
      <c r="C245" s="22">
        <v>1.4999999999999999E-2</v>
      </c>
      <c r="D245" s="10">
        <f t="shared" si="17"/>
        <v>2461.3395620160172</v>
      </c>
      <c r="E245" s="11">
        <f t="shared" si="18"/>
        <v>522.73667502442595</v>
      </c>
      <c r="F245" s="14">
        <f t="shared" si="16"/>
        <v>2984.0762370404432</v>
      </c>
      <c r="G245" s="17">
        <f t="shared" si="19"/>
        <v>163566.5674593767</v>
      </c>
    </row>
    <row r="246" spans="1:7" x14ac:dyDescent="0.2">
      <c r="A246" s="15">
        <v>245</v>
      </c>
      <c r="B246" s="21">
        <v>1.4999999999999999E-2</v>
      </c>
      <c r="C246" s="22">
        <v>1.4999999999999999E-2</v>
      </c>
      <c r="D246" s="10">
        <f t="shared" si="17"/>
        <v>2453.4985118906507</v>
      </c>
      <c r="E246" s="11">
        <f t="shared" si="18"/>
        <v>530.57772514979251</v>
      </c>
      <c r="F246" s="14">
        <f t="shared" si="16"/>
        <v>2984.0762370404432</v>
      </c>
      <c r="G246" s="17">
        <f t="shared" si="19"/>
        <v>163035.98973422693</v>
      </c>
    </row>
    <row r="247" spans="1:7" x14ac:dyDescent="0.2">
      <c r="A247" s="16">
        <v>246</v>
      </c>
      <c r="B247" s="21">
        <v>1.4999999999999999E-2</v>
      </c>
      <c r="C247" s="22">
        <v>1.4999999999999999E-2</v>
      </c>
      <c r="D247" s="10">
        <f t="shared" si="17"/>
        <v>2445.5398460134038</v>
      </c>
      <c r="E247" s="11">
        <f t="shared" si="18"/>
        <v>538.53639102703937</v>
      </c>
      <c r="F247" s="14">
        <f t="shared" si="16"/>
        <v>2984.0762370404432</v>
      </c>
      <c r="G247" s="17">
        <f t="shared" si="19"/>
        <v>162497.45334319989</v>
      </c>
    </row>
    <row r="248" spans="1:7" x14ac:dyDescent="0.2">
      <c r="A248" s="15">
        <v>247</v>
      </c>
      <c r="B248" s="21">
        <v>1.4999999999999999E-2</v>
      </c>
      <c r="C248" s="22">
        <v>1.4999999999999999E-2</v>
      </c>
      <c r="D248" s="10">
        <f t="shared" si="17"/>
        <v>2437.461800147998</v>
      </c>
      <c r="E248" s="11">
        <f t="shared" si="18"/>
        <v>546.61443689244516</v>
      </c>
      <c r="F248" s="14">
        <f t="shared" si="16"/>
        <v>2984.0762370404432</v>
      </c>
      <c r="G248" s="17">
        <f t="shared" si="19"/>
        <v>161950.83890630744</v>
      </c>
    </row>
    <row r="249" spans="1:7" x14ac:dyDescent="0.2">
      <c r="A249" s="16">
        <v>248</v>
      </c>
      <c r="B249" s="21">
        <v>1.4999999999999999E-2</v>
      </c>
      <c r="C249" s="22">
        <v>1.4999999999999999E-2</v>
      </c>
      <c r="D249" s="10">
        <f t="shared" si="17"/>
        <v>2429.2625835946114</v>
      </c>
      <c r="E249" s="11">
        <f t="shared" si="18"/>
        <v>554.81365344583173</v>
      </c>
      <c r="F249" s="14">
        <f t="shared" si="16"/>
        <v>2984.0762370404432</v>
      </c>
      <c r="G249" s="17">
        <f t="shared" si="19"/>
        <v>161396.02525286161</v>
      </c>
    </row>
    <row r="250" spans="1:7" x14ac:dyDescent="0.2">
      <c r="A250" s="15">
        <v>249</v>
      </c>
      <c r="B250" s="21">
        <v>1.4999999999999999E-2</v>
      </c>
      <c r="C250" s="22">
        <v>1.4999999999999999E-2</v>
      </c>
      <c r="D250" s="10">
        <f t="shared" si="17"/>
        <v>2420.9403787929241</v>
      </c>
      <c r="E250" s="11">
        <f t="shared" si="18"/>
        <v>563.13585824751908</v>
      </c>
      <c r="F250" s="14">
        <f t="shared" si="16"/>
        <v>2984.0762370404432</v>
      </c>
      <c r="G250" s="17">
        <f t="shared" si="19"/>
        <v>160832.88939461409</v>
      </c>
    </row>
    <row r="251" spans="1:7" x14ac:dyDescent="0.2">
      <c r="A251" s="16">
        <v>250</v>
      </c>
      <c r="B251" s="21">
        <v>1.4999999999999999E-2</v>
      </c>
      <c r="C251" s="22">
        <v>1.4999999999999999E-2</v>
      </c>
      <c r="D251" s="10">
        <f t="shared" si="17"/>
        <v>2412.4933409192113</v>
      </c>
      <c r="E251" s="11">
        <f t="shared" si="18"/>
        <v>571.5828961212319</v>
      </c>
      <c r="F251" s="14">
        <f t="shared" si="16"/>
        <v>2984.0762370404432</v>
      </c>
      <c r="G251" s="17">
        <f t="shared" si="19"/>
        <v>160261.30649849286</v>
      </c>
    </row>
    <row r="252" spans="1:7" x14ac:dyDescent="0.2">
      <c r="A252" s="15">
        <v>251</v>
      </c>
      <c r="B252" s="21">
        <v>1.4999999999999999E-2</v>
      </c>
      <c r="C252" s="22">
        <v>1.4999999999999999E-2</v>
      </c>
      <c r="D252" s="10">
        <f t="shared" si="17"/>
        <v>2403.9195974773929</v>
      </c>
      <c r="E252" s="11">
        <f t="shared" si="18"/>
        <v>580.15663956305025</v>
      </c>
      <c r="F252" s="14">
        <f t="shared" si="16"/>
        <v>2984.0762370404432</v>
      </c>
      <c r="G252" s="17">
        <f t="shared" si="19"/>
        <v>159681.14985892983</v>
      </c>
    </row>
    <row r="253" spans="1:7" x14ac:dyDescent="0.2">
      <c r="A253" s="16">
        <v>252</v>
      </c>
      <c r="B253" s="21">
        <v>1.4999999999999999E-2</v>
      </c>
      <c r="C253" s="22">
        <v>1.4999999999999999E-2</v>
      </c>
      <c r="D253" s="10">
        <f t="shared" si="17"/>
        <v>2395.2172478839475</v>
      </c>
      <c r="E253" s="11">
        <f t="shared" si="18"/>
        <v>588.85898915649614</v>
      </c>
      <c r="F253" s="14">
        <f t="shared" si="16"/>
        <v>2984.0762370404436</v>
      </c>
      <c r="G253" s="17">
        <f t="shared" si="19"/>
        <v>159092.29086977334</v>
      </c>
    </row>
    <row r="254" spans="1:7" x14ac:dyDescent="0.2">
      <c r="A254" s="15">
        <v>253</v>
      </c>
      <c r="B254" s="21">
        <v>1.4999999999999999E-2</v>
      </c>
      <c r="C254" s="22">
        <v>1.4999999999999999E-2</v>
      </c>
      <c r="D254" s="10">
        <f t="shared" si="17"/>
        <v>2386.3843630465999</v>
      </c>
      <c r="E254" s="11">
        <f t="shared" si="18"/>
        <v>597.69187399384373</v>
      </c>
      <c r="F254" s="14">
        <f t="shared" si="16"/>
        <v>2984.0762370404436</v>
      </c>
      <c r="G254" s="17">
        <f t="shared" si="19"/>
        <v>158494.5989957795</v>
      </c>
    </row>
    <row r="255" spans="1:7" x14ac:dyDescent="0.2">
      <c r="A255" s="16">
        <v>254</v>
      </c>
      <c r="B255" s="21">
        <v>1.4999999999999999E-2</v>
      </c>
      <c r="C255" s="22">
        <v>1.4999999999999999E-2</v>
      </c>
      <c r="D255" s="10">
        <f t="shared" si="17"/>
        <v>2377.4189849366921</v>
      </c>
      <c r="E255" s="11">
        <f t="shared" si="18"/>
        <v>606.65725210375149</v>
      </c>
      <c r="F255" s="14">
        <f t="shared" si="16"/>
        <v>2984.0762370404436</v>
      </c>
      <c r="G255" s="17">
        <f t="shared" si="19"/>
        <v>157887.94174367574</v>
      </c>
    </row>
    <row r="256" spans="1:7" x14ac:dyDescent="0.2">
      <c r="A256" s="15">
        <v>255</v>
      </c>
      <c r="B256" s="21">
        <v>1.4999999999999999E-2</v>
      </c>
      <c r="C256" s="22">
        <v>1.4999999999999999E-2</v>
      </c>
      <c r="D256" s="10">
        <f t="shared" si="17"/>
        <v>2368.319126155136</v>
      </c>
      <c r="E256" s="11">
        <f t="shared" si="18"/>
        <v>615.75711088530761</v>
      </c>
      <c r="F256" s="14">
        <f t="shared" si="16"/>
        <v>2984.0762370404436</v>
      </c>
      <c r="G256" s="17">
        <f t="shared" si="19"/>
        <v>157272.18463279042</v>
      </c>
    </row>
    <row r="257" spans="1:7" x14ac:dyDescent="0.2">
      <c r="A257" s="16">
        <v>256</v>
      </c>
      <c r="B257" s="21">
        <v>1.4999999999999999E-2</v>
      </c>
      <c r="C257" s="22">
        <v>1.4999999999999999E-2</v>
      </c>
      <c r="D257" s="10">
        <f t="shared" si="17"/>
        <v>2359.0827694918562</v>
      </c>
      <c r="E257" s="11">
        <f t="shared" si="18"/>
        <v>624.99346754858743</v>
      </c>
      <c r="F257" s="14">
        <f t="shared" si="16"/>
        <v>2984.0762370404436</v>
      </c>
      <c r="G257" s="17">
        <f t="shared" si="19"/>
        <v>156647.19116524182</v>
      </c>
    </row>
    <row r="258" spans="1:7" x14ac:dyDescent="0.2">
      <c r="A258" s="15">
        <v>257</v>
      </c>
      <c r="B258" s="21">
        <v>1.4999999999999999E-2</v>
      </c>
      <c r="C258" s="22">
        <v>1.4999999999999999E-2</v>
      </c>
      <c r="D258" s="10">
        <f t="shared" si="17"/>
        <v>2349.7078674786271</v>
      </c>
      <c r="E258" s="11">
        <f t="shared" si="18"/>
        <v>634.36836956181605</v>
      </c>
      <c r="F258" s="14">
        <f t="shared" si="16"/>
        <v>2984.0762370404432</v>
      </c>
      <c r="G258" s="17">
        <f t="shared" si="19"/>
        <v>156012.82279568</v>
      </c>
    </row>
    <row r="259" spans="1:7" x14ac:dyDescent="0.2">
      <c r="A259" s="16">
        <v>258</v>
      </c>
      <c r="B259" s="21">
        <v>1.4999999999999999E-2</v>
      </c>
      <c r="C259" s="22">
        <v>1.4999999999999999E-2</v>
      </c>
      <c r="D259" s="10">
        <f t="shared" si="17"/>
        <v>2340.1923419351997</v>
      </c>
      <c r="E259" s="11">
        <f t="shared" si="18"/>
        <v>643.88389510524348</v>
      </c>
      <c r="F259" s="14">
        <f t="shared" si="16"/>
        <v>2984.0762370404432</v>
      </c>
      <c r="G259" s="17">
        <f t="shared" si="19"/>
        <v>155368.93890057475</v>
      </c>
    </row>
    <row r="260" spans="1:7" x14ac:dyDescent="0.2">
      <c r="A260" s="15">
        <v>259</v>
      </c>
      <c r="B260" s="21">
        <v>1.4999999999999999E-2</v>
      </c>
      <c r="C260" s="22">
        <v>1.4999999999999999E-2</v>
      </c>
      <c r="D260" s="10">
        <f t="shared" si="17"/>
        <v>2330.5340835086213</v>
      </c>
      <c r="E260" s="11">
        <f t="shared" si="18"/>
        <v>653.5421535318219</v>
      </c>
      <c r="F260" s="14">
        <f t="shared" si="16"/>
        <v>2984.0762370404432</v>
      </c>
      <c r="G260" s="17">
        <f t="shared" si="19"/>
        <v>154715.39674704292</v>
      </c>
    </row>
    <row r="261" spans="1:7" x14ac:dyDescent="0.2">
      <c r="A261" s="16">
        <v>260</v>
      </c>
      <c r="B261" s="21">
        <v>1.4999999999999999E-2</v>
      </c>
      <c r="C261" s="22">
        <v>1.4999999999999999E-2</v>
      </c>
      <c r="D261" s="10">
        <f t="shared" si="17"/>
        <v>2320.7309512056436</v>
      </c>
      <c r="E261" s="11">
        <f t="shared" si="18"/>
        <v>663.34528583479914</v>
      </c>
      <c r="F261" s="14">
        <f t="shared" si="16"/>
        <v>2984.0762370404427</v>
      </c>
      <c r="G261" s="17">
        <f t="shared" si="19"/>
        <v>154052.05146120812</v>
      </c>
    </row>
    <row r="262" spans="1:7" x14ac:dyDescent="0.2">
      <c r="A262" s="15">
        <v>261</v>
      </c>
      <c r="B262" s="21">
        <v>1.4999999999999999E-2</v>
      </c>
      <c r="C262" s="22">
        <v>1.4999999999999999E-2</v>
      </c>
      <c r="D262" s="10">
        <f t="shared" si="17"/>
        <v>2310.7807719181214</v>
      </c>
      <c r="E262" s="11">
        <f t="shared" si="18"/>
        <v>673.29546512232127</v>
      </c>
      <c r="F262" s="14">
        <f t="shared" si="16"/>
        <v>2984.0762370404427</v>
      </c>
      <c r="G262" s="17">
        <f t="shared" si="19"/>
        <v>153378.75599608579</v>
      </c>
    </row>
    <row r="263" spans="1:7" x14ac:dyDescent="0.2">
      <c r="A263" s="16">
        <v>262</v>
      </c>
      <c r="B263" s="21">
        <v>1.4999999999999999E-2</v>
      </c>
      <c r="C263" s="22">
        <v>1.4999999999999999E-2</v>
      </c>
      <c r="D263" s="10">
        <f t="shared" si="17"/>
        <v>2300.6813399412868</v>
      </c>
      <c r="E263" s="11">
        <f t="shared" si="18"/>
        <v>683.39489709915597</v>
      </c>
      <c r="F263" s="14">
        <f t="shared" si="16"/>
        <v>2984.0762370404427</v>
      </c>
      <c r="G263" s="17">
        <f t="shared" si="19"/>
        <v>152695.36109898664</v>
      </c>
    </row>
    <row r="264" spans="1:7" x14ac:dyDescent="0.2">
      <c r="A264" s="15">
        <v>263</v>
      </c>
      <c r="B264" s="21">
        <v>1.4999999999999999E-2</v>
      </c>
      <c r="C264" s="22">
        <v>1.4999999999999999E-2</v>
      </c>
      <c r="D264" s="10">
        <f t="shared" si="17"/>
        <v>2290.4304164847995</v>
      </c>
      <c r="E264" s="11">
        <f t="shared" si="18"/>
        <v>693.64582055564324</v>
      </c>
      <c r="F264" s="14">
        <f t="shared" si="16"/>
        <v>2984.0762370404427</v>
      </c>
      <c r="G264" s="17">
        <f t="shared" si="19"/>
        <v>152001.71527843099</v>
      </c>
    </row>
    <row r="265" spans="1:7" x14ac:dyDescent="0.2">
      <c r="A265" s="16">
        <v>264</v>
      </c>
      <c r="B265" s="21">
        <v>1.4999999999999999E-2</v>
      </c>
      <c r="C265" s="22">
        <v>1.4999999999999999E-2</v>
      </c>
      <c r="D265" s="10">
        <f t="shared" si="17"/>
        <v>2280.0257291764647</v>
      </c>
      <c r="E265" s="11">
        <f t="shared" si="18"/>
        <v>704.05050786397805</v>
      </c>
      <c r="F265" s="14">
        <f t="shared" ref="F265:F328" si="20">PMT(C265,360-A264,G264)*-1</f>
        <v>2984.0762370404427</v>
      </c>
      <c r="G265" s="17">
        <f t="shared" si="19"/>
        <v>151297.664770567</v>
      </c>
    </row>
    <row r="266" spans="1:7" x14ac:dyDescent="0.2">
      <c r="A266" s="15">
        <v>265</v>
      </c>
      <c r="B266" s="21">
        <v>1.4999999999999999E-2</v>
      </c>
      <c r="C266" s="22">
        <v>1.4999999999999999E-2</v>
      </c>
      <c r="D266" s="10">
        <f t="shared" si="17"/>
        <v>2269.4649715585051</v>
      </c>
      <c r="E266" s="11">
        <f t="shared" si="18"/>
        <v>714.61126548193715</v>
      </c>
      <c r="F266" s="14">
        <f t="shared" si="20"/>
        <v>2984.0762370404423</v>
      </c>
      <c r="G266" s="17">
        <f t="shared" si="19"/>
        <v>150583.05350508506</v>
      </c>
    </row>
    <row r="267" spans="1:7" x14ac:dyDescent="0.2">
      <c r="A267" s="16">
        <v>266</v>
      </c>
      <c r="B267" s="21">
        <v>1.4999999999999999E-2</v>
      </c>
      <c r="C267" s="22">
        <v>1.4999999999999999E-2</v>
      </c>
      <c r="D267" s="10">
        <f t="shared" si="17"/>
        <v>2258.7458025762758</v>
      </c>
      <c r="E267" s="11">
        <f t="shared" si="18"/>
        <v>725.3304344641665</v>
      </c>
      <c r="F267" s="14">
        <f t="shared" si="20"/>
        <v>2984.0762370404423</v>
      </c>
      <c r="G267" s="17">
        <f t="shared" si="19"/>
        <v>149857.72307062088</v>
      </c>
    </row>
    <row r="268" spans="1:7" x14ac:dyDescent="0.2">
      <c r="A268" s="15">
        <v>267</v>
      </c>
      <c r="B268" s="21">
        <v>1.4999999999999999E-2</v>
      </c>
      <c r="C268" s="22">
        <v>1.4999999999999999E-2</v>
      </c>
      <c r="D268" s="10">
        <f t="shared" si="17"/>
        <v>2247.8658460593133</v>
      </c>
      <c r="E268" s="11">
        <f t="shared" si="18"/>
        <v>736.21039098112851</v>
      </c>
      <c r="F268" s="14">
        <f t="shared" si="20"/>
        <v>2984.0762370404418</v>
      </c>
      <c r="G268" s="17">
        <f t="shared" si="19"/>
        <v>149121.51267963974</v>
      </c>
    </row>
    <row r="269" spans="1:7" x14ac:dyDescent="0.2">
      <c r="A269" s="16">
        <v>268</v>
      </c>
      <c r="B269" s="21">
        <v>1.4999999999999999E-2</v>
      </c>
      <c r="C269" s="22">
        <v>1.4999999999999999E-2</v>
      </c>
      <c r="D269" s="10">
        <f t="shared" si="17"/>
        <v>2236.8226901945959</v>
      </c>
      <c r="E269" s="11">
        <f t="shared" si="18"/>
        <v>747.2535468458459</v>
      </c>
      <c r="F269" s="14">
        <f t="shared" si="20"/>
        <v>2984.0762370404418</v>
      </c>
      <c r="G269" s="17">
        <f t="shared" si="19"/>
        <v>148374.2591327939</v>
      </c>
    </row>
    <row r="270" spans="1:7" x14ac:dyDescent="0.2">
      <c r="A270" s="15">
        <v>269</v>
      </c>
      <c r="B270" s="21">
        <v>1.4999999999999999E-2</v>
      </c>
      <c r="C270" s="22">
        <v>1.4999999999999999E-2</v>
      </c>
      <c r="D270" s="10">
        <f t="shared" si="17"/>
        <v>2225.6138869919082</v>
      </c>
      <c r="E270" s="11">
        <f t="shared" si="18"/>
        <v>758.46235004853406</v>
      </c>
      <c r="F270" s="14">
        <f t="shared" si="20"/>
        <v>2984.0762370404423</v>
      </c>
      <c r="G270" s="17">
        <f t="shared" si="19"/>
        <v>147615.79678274537</v>
      </c>
    </row>
    <row r="271" spans="1:7" x14ac:dyDescent="0.2">
      <c r="A271" s="16">
        <v>270</v>
      </c>
      <c r="B271" s="21">
        <v>1.4999999999999999E-2</v>
      </c>
      <c r="C271" s="22">
        <v>1.4999999999999999E-2</v>
      </c>
      <c r="D271" s="10">
        <f t="shared" ref="D271:D334" si="21">G270*C271</f>
        <v>2214.2369517411803</v>
      </c>
      <c r="E271" s="11">
        <f t="shared" ref="E271:E334" si="22">F271-D271</f>
        <v>769.83928529926152</v>
      </c>
      <c r="F271" s="14">
        <f t="shared" si="20"/>
        <v>2984.0762370404418</v>
      </c>
      <c r="G271" s="17">
        <f t="shared" ref="G271:G334" si="23">G270-E271</f>
        <v>146845.9574974461</v>
      </c>
    </row>
    <row r="272" spans="1:7" x14ac:dyDescent="0.2">
      <c r="A272" s="15">
        <v>271</v>
      </c>
      <c r="B272" s="21">
        <v>1.4999999999999999E-2</v>
      </c>
      <c r="C272" s="22">
        <v>1.4999999999999999E-2</v>
      </c>
      <c r="D272" s="10">
        <f t="shared" si="21"/>
        <v>2202.6893624616914</v>
      </c>
      <c r="E272" s="11">
        <f t="shared" si="22"/>
        <v>781.38687457875039</v>
      </c>
      <c r="F272" s="14">
        <f t="shared" si="20"/>
        <v>2984.0762370404418</v>
      </c>
      <c r="G272" s="17">
        <f t="shared" si="23"/>
        <v>146064.57062286735</v>
      </c>
    </row>
    <row r="273" spans="1:7" x14ac:dyDescent="0.2">
      <c r="A273" s="16">
        <v>272</v>
      </c>
      <c r="B273" s="21">
        <v>1.4999999999999999E-2</v>
      </c>
      <c r="C273" s="22">
        <v>1.4999999999999999E-2</v>
      </c>
      <c r="D273" s="10">
        <f t="shared" si="21"/>
        <v>2190.9685593430104</v>
      </c>
      <c r="E273" s="11">
        <f t="shared" si="22"/>
        <v>793.10767769743143</v>
      </c>
      <c r="F273" s="14">
        <f t="shared" si="20"/>
        <v>2984.0762370404418</v>
      </c>
      <c r="G273" s="17">
        <f t="shared" si="23"/>
        <v>145271.46294516991</v>
      </c>
    </row>
    <row r="274" spans="1:7" x14ac:dyDescent="0.2">
      <c r="A274" s="15">
        <v>273</v>
      </c>
      <c r="B274" s="21">
        <v>1.4999999999999999E-2</v>
      </c>
      <c r="C274" s="22">
        <v>1.4999999999999999E-2</v>
      </c>
      <c r="D274" s="10">
        <f t="shared" si="21"/>
        <v>2179.0719441775486</v>
      </c>
      <c r="E274" s="11">
        <f t="shared" si="22"/>
        <v>805.00429286289318</v>
      </c>
      <c r="F274" s="14">
        <f t="shared" si="20"/>
        <v>2984.0762370404418</v>
      </c>
      <c r="G274" s="17">
        <f t="shared" si="23"/>
        <v>144466.45865230702</v>
      </c>
    </row>
    <row r="275" spans="1:7" x14ac:dyDescent="0.2">
      <c r="A275" s="16">
        <v>274</v>
      </c>
      <c r="B275" s="21">
        <v>1.4999999999999999E-2</v>
      </c>
      <c r="C275" s="22">
        <v>1.4999999999999999E-2</v>
      </c>
      <c r="D275" s="10">
        <f t="shared" si="21"/>
        <v>2166.996879784605</v>
      </c>
      <c r="E275" s="11">
        <f t="shared" si="22"/>
        <v>817.07935725583684</v>
      </c>
      <c r="F275" s="14">
        <f t="shared" si="20"/>
        <v>2984.0762370404418</v>
      </c>
      <c r="G275" s="17">
        <f t="shared" si="23"/>
        <v>143649.37929505119</v>
      </c>
    </row>
    <row r="276" spans="1:7" x14ac:dyDescent="0.2">
      <c r="A276" s="15">
        <v>275</v>
      </c>
      <c r="B276" s="21">
        <v>1.4999999999999999E-2</v>
      </c>
      <c r="C276" s="22">
        <v>1.4999999999999999E-2</v>
      </c>
      <c r="D276" s="10">
        <f t="shared" si="21"/>
        <v>2154.7406894257679</v>
      </c>
      <c r="E276" s="11">
        <f t="shared" si="22"/>
        <v>829.33554761467394</v>
      </c>
      <c r="F276" s="14">
        <f t="shared" si="20"/>
        <v>2984.0762370404418</v>
      </c>
      <c r="G276" s="17">
        <f t="shared" si="23"/>
        <v>142820.04374743652</v>
      </c>
    </row>
    <row r="277" spans="1:7" x14ac:dyDescent="0.2">
      <c r="A277" s="16">
        <v>276</v>
      </c>
      <c r="B277" s="21">
        <v>1.4999999999999999E-2</v>
      </c>
      <c r="C277" s="22">
        <v>1.4999999999999999E-2</v>
      </c>
      <c r="D277" s="10">
        <f t="shared" si="21"/>
        <v>2142.3006562115479</v>
      </c>
      <c r="E277" s="11">
        <f t="shared" si="22"/>
        <v>841.77558082889391</v>
      </c>
      <c r="F277" s="14">
        <f t="shared" si="20"/>
        <v>2984.0762370404418</v>
      </c>
      <c r="G277" s="17">
        <f t="shared" si="23"/>
        <v>141978.26816660762</v>
      </c>
    </row>
    <row r="278" spans="1:7" x14ac:dyDescent="0.2">
      <c r="A278" s="15">
        <v>277</v>
      </c>
      <c r="B278" s="21">
        <v>1.4999999999999999E-2</v>
      </c>
      <c r="C278" s="22">
        <v>1.4999999999999999E-2</v>
      </c>
      <c r="D278" s="10">
        <f t="shared" si="21"/>
        <v>2129.6740224991145</v>
      </c>
      <c r="E278" s="11">
        <f t="shared" si="22"/>
        <v>854.40221454132734</v>
      </c>
      <c r="F278" s="14">
        <f t="shared" si="20"/>
        <v>2984.0762370404418</v>
      </c>
      <c r="G278" s="17">
        <f t="shared" si="23"/>
        <v>141123.86595206629</v>
      </c>
    </row>
    <row r="279" spans="1:7" x14ac:dyDescent="0.2">
      <c r="A279" s="16">
        <v>278</v>
      </c>
      <c r="B279" s="21">
        <v>1.4999999999999999E-2</v>
      </c>
      <c r="C279" s="22">
        <v>1.4999999999999999E-2</v>
      </c>
      <c r="D279" s="10">
        <f t="shared" si="21"/>
        <v>2116.8579892809944</v>
      </c>
      <c r="E279" s="11">
        <f t="shared" si="22"/>
        <v>867.21824775944742</v>
      </c>
      <c r="F279" s="14">
        <f t="shared" si="20"/>
        <v>2984.0762370404418</v>
      </c>
      <c r="G279" s="17">
        <f t="shared" si="23"/>
        <v>140256.64770430684</v>
      </c>
    </row>
    <row r="280" spans="1:7" x14ac:dyDescent="0.2">
      <c r="A280" s="15">
        <v>279</v>
      </c>
      <c r="B280" s="21">
        <v>1.4999999999999999E-2</v>
      </c>
      <c r="C280" s="22">
        <v>1.4999999999999999E-2</v>
      </c>
      <c r="D280" s="10">
        <f t="shared" si="21"/>
        <v>2103.8497155646028</v>
      </c>
      <c r="E280" s="11">
        <f t="shared" si="22"/>
        <v>880.22652147583904</v>
      </c>
      <c r="F280" s="14">
        <f t="shared" si="20"/>
        <v>2984.0762370404418</v>
      </c>
      <c r="G280" s="17">
        <f t="shared" si="23"/>
        <v>139376.42118283099</v>
      </c>
    </row>
    <row r="281" spans="1:7" x14ac:dyDescent="0.2">
      <c r="A281" s="16">
        <v>280</v>
      </c>
      <c r="B281" s="21">
        <v>1.4999999999999999E-2</v>
      </c>
      <c r="C281" s="22">
        <v>1.4999999999999999E-2</v>
      </c>
      <c r="D281" s="10">
        <f t="shared" si="21"/>
        <v>2090.6463177424648</v>
      </c>
      <c r="E281" s="11">
        <f t="shared" si="22"/>
        <v>893.42991929797654</v>
      </c>
      <c r="F281" s="14">
        <f t="shared" si="20"/>
        <v>2984.0762370404414</v>
      </c>
      <c r="G281" s="17">
        <f t="shared" si="23"/>
        <v>138482.99126353301</v>
      </c>
    </row>
    <row r="282" spans="1:7" x14ac:dyDescent="0.2">
      <c r="A282" s="15">
        <v>281</v>
      </c>
      <c r="B282" s="21">
        <v>1.4999999999999999E-2</v>
      </c>
      <c r="C282" s="22">
        <v>1.4999999999999999E-2</v>
      </c>
      <c r="D282" s="10">
        <f t="shared" si="21"/>
        <v>2077.2448689529951</v>
      </c>
      <c r="E282" s="11">
        <f t="shared" si="22"/>
        <v>906.83136808744666</v>
      </c>
      <c r="F282" s="14">
        <f t="shared" si="20"/>
        <v>2984.0762370404418</v>
      </c>
      <c r="G282" s="17">
        <f t="shared" si="23"/>
        <v>137576.15989544557</v>
      </c>
    </row>
    <row r="283" spans="1:7" x14ac:dyDescent="0.2">
      <c r="A283" s="16">
        <v>282</v>
      </c>
      <c r="B283" s="21">
        <v>1.4999999999999999E-2</v>
      </c>
      <c r="C283" s="22">
        <v>1.4999999999999999E-2</v>
      </c>
      <c r="D283" s="10">
        <f t="shared" si="21"/>
        <v>2063.6423984316834</v>
      </c>
      <c r="E283" s="11">
        <f t="shared" si="22"/>
        <v>920.43383860875792</v>
      </c>
      <c r="F283" s="14">
        <f t="shared" si="20"/>
        <v>2984.0762370404414</v>
      </c>
      <c r="G283" s="17">
        <f t="shared" si="23"/>
        <v>136655.72605683681</v>
      </c>
    </row>
    <row r="284" spans="1:7" x14ac:dyDescent="0.2">
      <c r="A284" s="15">
        <v>283</v>
      </c>
      <c r="B284" s="21">
        <v>1.4999999999999999E-2</v>
      </c>
      <c r="C284" s="22">
        <v>1.4999999999999999E-2</v>
      </c>
      <c r="D284" s="10">
        <f t="shared" si="21"/>
        <v>2049.835890852552</v>
      </c>
      <c r="E284" s="11">
        <f t="shared" si="22"/>
        <v>934.24034618788983</v>
      </c>
      <c r="F284" s="14">
        <f t="shared" si="20"/>
        <v>2984.0762370404418</v>
      </c>
      <c r="G284" s="17">
        <f t="shared" si="23"/>
        <v>135721.48571064891</v>
      </c>
    </row>
    <row r="285" spans="1:7" x14ac:dyDescent="0.2">
      <c r="A285" s="16">
        <v>284</v>
      </c>
      <c r="B285" s="21">
        <v>1.4999999999999999E-2</v>
      </c>
      <c r="C285" s="22">
        <v>1.4999999999999999E-2</v>
      </c>
      <c r="D285" s="10">
        <f t="shared" si="21"/>
        <v>2035.8222856597336</v>
      </c>
      <c r="E285" s="11">
        <f t="shared" si="22"/>
        <v>948.2539513807078</v>
      </c>
      <c r="F285" s="14">
        <f t="shared" si="20"/>
        <v>2984.0762370404414</v>
      </c>
      <c r="G285" s="17">
        <f t="shared" si="23"/>
        <v>134773.23175926821</v>
      </c>
    </row>
    <row r="286" spans="1:7" x14ac:dyDescent="0.2">
      <c r="A286" s="15">
        <v>285</v>
      </c>
      <c r="B286" s="21">
        <v>1.4999999999999999E-2</v>
      </c>
      <c r="C286" s="22">
        <v>1.4999999999999999E-2</v>
      </c>
      <c r="D286" s="10">
        <f t="shared" si="21"/>
        <v>2021.5984763890231</v>
      </c>
      <c r="E286" s="11">
        <f t="shared" si="22"/>
        <v>962.47776065141829</v>
      </c>
      <c r="F286" s="14">
        <f t="shared" si="20"/>
        <v>2984.0762370404414</v>
      </c>
      <c r="G286" s="17">
        <f t="shared" si="23"/>
        <v>133810.7539986168</v>
      </c>
    </row>
    <row r="287" spans="1:7" x14ac:dyDescent="0.2">
      <c r="A287" s="16">
        <v>286</v>
      </c>
      <c r="B287" s="21">
        <v>1.4999999999999999E-2</v>
      </c>
      <c r="C287" s="22">
        <v>1.4999999999999999E-2</v>
      </c>
      <c r="D287" s="10">
        <f t="shared" si="21"/>
        <v>2007.1613099792519</v>
      </c>
      <c r="E287" s="11">
        <f t="shared" si="22"/>
        <v>976.91492706118947</v>
      </c>
      <c r="F287" s="14">
        <f t="shared" si="20"/>
        <v>2984.0762370404414</v>
      </c>
      <c r="G287" s="17">
        <f t="shared" si="23"/>
        <v>132833.83907155562</v>
      </c>
    </row>
    <row r="288" spans="1:7" x14ac:dyDescent="0.2">
      <c r="A288" s="15">
        <v>287</v>
      </c>
      <c r="B288" s="21">
        <v>1.4999999999999999E-2</v>
      </c>
      <c r="C288" s="22">
        <v>1.4999999999999999E-2</v>
      </c>
      <c r="D288" s="10">
        <f t="shared" si="21"/>
        <v>1992.5075860733341</v>
      </c>
      <c r="E288" s="11">
        <f t="shared" si="22"/>
        <v>991.56865096710817</v>
      </c>
      <c r="F288" s="14">
        <f t="shared" si="20"/>
        <v>2984.0762370404423</v>
      </c>
      <c r="G288" s="17">
        <f t="shared" si="23"/>
        <v>131842.27042058849</v>
      </c>
    </row>
    <row r="289" spans="1:7" x14ac:dyDescent="0.2">
      <c r="A289" s="16">
        <v>288</v>
      </c>
      <c r="B289" s="21">
        <v>1.4999999999999999E-2</v>
      </c>
      <c r="C289" s="22">
        <v>1.4999999999999999E-2</v>
      </c>
      <c r="D289" s="10">
        <f t="shared" si="21"/>
        <v>1977.6340563088274</v>
      </c>
      <c r="E289" s="11">
        <f t="shared" si="22"/>
        <v>1006.4421807316144</v>
      </c>
      <c r="F289" s="14">
        <f t="shared" si="20"/>
        <v>2984.0762370404418</v>
      </c>
      <c r="G289" s="17">
        <f t="shared" si="23"/>
        <v>130835.82823985688</v>
      </c>
    </row>
    <row r="290" spans="1:7" x14ac:dyDescent="0.2">
      <c r="A290" s="15">
        <v>289</v>
      </c>
      <c r="B290" s="21">
        <v>1.4999999999999999E-2</v>
      </c>
      <c r="C290" s="22">
        <v>1.4999999999999999E-2</v>
      </c>
      <c r="D290" s="10">
        <f t="shared" si="21"/>
        <v>1962.5374235978531</v>
      </c>
      <c r="E290" s="11">
        <f t="shared" si="22"/>
        <v>1021.5388134425887</v>
      </c>
      <c r="F290" s="14">
        <f t="shared" si="20"/>
        <v>2984.0762370404418</v>
      </c>
      <c r="G290" s="17">
        <f t="shared" si="23"/>
        <v>129814.2894264143</v>
      </c>
    </row>
    <row r="291" spans="1:7" x14ac:dyDescent="0.2">
      <c r="A291" s="16">
        <v>290</v>
      </c>
      <c r="B291" s="21">
        <v>1.4999999999999999E-2</v>
      </c>
      <c r="C291" s="22">
        <v>1.4999999999999999E-2</v>
      </c>
      <c r="D291" s="10">
        <f t="shared" si="21"/>
        <v>1947.2143413962144</v>
      </c>
      <c r="E291" s="11">
        <f t="shared" si="22"/>
        <v>1036.8618956442269</v>
      </c>
      <c r="F291" s="14">
        <f t="shared" si="20"/>
        <v>2984.0762370404414</v>
      </c>
      <c r="G291" s="17">
        <f t="shared" si="23"/>
        <v>128777.42753077007</v>
      </c>
    </row>
    <row r="292" spans="1:7" x14ac:dyDescent="0.2">
      <c r="A292" s="15">
        <v>291</v>
      </c>
      <c r="B292" s="21">
        <v>1.4999999999999999E-2</v>
      </c>
      <c r="C292" s="22">
        <v>1.4999999999999999E-2</v>
      </c>
      <c r="D292" s="10">
        <f t="shared" si="21"/>
        <v>1931.6614129615509</v>
      </c>
      <c r="E292" s="11">
        <f t="shared" si="22"/>
        <v>1052.4148240788909</v>
      </c>
      <c r="F292" s="14">
        <f t="shared" si="20"/>
        <v>2984.0762370404418</v>
      </c>
      <c r="G292" s="17">
        <f t="shared" si="23"/>
        <v>127725.01270669118</v>
      </c>
    </row>
    <row r="293" spans="1:7" x14ac:dyDescent="0.2">
      <c r="A293" s="16">
        <v>292</v>
      </c>
      <c r="B293" s="21">
        <v>1.4999999999999999E-2</v>
      </c>
      <c r="C293" s="22">
        <v>1.4999999999999999E-2</v>
      </c>
      <c r="D293" s="10">
        <f t="shared" si="21"/>
        <v>1915.8751906003677</v>
      </c>
      <c r="E293" s="11">
        <f t="shared" si="22"/>
        <v>1068.2010464400737</v>
      </c>
      <c r="F293" s="14">
        <f t="shared" si="20"/>
        <v>2984.0762370404414</v>
      </c>
      <c r="G293" s="17">
        <f t="shared" si="23"/>
        <v>126656.81166025111</v>
      </c>
    </row>
    <row r="294" spans="1:7" x14ac:dyDescent="0.2">
      <c r="A294" s="15">
        <v>293</v>
      </c>
      <c r="B294" s="21">
        <v>1.4999999999999999E-2</v>
      </c>
      <c r="C294" s="22">
        <v>1.4999999999999999E-2</v>
      </c>
      <c r="D294" s="10">
        <f t="shared" si="21"/>
        <v>1899.8521749037666</v>
      </c>
      <c r="E294" s="11">
        <f t="shared" si="22"/>
        <v>1084.2240621366752</v>
      </c>
      <c r="F294" s="14">
        <f t="shared" si="20"/>
        <v>2984.0762370404418</v>
      </c>
      <c r="G294" s="17">
        <f t="shared" si="23"/>
        <v>125572.58759811443</v>
      </c>
    </row>
    <row r="295" spans="1:7" x14ac:dyDescent="0.2">
      <c r="A295" s="16">
        <v>294</v>
      </c>
      <c r="B295" s="21">
        <v>1.4999999999999999E-2</v>
      </c>
      <c r="C295" s="22">
        <v>1.4999999999999999E-2</v>
      </c>
      <c r="D295" s="10">
        <f t="shared" si="21"/>
        <v>1883.5888139717165</v>
      </c>
      <c r="E295" s="11">
        <f t="shared" si="22"/>
        <v>1100.4874230687253</v>
      </c>
      <c r="F295" s="14">
        <f t="shared" si="20"/>
        <v>2984.0762370404418</v>
      </c>
      <c r="G295" s="17">
        <f t="shared" si="23"/>
        <v>124472.10017504571</v>
      </c>
    </row>
    <row r="296" spans="1:7" x14ac:dyDescent="0.2">
      <c r="A296" s="15">
        <v>295</v>
      </c>
      <c r="B296" s="21">
        <v>1.4999999999999999E-2</v>
      </c>
      <c r="C296" s="22">
        <v>1.4999999999999999E-2</v>
      </c>
      <c r="D296" s="10">
        <f t="shared" si="21"/>
        <v>1867.0815026256855</v>
      </c>
      <c r="E296" s="11">
        <f t="shared" si="22"/>
        <v>1116.9947344147563</v>
      </c>
      <c r="F296" s="14">
        <f t="shared" si="20"/>
        <v>2984.0762370404418</v>
      </c>
      <c r="G296" s="17">
        <f t="shared" si="23"/>
        <v>123355.10544063096</v>
      </c>
    </row>
    <row r="297" spans="1:7" x14ac:dyDescent="0.2">
      <c r="A297" s="16">
        <v>296</v>
      </c>
      <c r="B297" s="21">
        <v>1.4999999999999999E-2</v>
      </c>
      <c r="C297" s="22">
        <v>1.4999999999999999E-2</v>
      </c>
      <c r="D297" s="10">
        <f t="shared" si="21"/>
        <v>1850.3265816094643</v>
      </c>
      <c r="E297" s="11">
        <f t="shared" si="22"/>
        <v>1133.749655430978</v>
      </c>
      <c r="F297" s="14">
        <f t="shared" si="20"/>
        <v>2984.0762370404423</v>
      </c>
      <c r="G297" s="17">
        <f t="shared" si="23"/>
        <v>122221.35578519998</v>
      </c>
    </row>
    <row r="298" spans="1:7" x14ac:dyDescent="0.2">
      <c r="A298" s="15">
        <v>297</v>
      </c>
      <c r="B298" s="21">
        <v>1.4999999999999999E-2</v>
      </c>
      <c r="C298" s="22">
        <v>1.4999999999999999E-2</v>
      </c>
      <c r="D298" s="10">
        <f t="shared" si="21"/>
        <v>1833.3203367779997</v>
      </c>
      <c r="E298" s="11">
        <f t="shared" si="22"/>
        <v>1150.7559002624421</v>
      </c>
      <c r="F298" s="14">
        <f t="shared" si="20"/>
        <v>2984.0762370404418</v>
      </c>
      <c r="G298" s="17">
        <f t="shared" si="23"/>
        <v>121070.59988493753</v>
      </c>
    </row>
    <row r="299" spans="1:7" x14ac:dyDescent="0.2">
      <c r="A299" s="16">
        <v>298</v>
      </c>
      <c r="B299" s="21">
        <v>1.4999999999999999E-2</v>
      </c>
      <c r="C299" s="22">
        <v>1.4999999999999999E-2</v>
      </c>
      <c r="D299" s="10">
        <f t="shared" si="21"/>
        <v>1816.058998274063</v>
      </c>
      <c r="E299" s="11">
        <f t="shared" si="22"/>
        <v>1168.0172387663793</v>
      </c>
      <c r="F299" s="14">
        <f t="shared" si="20"/>
        <v>2984.0762370404423</v>
      </c>
      <c r="G299" s="17">
        <f t="shared" si="23"/>
        <v>119902.58264617115</v>
      </c>
    </row>
    <row r="300" spans="1:7" x14ac:dyDescent="0.2">
      <c r="A300" s="15">
        <v>299</v>
      </c>
      <c r="B300" s="21">
        <v>1.4999999999999999E-2</v>
      </c>
      <c r="C300" s="22">
        <v>1.4999999999999999E-2</v>
      </c>
      <c r="D300" s="10">
        <f t="shared" si="21"/>
        <v>1798.5387396925673</v>
      </c>
      <c r="E300" s="11">
        <f t="shared" si="22"/>
        <v>1185.5374973478745</v>
      </c>
      <c r="F300" s="14">
        <f t="shared" si="20"/>
        <v>2984.0762370404418</v>
      </c>
      <c r="G300" s="17">
        <f t="shared" si="23"/>
        <v>118717.04514882328</v>
      </c>
    </row>
    <row r="301" spans="1:7" x14ac:dyDescent="0.2">
      <c r="A301" s="16">
        <v>300</v>
      </c>
      <c r="B301" s="21">
        <v>1.4999999999999999E-2</v>
      </c>
      <c r="C301" s="22">
        <v>1.4999999999999999E-2</v>
      </c>
      <c r="D301" s="10">
        <f t="shared" si="21"/>
        <v>1780.7556772323492</v>
      </c>
      <c r="E301" s="11">
        <f t="shared" si="22"/>
        <v>1203.3205598080922</v>
      </c>
      <c r="F301" s="14">
        <f t="shared" si="20"/>
        <v>2984.0762370404414</v>
      </c>
      <c r="G301" s="17">
        <f t="shared" si="23"/>
        <v>117513.72458901518</v>
      </c>
    </row>
    <row r="302" spans="1:7" x14ac:dyDescent="0.2">
      <c r="A302" s="15">
        <v>301</v>
      </c>
      <c r="B302" s="21">
        <v>1.4999999999999999E-2</v>
      </c>
      <c r="C302" s="22">
        <v>1.4999999999999999E-2</v>
      </c>
      <c r="D302" s="10">
        <f t="shared" si="21"/>
        <v>1762.7058688352276</v>
      </c>
      <c r="E302" s="11">
        <f t="shared" si="22"/>
        <v>1221.3703682052137</v>
      </c>
      <c r="F302" s="14">
        <f t="shared" si="20"/>
        <v>2984.0762370404414</v>
      </c>
      <c r="G302" s="17">
        <f t="shared" si="23"/>
        <v>116292.35422080997</v>
      </c>
    </row>
    <row r="303" spans="1:7" x14ac:dyDescent="0.2">
      <c r="A303" s="16">
        <v>302</v>
      </c>
      <c r="B303" s="21">
        <v>1.4999999999999999E-2</v>
      </c>
      <c r="C303" s="22">
        <v>1.4999999999999999E-2</v>
      </c>
      <c r="D303" s="10">
        <f t="shared" si="21"/>
        <v>1744.3853133121495</v>
      </c>
      <c r="E303" s="11">
        <f t="shared" si="22"/>
        <v>1239.6909237282928</v>
      </c>
      <c r="F303" s="14">
        <f t="shared" si="20"/>
        <v>2984.0762370404423</v>
      </c>
      <c r="G303" s="17">
        <f t="shared" si="23"/>
        <v>115052.66329708167</v>
      </c>
    </row>
    <row r="304" spans="1:7" x14ac:dyDescent="0.2">
      <c r="A304" s="15">
        <v>303</v>
      </c>
      <c r="B304" s="21">
        <v>1.4999999999999999E-2</v>
      </c>
      <c r="C304" s="22">
        <v>1.4999999999999999E-2</v>
      </c>
      <c r="D304" s="10">
        <f t="shared" si="21"/>
        <v>1725.789949456225</v>
      </c>
      <c r="E304" s="11">
        <f t="shared" si="22"/>
        <v>1258.2862875842163</v>
      </c>
      <c r="F304" s="14">
        <f t="shared" si="20"/>
        <v>2984.0762370404414</v>
      </c>
      <c r="G304" s="17">
        <f t="shared" si="23"/>
        <v>113794.37700949746</v>
      </c>
    </row>
    <row r="305" spans="1:7" x14ac:dyDescent="0.2">
      <c r="A305" s="16">
        <v>304</v>
      </c>
      <c r="B305" s="21">
        <v>1.4999999999999999E-2</v>
      </c>
      <c r="C305" s="22">
        <v>1.4999999999999999E-2</v>
      </c>
      <c r="D305" s="10">
        <f t="shared" si="21"/>
        <v>1706.9156551424619</v>
      </c>
      <c r="E305" s="11">
        <f t="shared" si="22"/>
        <v>1277.1605818979799</v>
      </c>
      <c r="F305" s="14">
        <f t="shared" si="20"/>
        <v>2984.0762370404418</v>
      </c>
      <c r="G305" s="17">
        <f t="shared" si="23"/>
        <v>112517.21642759949</v>
      </c>
    </row>
    <row r="306" spans="1:7" x14ac:dyDescent="0.2">
      <c r="A306" s="15">
        <v>305</v>
      </c>
      <c r="B306" s="21">
        <v>1.4999999999999999E-2</v>
      </c>
      <c r="C306" s="22">
        <v>1.4999999999999999E-2</v>
      </c>
      <c r="D306" s="10">
        <f t="shared" si="21"/>
        <v>1687.7582464139923</v>
      </c>
      <c r="E306" s="11">
        <f t="shared" si="22"/>
        <v>1296.31799062645</v>
      </c>
      <c r="F306" s="14">
        <f t="shared" si="20"/>
        <v>2984.0762370404423</v>
      </c>
      <c r="G306" s="17">
        <f t="shared" si="23"/>
        <v>111220.89843697303</v>
      </c>
    </row>
    <row r="307" spans="1:7" x14ac:dyDescent="0.2">
      <c r="A307" s="16">
        <v>306</v>
      </c>
      <c r="B307" s="21">
        <v>1.4999999999999999E-2</v>
      </c>
      <c r="C307" s="22">
        <v>1.4999999999999999E-2</v>
      </c>
      <c r="D307" s="10">
        <f t="shared" si="21"/>
        <v>1668.3134765545954</v>
      </c>
      <c r="E307" s="11">
        <f t="shared" si="22"/>
        <v>1315.7627604858469</v>
      </c>
      <c r="F307" s="14">
        <f t="shared" si="20"/>
        <v>2984.0762370404423</v>
      </c>
      <c r="G307" s="17">
        <f t="shared" si="23"/>
        <v>109905.13567648719</v>
      </c>
    </row>
    <row r="308" spans="1:7" x14ac:dyDescent="0.2">
      <c r="A308" s="15">
        <v>307</v>
      </c>
      <c r="B308" s="21">
        <v>1.4999999999999999E-2</v>
      </c>
      <c r="C308" s="22">
        <v>1.4999999999999999E-2</v>
      </c>
      <c r="D308" s="10">
        <f t="shared" si="21"/>
        <v>1648.5770351473077</v>
      </c>
      <c r="E308" s="11">
        <f t="shared" si="22"/>
        <v>1335.4992018931337</v>
      </c>
      <c r="F308" s="14">
        <f t="shared" si="20"/>
        <v>2984.0762370404414</v>
      </c>
      <c r="G308" s="17">
        <f t="shared" si="23"/>
        <v>108569.63647459405</v>
      </c>
    </row>
    <row r="309" spans="1:7" x14ac:dyDescent="0.2">
      <c r="A309" s="16">
        <v>308</v>
      </c>
      <c r="B309" s="21">
        <v>1.4999999999999999E-2</v>
      </c>
      <c r="C309" s="22">
        <v>1.4999999999999999E-2</v>
      </c>
      <c r="D309" s="10">
        <f t="shared" si="21"/>
        <v>1628.5445471189107</v>
      </c>
      <c r="E309" s="11">
        <f t="shared" si="22"/>
        <v>1355.5316899215306</v>
      </c>
      <c r="F309" s="14">
        <f t="shared" si="20"/>
        <v>2984.0762370404414</v>
      </c>
      <c r="G309" s="17">
        <f t="shared" si="23"/>
        <v>107214.10478467253</v>
      </c>
    </row>
    <row r="310" spans="1:7" x14ac:dyDescent="0.2">
      <c r="A310" s="15">
        <v>309</v>
      </c>
      <c r="B310" s="21">
        <v>1.4999999999999999E-2</v>
      </c>
      <c r="C310" s="22">
        <v>1.4999999999999999E-2</v>
      </c>
      <c r="D310" s="10">
        <f t="shared" si="21"/>
        <v>1608.2115717700879</v>
      </c>
      <c r="E310" s="11">
        <f t="shared" si="22"/>
        <v>1375.864665270354</v>
      </c>
      <c r="F310" s="14">
        <f t="shared" si="20"/>
        <v>2984.0762370404418</v>
      </c>
      <c r="G310" s="17">
        <f t="shared" si="23"/>
        <v>105838.24011940217</v>
      </c>
    </row>
    <row r="311" spans="1:7" x14ac:dyDescent="0.2">
      <c r="A311" s="16">
        <v>310</v>
      </c>
      <c r="B311" s="21">
        <v>1.4999999999999999E-2</v>
      </c>
      <c r="C311" s="22">
        <v>1.4999999999999999E-2</v>
      </c>
      <c r="D311" s="10">
        <f t="shared" si="21"/>
        <v>1587.5736017910324</v>
      </c>
      <c r="E311" s="11">
        <f t="shared" si="22"/>
        <v>1396.5026352494094</v>
      </c>
      <c r="F311" s="14">
        <f t="shared" si="20"/>
        <v>2984.0762370404418</v>
      </c>
      <c r="G311" s="17">
        <f t="shared" si="23"/>
        <v>104441.73748415276</v>
      </c>
    </row>
    <row r="312" spans="1:7" x14ac:dyDescent="0.2">
      <c r="A312" s="15">
        <v>311</v>
      </c>
      <c r="B312" s="21">
        <v>1.4999999999999999E-2</v>
      </c>
      <c r="C312" s="22">
        <v>1.4999999999999999E-2</v>
      </c>
      <c r="D312" s="10">
        <f t="shared" si="21"/>
        <v>1566.6260622622915</v>
      </c>
      <c r="E312" s="11">
        <f t="shared" si="22"/>
        <v>1417.4501747781499</v>
      </c>
      <c r="F312" s="14">
        <f t="shared" si="20"/>
        <v>2984.0762370404414</v>
      </c>
      <c r="G312" s="17">
        <f t="shared" si="23"/>
        <v>103024.28730937462</v>
      </c>
    </row>
    <row r="313" spans="1:7" x14ac:dyDescent="0.2">
      <c r="A313" s="16">
        <v>312</v>
      </c>
      <c r="B313" s="21">
        <v>1.4999999999999999E-2</v>
      </c>
      <c r="C313" s="22">
        <v>1.4999999999999999E-2</v>
      </c>
      <c r="D313" s="10">
        <f t="shared" si="21"/>
        <v>1545.3643096406192</v>
      </c>
      <c r="E313" s="11">
        <f t="shared" si="22"/>
        <v>1438.7119273998226</v>
      </c>
      <c r="F313" s="14">
        <f t="shared" si="20"/>
        <v>2984.0762370404418</v>
      </c>
      <c r="G313" s="17">
        <f t="shared" si="23"/>
        <v>101585.57538197479</v>
      </c>
    </row>
    <row r="314" spans="1:7" x14ac:dyDescent="0.2">
      <c r="A314" s="15">
        <v>313</v>
      </c>
      <c r="B314" s="21">
        <v>1.4999999999999999E-2</v>
      </c>
      <c r="C314" s="22">
        <v>1.4999999999999999E-2</v>
      </c>
      <c r="D314" s="10">
        <f t="shared" si="21"/>
        <v>1523.7836307296218</v>
      </c>
      <c r="E314" s="11">
        <f t="shared" si="22"/>
        <v>1460.29260631082</v>
      </c>
      <c r="F314" s="14">
        <f t="shared" si="20"/>
        <v>2984.0762370404418</v>
      </c>
      <c r="G314" s="17">
        <f t="shared" si="23"/>
        <v>100125.28277566397</v>
      </c>
    </row>
    <row r="315" spans="1:7" x14ac:dyDescent="0.2">
      <c r="A315" s="16">
        <v>314</v>
      </c>
      <c r="B315" s="21">
        <v>1.4999999999999999E-2</v>
      </c>
      <c r="C315" s="22">
        <v>1.4999999999999999E-2</v>
      </c>
      <c r="D315" s="10">
        <f t="shared" si="21"/>
        <v>1501.8792416349595</v>
      </c>
      <c r="E315" s="11">
        <f t="shared" si="22"/>
        <v>1482.1969954054828</v>
      </c>
      <c r="F315" s="14">
        <f t="shared" si="20"/>
        <v>2984.0762370404423</v>
      </c>
      <c r="G315" s="17">
        <f t="shared" si="23"/>
        <v>98643.085780258494</v>
      </c>
    </row>
    <row r="316" spans="1:7" x14ac:dyDescent="0.2">
      <c r="A316" s="15">
        <v>315</v>
      </c>
      <c r="B316" s="21">
        <v>1.4999999999999999E-2</v>
      </c>
      <c r="C316" s="22">
        <v>1.4999999999999999E-2</v>
      </c>
      <c r="D316" s="10">
        <f t="shared" si="21"/>
        <v>1479.6462867038774</v>
      </c>
      <c r="E316" s="11">
        <f t="shared" si="22"/>
        <v>1504.4299503365648</v>
      </c>
      <c r="F316" s="14">
        <f t="shared" si="20"/>
        <v>2984.0762370404423</v>
      </c>
      <c r="G316" s="17">
        <f t="shared" si="23"/>
        <v>97138.655829921932</v>
      </c>
    </row>
    <row r="317" spans="1:7" x14ac:dyDescent="0.2">
      <c r="A317" s="16">
        <v>316</v>
      </c>
      <c r="B317" s="21">
        <v>1.4999999999999999E-2</v>
      </c>
      <c r="C317" s="22">
        <v>1.4999999999999999E-2</v>
      </c>
      <c r="D317" s="10">
        <f t="shared" si="21"/>
        <v>1457.079837448829</v>
      </c>
      <c r="E317" s="11">
        <f t="shared" si="22"/>
        <v>1526.9963995916128</v>
      </c>
      <c r="F317" s="14">
        <f t="shared" si="20"/>
        <v>2984.0762370404418</v>
      </c>
      <c r="G317" s="17">
        <f t="shared" si="23"/>
        <v>95611.659430330314</v>
      </c>
    </row>
    <row r="318" spans="1:7" x14ac:dyDescent="0.2">
      <c r="A318" s="15">
        <v>317</v>
      </c>
      <c r="B318" s="21">
        <v>1.4999999999999999E-2</v>
      </c>
      <c r="C318" s="22">
        <v>1.4999999999999999E-2</v>
      </c>
      <c r="D318" s="10">
        <f t="shared" si="21"/>
        <v>1434.1748914549546</v>
      </c>
      <c r="E318" s="11">
        <f t="shared" si="22"/>
        <v>1549.9013455854872</v>
      </c>
      <c r="F318" s="14">
        <f t="shared" si="20"/>
        <v>2984.0762370404418</v>
      </c>
      <c r="G318" s="17">
        <f t="shared" si="23"/>
        <v>94061.758084744826</v>
      </c>
    </row>
    <row r="319" spans="1:7" x14ac:dyDescent="0.2">
      <c r="A319" s="16">
        <v>318</v>
      </c>
      <c r="B319" s="21">
        <v>1.4999999999999999E-2</v>
      </c>
      <c r="C319" s="22">
        <v>1.4999999999999999E-2</v>
      </c>
      <c r="D319" s="10">
        <f t="shared" si="21"/>
        <v>1410.9263712711722</v>
      </c>
      <c r="E319" s="11">
        <f t="shared" si="22"/>
        <v>1573.14986576927</v>
      </c>
      <c r="F319" s="14">
        <f t="shared" si="20"/>
        <v>2984.0762370404423</v>
      </c>
      <c r="G319" s="17">
        <f t="shared" si="23"/>
        <v>92488.608218975554</v>
      </c>
    </row>
    <row r="320" spans="1:7" x14ac:dyDescent="0.2">
      <c r="A320" s="15">
        <v>319</v>
      </c>
      <c r="B320" s="21">
        <v>1.4999999999999999E-2</v>
      </c>
      <c r="C320" s="22">
        <v>1.4999999999999999E-2</v>
      </c>
      <c r="D320" s="10">
        <f t="shared" si="21"/>
        <v>1387.3291232846332</v>
      </c>
      <c r="E320" s="11">
        <f t="shared" si="22"/>
        <v>1596.7471137558091</v>
      </c>
      <c r="F320" s="14">
        <f t="shared" si="20"/>
        <v>2984.0762370404423</v>
      </c>
      <c r="G320" s="17">
        <f t="shared" si="23"/>
        <v>90891.861105219752</v>
      </c>
    </row>
    <row r="321" spans="1:7" x14ac:dyDescent="0.2">
      <c r="A321" s="16">
        <v>320</v>
      </c>
      <c r="B321" s="21">
        <v>1.4999999999999999E-2</v>
      </c>
      <c r="C321" s="22">
        <v>1.4999999999999999E-2</v>
      </c>
      <c r="D321" s="10">
        <f t="shared" si="21"/>
        <v>1363.3779165782962</v>
      </c>
      <c r="E321" s="11">
        <f t="shared" si="22"/>
        <v>1620.6983204621465</v>
      </c>
      <c r="F321" s="14">
        <f t="shared" si="20"/>
        <v>2984.0762370404427</v>
      </c>
      <c r="G321" s="17">
        <f t="shared" si="23"/>
        <v>89271.162784757602</v>
      </c>
    </row>
    <row r="322" spans="1:7" x14ac:dyDescent="0.2">
      <c r="A322" s="15">
        <v>321</v>
      </c>
      <c r="B322" s="21">
        <v>1.4999999999999999E-2</v>
      </c>
      <c r="C322" s="22">
        <v>1.4999999999999999E-2</v>
      </c>
      <c r="D322" s="10">
        <f t="shared" si="21"/>
        <v>1339.067441771364</v>
      </c>
      <c r="E322" s="11">
        <f t="shared" si="22"/>
        <v>1645.0087952690783</v>
      </c>
      <c r="F322" s="14">
        <f t="shared" si="20"/>
        <v>2984.0762370404423</v>
      </c>
      <c r="G322" s="17">
        <f t="shared" si="23"/>
        <v>87626.153989488521</v>
      </c>
    </row>
    <row r="323" spans="1:7" x14ac:dyDescent="0.2">
      <c r="A323" s="16">
        <v>322</v>
      </c>
      <c r="B323" s="21">
        <v>1.4999999999999999E-2</v>
      </c>
      <c r="C323" s="22">
        <v>1.4999999999999999E-2</v>
      </c>
      <c r="D323" s="10">
        <f t="shared" si="21"/>
        <v>1314.3923098423277</v>
      </c>
      <c r="E323" s="11">
        <f t="shared" si="22"/>
        <v>1669.6839271981141</v>
      </c>
      <c r="F323" s="14">
        <f t="shared" si="20"/>
        <v>2984.0762370404418</v>
      </c>
      <c r="G323" s="17">
        <f t="shared" si="23"/>
        <v>85956.470062290406</v>
      </c>
    </row>
    <row r="324" spans="1:7" x14ac:dyDescent="0.2">
      <c r="A324" s="15">
        <v>323</v>
      </c>
      <c r="B324" s="21">
        <v>1.4999999999999999E-2</v>
      </c>
      <c r="C324" s="22">
        <v>1.4999999999999999E-2</v>
      </c>
      <c r="D324" s="10">
        <f t="shared" si="21"/>
        <v>1289.347050934356</v>
      </c>
      <c r="E324" s="11">
        <f t="shared" si="22"/>
        <v>1694.7291861060858</v>
      </c>
      <c r="F324" s="14">
        <f t="shared" si="20"/>
        <v>2984.0762370404418</v>
      </c>
      <c r="G324" s="17">
        <f t="shared" si="23"/>
        <v>84261.740876184325</v>
      </c>
    </row>
    <row r="325" spans="1:7" x14ac:dyDescent="0.2">
      <c r="A325" s="16">
        <v>324</v>
      </c>
      <c r="B325" s="21">
        <v>1.4999999999999999E-2</v>
      </c>
      <c r="C325" s="22">
        <v>1.4999999999999999E-2</v>
      </c>
      <c r="D325" s="10">
        <f t="shared" si="21"/>
        <v>1263.9261131427647</v>
      </c>
      <c r="E325" s="11">
        <f t="shared" si="22"/>
        <v>1720.1501238976771</v>
      </c>
      <c r="F325" s="14">
        <f t="shared" si="20"/>
        <v>2984.0762370404418</v>
      </c>
      <c r="G325" s="17">
        <f t="shared" si="23"/>
        <v>82541.590752286647</v>
      </c>
    </row>
    <row r="326" spans="1:7" x14ac:dyDescent="0.2">
      <c r="A326" s="15">
        <v>325</v>
      </c>
      <c r="B326" s="21">
        <v>1.4999999999999999E-2</v>
      </c>
      <c r="C326" s="22">
        <v>1.4999999999999999E-2</v>
      </c>
      <c r="D326" s="10">
        <f t="shared" si="21"/>
        <v>1238.1238612842997</v>
      </c>
      <c r="E326" s="11">
        <f t="shared" si="22"/>
        <v>1745.9523757561426</v>
      </c>
      <c r="F326" s="14">
        <f t="shared" si="20"/>
        <v>2984.0762370404423</v>
      </c>
      <c r="G326" s="17">
        <f t="shared" si="23"/>
        <v>80795.638376530507</v>
      </c>
    </row>
    <row r="327" spans="1:7" x14ac:dyDescent="0.2">
      <c r="A327" s="16">
        <v>326</v>
      </c>
      <c r="B327" s="21">
        <v>1.4999999999999999E-2</v>
      </c>
      <c r="C327" s="22">
        <v>1.4999999999999999E-2</v>
      </c>
      <c r="D327" s="10">
        <f t="shared" si="21"/>
        <v>1211.9345756479577</v>
      </c>
      <c r="E327" s="11">
        <f t="shared" si="22"/>
        <v>1772.1416613924846</v>
      </c>
      <c r="F327" s="14">
        <f t="shared" si="20"/>
        <v>2984.0762370404423</v>
      </c>
      <c r="G327" s="17">
        <f t="shared" si="23"/>
        <v>79023.496715138026</v>
      </c>
    </row>
    <row r="328" spans="1:7" x14ac:dyDescent="0.2">
      <c r="A328" s="15">
        <v>327</v>
      </c>
      <c r="B328" s="21">
        <v>1.4999999999999999E-2</v>
      </c>
      <c r="C328" s="22">
        <v>1.4999999999999999E-2</v>
      </c>
      <c r="D328" s="10">
        <f t="shared" si="21"/>
        <v>1185.3524507270704</v>
      </c>
      <c r="E328" s="11">
        <f t="shared" si="22"/>
        <v>1798.7237863133714</v>
      </c>
      <c r="F328" s="14">
        <f t="shared" si="20"/>
        <v>2984.0762370404418</v>
      </c>
      <c r="G328" s="17">
        <f t="shared" si="23"/>
        <v>77224.772928824648</v>
      </c>
    </row>
    <row r="329" spans="1:7" x14ac:dyDescent="0.2">
      <c r="A329" s="16">
        <v>328</v>
      </c>
      <c r="B329" s="21">
        <v>1.4999999999999999E-2</v>
      </c>
      <c r="C329" s="22">
        <v>1.4999999999999999E-2</v>
      </c>
      <c r="D329" s="10">
        <f t="shared" si="21"/>
        <v>1158.3715939323697</v>
      </c>
      <c r="E329" s="11">
        <f t="shared" si="22"/>
        <v>1825.7046431080726</v>
      </c>
      <c r="F329" s="14">
        <f t="shared" ref="F329:F361" si="24">PMT(C329,360-A328,G328)*-1</f>
        <v>2984.0762370404423</v>
      </c>
      <c r="G329" s="17">
        <f t="shared" si="23"/>
        <v>75399.068285716581</v>
      </c>
    </row>
    <row r="330" spans="1:7" x14ac:dyDescent="0.2">
      <c r="A330" s="15">
        <v>329</v>
      </c>
      <c r="B330" s="21">
        <v>1.4999999999999999E-2</v>
      </c>
      <c r="C330" s="22">
        <v>1.4999999999999999E-2</v>
      </c>
      <c r="D330" s="10">
        <f t="shared" si="21"/>
        <v>1130.9860242857487</v>
      </c>
      <c r="E330" s="11">
        <f t="shared" si="22"/>
        <v>1853.0902127546935</v>
      </c>
      <c r="F330" s="14">
        <f t="shared" si="24"/>
        <v>2984.0762370404423</v>
      </c>
      <c r="G330" s="17">
        <f t="shared" si="23"/>
        <v>73545.978072961894</v>
      </c>
    </row>
    <row r="331" spans="1:7" x14ac:dyDescent="0.2">
      <c r="A331" s="16">
        <v>330</v>
      </c>
      <c r="B331" s="21">
        <v>1.4999999999999999E-2</v>
      </c>
      <c r="C331" s="22">
        <v>1.4999999999999999E-2</v>
      </c>
      <c r="D331" s="10">
        <f t="shared" si="21"/>
        <v>1103.1896710944284</v>
      </c>
      <c r="E331" s="11">
        <f t="shared" si="22"/>
        <v>1880.8865659460139</v>
      </c>
      <c r="F331" s="14">
        <f t="shared" si="24"/>
        <v>2984.0762370404423</v>
      </c>
      <c r="G331" s="17">
        <f t="shared" si="23"/>
        <v>71665.091507015881</v>
      </c>
    </row>
    <row r="332" spans="1:7" x14ac:dyDescent="0.2">
      <c r="A332" s="15">
        <v>331</v>
      </c>
      <c r="B332" s="21">
        <v>1.4999999999999999E-2</v>
      </c>
      <c r="C332" s="22">
        <v>1.4999999999999999E-2</v>
      </c>
      <c r="D332" s="10">
        <f t="shared" si="21"/>
        <v>1074.9763726052381</v>
      </c>
      <c r="E332" s="11">
        <f t="shared" si="22"/>
        <v>1909.0998644352046</v>
      </c>
      <c r="F332" s="14">
        <f t="shared" si="24"/>
        <v>2984.0762370404427</v>
      </c>
      <c r="G332" s="17">
        <f t="shared" si="23"/>
        <v>69755.991642580673</v>
      </c>
    </row>
    <row r="333" spans="1:7" x14ac:dyDescent="0.2">
      <c r="A333" s="16">
        <v>332</v>
      </c>
      <c r="B333" s="21">
        <v>1.4999999999999999E-2</v>
      </c>
      <c r="C333" s="22">
        <v>1.4999999999999999E-2</v>
      </c>
      <c r="D333" s="10">
        <f t="shared" si="21"/>
        <v>1046.3398746387102</v>
      </c>
      <c r="E333" s="11">
        <f t="shared" si="22"/>
        <v>1937.7363624017325</v>
      </c>
      <c r="F333" s="14">
        <f t="shared" si="24"/>
        <v>2984.0762370404427</v>
      </c>
      <c r="G333" s="17">
        <f t="shared" si="23"/>
        <v>67818.255280178942</v>
      </c>
    </row>
    <row r="334" spans="1:7" x14ac:dyDescent="0.2">
      <c r="A334" s="15">
        <v>333</v>
      </c>
      <c r="B334" s="21">
        <v>1.4999999999999999E-2</v>
      </c>
      <c r="C334" s="22">
        <v>1.4999999999999999E-2</v>
      </c>
      <c r="D334" s="10">
        <f t="shared" si="21"/>
        <v>1017.2738292026841</v>
      </c>
      <c r="E334" s="11">
        <f t="shared" si="22"/>
        <v>1966.8024078377587</v>
      </c>
      <c r="F334" s="14">
        <f t="shared" si="24"/>
        <v>2984.0762370404427</v>
      </c>
      <c r="G334" s="17">
        <f t="shared" si="23"/>
        <v>65851.452872341179</v>
      </c>
    </row>
    <row r="335" spans="1:7" x14ac:dyDescent="0.2">
      <c r="A335" s="16">
        <v>334</v>
      </c>
      <c r="B335" s="21">
        <v>1.4999999999999999E-2</v>
      </c>
      <c r="C335" s="22">
        <v>1.4999999999999999E-2</v>
      </c>
      <c r="D335" s="10">
        <f t="shared" ref="D335:D361" si="25">G334*C335</f>
        <v>987.77179308511768</v>
      </c>
      <c r="E335" s="11">
        <f t="shared" ref="E335:E361" si="26">F335-D335</f>
        <v>1996.3044439553246</v>
      </c>
      <c r="F335" s="14">
        <f t="shared" si="24"/>
        <v>2984.0762370404423</v>
      </c>
      <c r="G335" s="17">
        <f t="shared" ref="G335:G361" si="27">G334-E335</f>
        <v>63855.148428385852</v>
      </c>
    </row>
    <row r="336" spans="1:7" x14ac:dyDescent="0.2">
      <c r="A336" s="15">
        <v>335</v>
      </c>
      <c r="B336" s="21">
        <v>1.4999999999999999E-2</v>
      </c>
      <c r="C336" s="22">
        <v>1.4999999999999999E-2</v>
      </c>
      <c r="D336" s="10">
        <f t="shared" si="25"/>
        <v>957.82722642578779</v>
      </c>
      <c r="E336" s="11">
        <f t="shared" si="26"/>
        <v>2026.2490106146545</v>
      </c>
      <c r="F336" s="14">
        <f t="shared" si="24"/>
        <v>2984.0762370404423</v>
      </c>
      <c r="G336" s="17">
        <f t="shared" si="27"/>
        <v>61828.899417771194</v>
      </c>
    </row>
    <row r="337" spans="1:7" x14ac:dyDescent="0.2">
      <c r="A337" s="16">
        <v>336</v>
      </c>
      <c r="B337" s="21">
        <v>1.4999999999999999E-2</v>
      </c>
      <c r="C337" s="22">
        <v>1.4999999999999999E-2</v>
      </c>
      <c r="D337" s="10">
        <f t="shared" si="25"/>
        <v>927.4334912665679</v>
      </c>
      <c r="E337" s="11">
        <f t="shared" si="26"/>
        <v>2056.6427457738746</v>
      </c>
      <c r="F337" s="14">
        <f t="shared" si="24"/>
        <v>2984.0762370404423</v>
      </c>
      <c r="G337" s="17">
        <f t="shared" si="27"/>
        <v>59772.256671997318</v>
      </c>
    </row>
    <row r="338" spans="1:7" x14ac:dyDescent="0.2">
      <c r="A338" s="15">
        <v>337</v>
      </c>
      <c r="B338" s="21">
        <v>1.4999999999999999E-2</v>
      </c>
      <c r="C338" s="22">
        <v>1.4999999999999999E-2</v>
      </c>
      <c r="D338" s="10">
        <f t="shared" si="25"/>
        <v>896.58385007995969</v>
      </c>
      <c r="E338" s="11">
        <f t="shared" si="26"/>
        <v>2087.4923869604822</v>
      </c>
      <c r="F338" s="14">
        <f t="shared" si="24"/>
        <v>2984.0762370404418</v>
      </c>
      <c r="G338" s="17">
        <f t="shared" si="27"/>
        <v>57684.764285036836</v>
      </c>
    </row>
    <row r="339" spans="1:7" x14ac:dyDescent="0.2">
      <c r="A339" s="16">
        <v>338</v>
      </c>
      <c r="B339" s="21">
        <v>1.4999999999999999E-2</v>
      </c>
      <c r="C339" s="22">
        <v>1.4999999999999999E-2</v>
      </c>
      <c r="D339" s="10">
        <f t="shared" si="25"/>
        <v>865.27146427555249</v>
      </c>
      <c r="E339" s="11">
        <f t="shared" si="26"/>
        <v>2118.80477276489</v>
      </c>
      <c r="F339" s="14">
        <f t="shared" si="24"/>
        <v>2984.0762370404423</v>
      </c>
      <c r="G339" s="17">
        <f t="shared" si="27"/>
        <v>55565.959512271947</v>
      </c>
    </row>
    <row r="340" spans="1:7" x14ac:dyDescent="0.2">
      <c r="A340" s="15">
        <v>339</v>
      </c>
      <c r="B340" s="21">
        <v>1.4999999999999999E-2</v>
      </c>
      <c r="C340" s="22">
        <v>1.4999999999999999E-2</v>
      </c>
      <c r="D340" s="10">
        <f t="shared" si="25"/>
        <v>833.48939268407923</v>
      </c>
      <c r="E340" s="11">
        <f t="shared" si="26"/>
        <v>2150.5868443563631</v>
      </c>
      <c r="F340" s="14">
        <f t="shared" si="24"/>
        <v>2984.0762370404423</v>
      </c>
      <c r="G340" s="17">
        <f t="shared" si="27"/>
        <v>53415.372667915581</v>
      </c>
    </row>
    <row r="341" spans="1:7" x14ac:dyDescent="0.2">
      <c r="A341" s="16">
        <v>340</v>
      </c>
      <c r="B341" s="21">
        <v>1.4999999999999999E-2</v>
      </c>
      <c r="C341" s="22">
        <v>1.4999999999999999E-2</v>
      </c>
      <c r="D341" s="10">
        <f t="shared" si="25"/>
        <v>801.23059001873366</v>
      </c>
      <c r="E341" s="11">
        <f t="shared" si="26"/>
        <v>2182.8456470217088</v>
      </c>
      <c r="F341" s="14">
        <f t="shared" si="24"/>
        <v>2984.0762370404423</v>
      </c>
      <c r="G341" s="17">
        <f t="shared" si="27"/>
        <v>51232.527020893875</v>
      </c>
    </row>
    <row r="342" spans="1:7" x14ac:dyDescent="0.2">
      <c r="A342" s="15">
        <v>341</v>
      </c>
      <c r="B342" s="21">
        <v>1.4999999999999999E-2</v>
      </c>
      <c r="C342" s="22">
        <v>1.4999999999999999E-2</v>
      </c>
      <c r="D342" s="10">
        <f t="shared" si="25"/>
        <v>768.48790531340808</v>
      </c>
      <c r="E342" s="11">
        <f t="shared" si="26"/>
        <v>2215.5883317270341</v>
      </c>
      <c r="F342" s="14">
        <f t="shared" si="24"/>
        <v>2984.0762370404423</v>
      </c>
      <c r="G342" s="17">
        <f t="shared" si="27"/>
        <v>49016.93868916684</v>
      </c>
    </row>
    <row r="343" spans="1:7" x14ac:dyDescent="0.2">
      <c r="A343" s="16">
        <v>342</v>
      </c>
      <c r="B343" s="21">
        <v>1.4999999999999999E-2</v>
      </c>
      <c r="C343" s="22">
        <v>1.4999999999999999E-2</v>
      </c>
      <c r="D343" s="10">
        <f t="shared" si="25"/>
        <v>735.25408033750261</v>
      </c>
      <c r="E343" s="11">
        <f t="shared" si="26"/>
        <v>2248.8221567029391</v>
      </c>
      <c r="F343" s="14">
        <f t="shared" si="24"/>
        <v>2984.0762370404418</v>
      </c>
      <c r="G343" s="17">
        <f t="shared" si="27"/>
        <v>46768.116532463901</v>
      </c>
    </row>
    <row r="344" spans="1:7" x14ac:dyDescent="0.2">
      <c r="A344" s="15">
        <v>343</v>
      </c>
      <c r="B344" s="21">
        <v>1.4999999999999999E-2</v>
      </c>
      <c r="C344" s="22">
        <v>1.4999999999999999E-2</v>
      </c>
      <c r="D344" s="10">
        <f t="shared" si="25"/>
        <v>701.52174798695853</v>
      </c>
      <c r="E344" s="11">
        <f t="shared" si="26"/>
        <v>2282.5544890534834</v>
      </c>
      <c r="F344" s="14">
        <f t="shared" si="24"/>
        <v>2984.0762370404418</v>
      </c>
      <c r="G344" s="17">
        <f t="shared" si="27"/>
        <v>44485.56204341042</v>
      </c>
    </row>
    <row r="345" spans="1:7" x14ac:dyDescent="0.2">
      <c r="A345" s="16">
        <v>344</v>
      </c>
      <c r="B345" s="21">
        <v>1.4999999999999999E-2</v>
      </c>
      <c r="C345" s="22">
        <v>1.4999999999999999E-2</v>
      </c>
      <c r="D345" s="10">
        <f t="shared" si="25"/>
        <v>667.28343065115632</v>
      </c>
      <c r="E345" s="11">
        <f t="shared" si="26"/>
        <v>2316.7928063892859</v>
      </c>
      <c r="F345" s="14">
        <f t="shared" si="24"/>
        <v>2984.0762370404423</v>
      </c>
      <c r="G345" s="17">
        <f t="shared" si="27"/>
        <v>42168.769237021137</v>
      </c>
    </row>
    <row r="346" spans="1:7" x14ac:dyDescent="0.2">
      <c r="A346" s="15">
        <v>345</v>
      </c>
      <c r="B346" s="21">
        <v>1.4999999999999999E-2</v>
      </c>
      <c r="C346" s="22">
        <v>1.4999999999999999E-2</v>
      </c>
      <c r="D346" s="10">
        <f t="shared" si="25"/>
        <v>632.53153855531707</v>
      </c>
      <c r="E346" s="11">
        <f t="shared" si="26"/>
        <v>2351.5446984851251</v>
      </c>
      <c r="F346" s="14">
        <f t="shared" si="24"/>
        <v>2984.0762370404423</v>
      </c>
      <c r="G346" s="17">
        <f t="shared" si="27"/>
        <v>39817.224538536015</v>
      </c>
    </row>
    <row r="347" spans="1:7" x14ac:dyDescent="0.2">
      <c r="A347" s="16">
        <v>346</v>
      </c>
      <c r="B347" s="21">
        <v>1.4999999999999999E-2</v>
      </c>
      <c r="C347" s="22">
        <v>1.4999999999999999E-2</v>
      </c>
      <c r="D347" s="10">
        <f t="shared" si="25"/>
        <v>597.25836807804023</v>
      </c>
      <c r="E347" s="11">
        <f t="shared" si="26"/>
        <v>2386.8178689624019</v>
      </c>
      <c r="F347" s="14">
        <f t="shared" si="24"/>
        <v>2984.0762370404423</v>
      </c>
      <c r="G347" s="17">
        <f t="shared" si="27"/>
        <v>37430.406669573611</v>
      </c>
    </row>
    <row r="348" spans="1:7" x14ac:dyDescent="0.2">
      <c r="A348" s="15">
        <v>347</v>
      </c>
      <c r="B348" s="21">
        <v>1.4999999999999999E-2</v>
      </c>
      <c r="C348" s="22">
        <v>1.4999999999999999E-2</v>
      </c>
      <c r="D348" s="10">
        <f t="shared" si="25"/>
        <v>561.45610004360412</v>
      </c>
      <c r="E348" s="11">
        <f t="shared" si="26"/>
        <v>2422.620136996838</v>
      </c>
      <c r="F348" s="14">
        <f t="shared" si="24"/>
        <v>2984.0762370404423</v>
      </c>
      <c r="G348" s="17">
        <f t="shared" si="27"/>
        <v>35007.786532576771</v>
      </c>
    </row>
    <row r="349" spans="1:7" x14ac:dyDescent="0.2">
      <c r="A349" s="16">
        <v>348</v>
      </c>
      <c r="B349" s="21">
        <v>1.4999999999999999E-2</v>
      </c>
      <c r="C349" s="22">
        <v>1.4999999999999999E-2</v>
      </c>
      <c r="D349" s="10">
        <f t="shared" si="25"/>
        <v>525.11679798865157</v>
      </c>
      <c r="E349" s="11">
        <f t="shared" si="26"/>
        <v>2458.9594390517914</v>
      </c>
      <c r="F349" s="14">
        <f t="shared" si="24"/>
        <v>2984.0762370404432</v>
      </c>
      <c r="G349" s="17">
        <f t="shared" si="27"/>
        <v>32548.827093524978</v>
      </c>
    </row>
    <row r="350" spans="1:7" x14ac:dyDescent="0.2">
      <c r="A350" s="15">
        <v>349</v>
      </c>
      <c r="B350" s="21">
        <v>1.4999999999999999E-2</v>
      </c>
      <c r="C350" s="22">
        <v>1.4999999999999999E-2</v>
      </c>
      <c r="D350" s="10">
        <f t="shared" si="25"/>
        <v>488.23240640287463</v>
      </c>
      <c r="E350" s="11">
        <f t="shared" si="26"/>
        <v>2495.8438306375674</v>
      </c>
      <c r="F350" s="14">
        <f t="shared" si="24"/>
        <v>2984.0762370404423</v>
      </c>
      <c r="G350" s="17">
        <f t="shared" si="27"/>
        <v>30052.98326288741</v>
      </c>
    </row>
    <row r="351" spans="1:7" x14ac:dyDescent="0.2">
      <c r="A351" s="16">
        <v>350</v>
      </c>
      <c r="B351" s="21">
        <v>1.4999999999999999E-2</v>
      </c>
      <c r="C351" s="22">
        <v>1.4999999999999999E-2</v>
      </c>
      <c r="D351" s="10">
        <f t="shared" si="25"/>
        <v>450.79474894331116</v>
      </c>
      <c r="E351" s="11">
        <f t="shared" si="26"/>
        <v>2533.2814880971309</v>
      </c>
      <c r="F351" s="14">
        <f t="shared" si="24"/>
        <v>2984.0762370404423</v>
      </c>
      <c r="G351" s="17">
        <f t="shared" si="27"/>
        <v>27519.701774790279</v>
      </c>
    </row>
    <row r="352" spans="1:7" x14ac:dyDescent="0.2">
      <c r="A352" s="15">
        <v>351</v>
      </c>
      <c r="B352" s="21">
        <v>1.4999999999999999E-2</v>
      </c>
      <c r="C352" s="22">
        <v>1.4999999999999999E-2</v>
      </c>
      <c r="D352" s="10">
        <f t="shared" si="25"/>
        <v>412.79552662185415</v>
      </c>
      <c r="E352" s="11">
        <f t="shared" si="26"/>
        <v>2571.2807104185886</v>
      </c>
      <c r="F352" s="14">
        <f t="shared" si="24"/>
        <v>2984.0762370404427</v>
      </c>
      <c r="G352" s="17">
        <f t="shared" si="27"/>
        <v>24948.421064371691</v>
      </c>
    </row>
    <row r="353" spans="1:7" x14ac:dyDescent="0.2">
      <c r="A353" s="16">
        <v>352</v>
      </c>
      <c r="B353" s="21">
        <v>1.4999999999999999E-2</v>
      </c>
      <c r="C353" s="22">
        <v>1.4999999999999999E-2</v>
      </c>
      <c r="D353" s="10">
        <f t="shared" si="25"/>
        <v>374.22631596557534</v>
      </c>
      <c r="E353" s="11">
        <f t="shared" si="26"/>
        <v>2609.8499210748669</v>
      </c>
      <c r="F353" s="14">
        <f t="shared" si="24"/>
        <v>2984.0762370404423</v>
      </c>
      <c r="G353" s="17">
        <f t="shared" si="27"/>
        <v>22338.571143296824</v>
      </c>
    </row>
    <row r="354" spans="1:7" x14ac:dyDescent="0.2">
      <c r="A354" s="15">
        <v>353</v>
      </c>
      <c r="B354" s="21">
        <v>1.4999999999999999E-2</v>
      </c>
      <c r="C354" s="22">
        <v>1.4999999999999999E-2</v>
      </c>
      <c r="D354" s="10">
        <f t="shared" si="25"/>
        <v>335.07856714945234</v>
      </c>
      <c r="E354" s="11">
        <f t="shared" si="26"/>
        <v>2648.99766989099</v>
      </c>
      <c r="F354" s="14">
        <f t="shared" si="24"/>
        <v>2984.0762370404423</v>
      </c>
      <c r="G354" s="17">
        <f t="shared" si="27"/>
        <v>19689.573473405835</v>
      </c>
    </row>
    <row r="355" spans="1:7" x14ac:dyDescent="0.2">
      <c r="A355" s="16">
        <v>354</v>
      </c>
      <c r="B355" s="21">
        <v>1.4999999999999999E-2</v>
      </c>
      <c r="C355" s="22">
        <v>1.4999999999999999E-2</v>
      </c>
      <c r="D355" s="10">
        <f t="shared" si="25"/>
        <v>295.34360210108753</v>
      </c>
      <c r="E355" s="11">
        <f t="shared" si="26"/>
        <v>2688.7326349393552</v>
      </c>
      <c r="F355" s="14">
        <f t="shared" si="24"/>
        <v>2984.0762370404427</v>
      </c>
      <c r="G355" s="17">
        <f t="shared" si="27"/>
        <v>17000.84083846648</v>
      </c>
    </row>
    <row r="356" spans="1:7" x14ac:dyDescent="0.2">
      <c r="A356" s="15">
        <v>355</v>
      </c>
      <c r="B356" s="21">
        <v>1.4999999999999999E-2</v>
      </c>
      <c r="C356" s="22">
        <v>1.4999999999999999E-2</v>
      </c>
      <c r="D356" s="10">
        <f t="shared" si="25"/>
        <v>255.01261257699718</v>
      </c>
      <c r="E356" s="11">
        <f t="shared" si="26"/>
        <v>2729.0636244634456</v>
      </c>
      <c r="F356" s="14">
        <f t="shared" si="24"/>
        <v>2984.0762370404427</v>
      </c>
      <c r="G356" s="17">
        <f t="shared" si="27"/>
        <v>14271.777214003034</v>
      </c>
    </row>
    <row r="357" spans="1:7" x14ac:dyDescent="0.2">
      <c r="A357" s="16">
        <v>356</v>
      </c>
      <c r="B357" s="21">
        <v>1.4999999999999999E-2</v>
      </c>
      <c r="C357" s="22">
        <v>1.4999999999999999E-2</v>
      </c>
      <c r="D357" s="10">
        <f t="shared" si="25"/>
        <v>214.07665821004551</v>
      </c>
      <c r="E357" s="11">
        <f t="shared" si="26"/>
        <v>2769.9995788303972</v>
      </c>
      <c r="F357" s="14">
        <f t="shared" si="24"/>
        <v>2984.0762370404427</v>
      </c>
      <c r="G357" s="17">
        <f t="shared" si="27"/>
        <v>11501.777635172637</v>
      </c>
    </row>
    <row r="358" spans="1:7" x14ac:dyDescent="0.2">
      <c r="A358" s="15">
        <v>357</v>
      </c>
      <c r="B358" s="21">
        <v>1.4999999999999999E-2</v>
      </c>
      <c r="C358" s="22">
        <v>1.4999999999999999E-2</v>
      </c>
      <c r="D358" s="10">
        <f t="shared" si="25"/>
        <v>172.52666452758956</v>
      </c>
      <c r="E358" s="11">
        <f t="shared" si="26"/>
        <v>2811.5495725128526</v>
      </c>
      <c r="F358" s="14">
        <f t="shared" si="24"/>
        <v>2984.0762370404423</v>
      </c>
      <c r="G358" s="17">
        <f t="shared" si="27"/>
        <v>8690.228062659784</v>
      </c>
    </row>
    <row r="359" spans="1:7" x14ac:dyDescent="0.2">
      <c r="A359" s="16">
        <v>358</v>
      </c>
      <c r="B359" s="21">
        <v>1.4999999999999999E-2</v>
      </c>
      <c r="C359" s="22">
        <v>1.4999999999999999E-2</v>
      </c>
      <c r="D359" s="10">
        <f t="shared" si="25"/>
        <v>130.35342093989675</v>
      </c>
      <c r="E359" s="11">
        <f t="shared" si="26"/>
        <v>2853.7228161005455</v>
      </c>
      <c r="F359" s="14">
        <f t="shared" si="24"/>
        <v>2984.0762370404423</v>
      </c>
      <c r="G359" s="17">
        <f t="shared" si="27"/>
        <v>5836.505246559238</v>
      </c>
    </row>
    <row r="360" spans="1:7" x14ac:dyDescent="0.2">
      <c r="A360" s="15">
        <v>359</v>
      </c>
      <c r="B360" s="21">
        <v>1.4999999999999999E-2</v>
      </c>
      <c r="C360" s="22">
        <v>1.4999999999999999E-2</v>
      </c>
      <c r="D360" s="10">
        <f t="shared" si="25"/>
        <v>87.547578698388563</v>
      </c>
      <c r="E360" s="11">
        <f t="shared" si="26"/>
        <v>2896.5286583420534</v>
      </c>
      <c r="F360" s="14">
        <f t="shared" si="24"/>
        <v>2984.0762370404418</v>
      </c>
      <c r="G360" s="17">
        <f t="shared" si="27"/>
        <v>2939.9765882171846</v>
      </c>
    </row>
    <row r="361" spans="1:7" ht="17" thickBot="1" x14ac:dyDescent="0.25">
      <c r="A361" s="19">
        <v>360</v>
      </c>
      <c r="B361" s="21">
        <v>1.4999999999999999E-2</v>
      </c>
      <c r="C361" s="22">
        <v>1.4999999999999999E-2</v>
      </c>
      <c r="D361" s="10">
        <f t="shared" si="25"/>
        <v>44.099648823257766</v>
      </c>
      <c r="E361" s="11">
        <f t="shared" si="26"/>
        <v>2939.9765882171846</v>
      </c>
      <c r="F361" s="14">
        <f t="shared" si="24"/>
        <v>2984.0762370404423</v>
      </c>
      <c r="G361" s="17">
        <f t="shared" si="2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O512"/>
  <sheetViews>
    <sheetView showGridLines="0" tabSelected="1" zoomScaleNormal="100" workbookViewId="0">
      <selection activeCell="E8" sqref="E8"/>
    </sheetView>
  </sheetViews>
  <sheetFormatPr baseColWidth="10" defaultColWidth="8.85546875" defaultRowHeight="15" x14ac:dyDescent="0.2"/>
  <cols>
    <col min="1" max="1" width="7.85546875" style="31" customWidth="1"/>
    <col min="2" max="2" width="3.85546875" style="31" customWidth="1"/>
    <col min="3" max="3" width="22.5703125" style="31" customWidth="1"/>
    <col min="4" max="4" width="16" style="31" customWidth="1"/>
    <col min="5" max="5" width="15.42578125" style="31" bestFit="1" customWidth="1"/>
    <col min="6" max="6" width="14" style="31" bestFit="1" customWidth="1"/>
    <col min="7" max="7" width="14" style="31" customWidth="1"/>
    <col min="8" max="8" width="9.7109375" style="31" bestFit="1" customWidth="1"/>
    <col min="9" max="9" width="9.28515625" style="31" bestFit="1" customWidth="1"/>
    <col min="10" max="13" width="8.85546875" style="31"/>
    <col min="14" max="14" width="25.140625" style="31" bestFit="1" customWidth="1"/>
    <col min="15" max="16384" width="8.85546875" style="31"/>
  </cols>
  <sheetData>
    <row r="1" spans="1:15" s="29" customFormat="1" ht="27.5" customHeight="1" x14ac:dyDescent="0.2"/>
    <row r="2" spans="1:15" x14ac:dyDescent="0.2">
      <c r="A2" s="30"/>
    </row>
    <row r="3" spans="1:15" ht="16" x14ac:dyDescent="0.2">
      <c r="A3" s="30"/>
      <c r="C3" s="32" t="s">
        <v>8</v>
      </c>
      <c r="D3" s="33">
        <v>10000</v>
      </c>
      <c r="F3" s="62" t="s">
        <v>9</v>
      </c>
      <c r="G3" s="62"/>
    </row>
    <row r="4" spans="1:15" ht="16" x14ac:dyDescent="0.2">
      <c r="A4" s="30"/>
      <c r="C4" s="34" t="s">
        <v>27</v>
      </c>
      <c r="D4" s="53">
        <v>0.05</v>
      </c>
      <c r="F4" s="35" t="s">
        <v>10</v>
      </c>
      <c r="G4" s="36">
        <f>D3</f>
        <v>10000</v>
      </c>
    </row>
    <row r="5" spans="1:15" ht="16" x14ac:dyDescent="0.2">
      <c r="C5" s="34" t="s">
        <v>5</v>
      </c>
      <c r="D5" s="48">
        <v>1</v>
      </c>
      <c r="F5" s="35" t="s">
        <v>11</v>
      </c>
      <c r="G5" s="36">
        <f>SUM($D$14:$D$400)</f>
        <v>10270.833333333332</v>
      </c>
      <c r="N5" s="63" t="s">
        <v>28</v>
      </c>
      <c r="O5" s="63"/>
    </row>
    <row r="6" spans="1:15" ht="16" x14ac:dyDescent="0.2">
      <c r="C6" s="34" t="s">
        <v>12</v>
      </c>
      <c r="D6" s="33" t="s">
        <v>21</v>
      </c>
      <c r="F6" s="35" t="s">
        <v>13</v>
      </c>
      <c r="G6" s="36">
        <f>SUM($E$14:$E$400)</f>
        <v>270.83333333333235</v>
      </c>
      <c r="N6" s="55" t="s">
        <v>23</v>
      </c>
      <c r="O6" s="56">
        <f>360/360</f>
        <v>1</v>
      </c>
    </row>
    <row r="7" spans="1:15" ht="16" x14ac:dyDescent="0.2">
      <c r="C7" s="34" t="s">
        <v>15</v>
      </c>
      <c r="D7" s="54">
        <f>((1+EFFECT(D4,D8))^VLOOKUP(D6,$N$6:$O$11,2,0))-1</f>
        <v>4.1666666666666519E-3</v>
      </c>
      <c r="E7" s="38"/>
      <c r="F7" s="35"/>
      <c r="G7" s="35"/>
      <c r="N7" s="55" t="s">
        <v>25</v>
      </c>
      <c r="O7" s="56">
        <f>180/360</f>
        <v>0.5</v>
      </c>
    </row>
    <row r="8" spans="1:15" ht="16" x14ac:dyDescent="0.2">
      <c r="C8" s="34" t="s">
        <v>7</v>
      </c>
      <c r="D8" s="37">
        <f>IF(D6="Mensual",12,IF(D6="Bimensual",6,IF(D6="Trimestral",4,IF(D6="Cuatrimestral",3,IF(D6="Semestral",2,1)))))</f>
        <v>12</v>
      </c>
      <c r="E8" s="38"/>
      <c r="F8" s="35"/>
      <c r="G8" s="35"/>
      <c r="N8" s="55" t="s">
        <v>26</v>
      </c>
      <c r="O8" s="56">
        <f>120/360</f>
        <v>0.33333333333333331</v>
      </c>
    </row>
    <row r="9" spans="1:15" ht="16" x14ac:dyDescent="0.2">
      <c r="C9" s="34" t="s">
        <v>14</v>
      </c>
      <c r="D9" s="37">
        <f>D5*D8</f>
        <v>12</v>
      </c>
      <c r="E9" s="38"/>
      <c r="N9" s="55" t="s">
        <v>24</v>
      </c>
      <c r="O9" s="56">
        <f>90/360</f>
        <v>0.25</v>
      </c>
    </row>
    <row r="10" spans="1:15" ht="16" x14ac:dyDescent="0.2">
      <c r="N10" s="55" t="s">
        <v>22</v>
      </c>
      <c r="O10" s="56">
        <f>60/360</f>
        <v>0.16666666666666666</v>
      </c>
    </row>
    <row r="11" spans="1:15" ht="16" x14ac:dyDescent="0.2">
      <c r="D11" s="39"/>
      <c r="E11" s="39"/>
      <c r="N11" s="55" t="s">
        <v>21</v>
      </c>
      <c r="O11" s="56">
        <f>30/360</f>
        <v>8.3333333333333329E-2</v>
      </c>
    </row>
    <row r="12" spans="1:15" ht="26.25" customHeight="1" x14ac:dyDescent="0.2">
      <c r="A12" s="40"/>
      <c r="C12" s="32" t="s">
        <v>16</v>
      </c>
      <c r="D12" s="32" t="s">
        <v>17</v>
      </c>
      <c r="E12" s="32" t="s">
        <v>18</v>
      </c>
      <c r="F12" s="32" t="s">
        <v>19</v>
      </c>
      <c r="G12" s="32" t="s">
        <v>20</v>
      </c>
    </row>
    <row r="13" spans="1:15" s="40" customFormat="1" x14ac:dyDescent="0.2">
      <c r="C13" s="41">
        <v>0</v>
      </c>
      <c r="D13" s="49"/>
      <c r="E13" s="49"/>
      <c r="F13" s="50"/>
      <c r="G13" s="49">
        <f>D3</f>
        <v>10000</v>
      </c>
    </row>
    <row r="14" spans="1:15" x14ac:dyDescent="0.2">
      <c r="A14" s="42"/>
      <c r="C14" s="43">
        <f>IF(OR(C13=$D$9,C13=""),"",IF(ISNUMBER(C13),C13+1,1))</f>
        <v>1</v>
      </c>
      <c r="D14" s="51">
        <f>IF(C14&gt;$D$9,"",E14+F14)</f>
        <v>874.99999999999989</v>
      </c>
      <c r="E14" s="51">
        <f>IF(C14&gt;$D$9,"",$D$7*G13)</f>
        <v>41.666666666666515</v>
      </c>
      <c r="F14" s="52">
        <f>IF(C14&gt;$D$9,"",$D$3/$D$9)</f>
        <v>833.33333333333337</v>
      </c>
      <c r="G14" s="51">
        <f>IF(C14&gt;$D$9,"",G13-F14)</f>
        <v>9166.6666666666661</v>
      </c>
    </row>
    <row r="15" spans="1:15" x14ac:dyDescent="0.2">
      <c r="A15" s="44"/>
      <c r="C15" s="43">
        <f t="shared" ref="C15:C78" si="0">IF(OR(C14=$D$9,C14=""),"",IF(ISNUMBER(C14),C14+1,1))</f>
        <v>2</v>
      </c>
      <c r="D15" s="51">
        <f t="shared" ref="D15:D78" si="1">IF(C15&gt;$D$9,"",E15+F15)</f>
        <v>871.52777777777771</v>
      </c>
      <c r="E15" s="51">
        <f t="shared" ref="E15:E78" si="2">IF(C15&gt;$D$9,"",$D$7*G14)</f>
        <v>38.194444444444308</v>
      </c>
      <c r="F15" s="52">
        <f t="shared" ref="F15:F78" si="3">IF(C15&gt;$D$9,"",$D$3/$D$9)</f>
        <v>833.33333333333337</v>
      </c>
      <c r="G15" s="51">
        <f t="shared" ref="G15:G78" si="4">IF(C15&gt;$D$9,"",G14-F15)</f>
        <v>8333.3333333333321</v>
      </c>
    </row>
    <row r="16" spans="1:15" x14ac:dyDescent="0.2">
      <c r="A16" s="40"/>
      <c r="C16" s="43">
        <f t="shared" si="0"/>
        <v>3</v>
      </c>
      <c r="D16" s="51">
        <f t="shared" si="1"/>
        <v>868.05555555555543</v>
      </c>
      <c r="E16" s="51">
        <f t="shared" si="2"/>
        <v>34.722222222222094</v>
      </c>
      <c r="F16" s="52">
        <f t="shared" si="3"/>
        <v>833.33333333333337</v>
      </c>
      <c r="G16" s="51">
        <f t="shared" si="4"/>
        <v>7499.9999999999991</v>
      </c>
    </row>
    <row r="17" spans="1:7" x14ac:dyDescent="0.2">
      <c r="A17" s="42"/>
      <c r="C17" s="43">
        <f t="shared" si="0"/>
        <v>4</v>
      </c>
      <c r="D17" s="51">
        <f t="shared" si="1"/>
        <v>864.58333333333326</v>
      </c>
      <c r="E17" s="51">
        <f t="shared" si="2"/>
        <v>31.249999999999886</v>
      </c>
      <c r="F17" s="52">
        <f t="shared" si="3"/>
        <v>833.33333333333337</v>
      </c>
      <c r="G17" s="51">
        <f t="shared" si="4"/>
        <v>6666.6666666666661</v>
      </c>
    </row>
    <row r="18" spans="1:7" x14ac:dyDescent="0.2">
      <c r="A18" s="40"/>
      <c r="C18" s="43">
        <f t="shared" si="0"/>
        <v>5</v>
      </c>
      <c r="D18" s="51">
        <f t="shared" si="1"/>
        <v>861.11111111111109</v>
      </c>
      <c r="E18" s="51">
        <f t="shared" si="2"/>
        <v>27.777777777777676</v>
      </c>
      <c r="F18" s="52">
        <f t="shared" si="3"/>
        <v>833.33333333333337</v>
      </c>
      <c r="G18" s="51">
        <f t="shared" si="4"/>
        <v>5833.333333333333</v>
      </c>
    </row>
    <row r="19" spans="1:7" x14ac:dyDescent="0.2">
      <c r="A19" s="40"/>
      <c r="C19" s="43">
        <f t="shared" si="0"/>
        <v>6</v>
      </c>
      <c r="D19" s="51">
        <f t="shared" si="1"/>
        <v>857.6388888888888</v>
      </c>
      <c r="E19" s="51">
        <f t="shared" si="2"/>
        <v>24.305555555555468</v>
      </c>
      <c r="F19" s="52">
        <f t="shared" si="3"/>
        <v>833.33333333333337</v>
      </c>
      <c r="G19" s="51">
        <f t="shared" si="4"/>
        <v>5000</v>
      </c>
    </row>
    <row r="20" spans="1:7" x14ac:dyDescent="0.2">
      <c r="A20" s="42"/>
      <c r="C20" s="43">
        <f t="shared" si="0"/>
        <v>7</v>
      </c>
      <c r="D20" s="51">
        <f t="shared" si="1"/>
        <v>854.16666666666663</v>
      </c>
      <c r="E20" s="51">
        <f t="shared" si="2"/>
        <v>20.833333333333258</v>
      </c>
      <c r="F20" s="52">
        <f t="shared" si="3"/>
        <v>833.33333333333337</v>
      </c>
      <c r="G20" s="51">
        <f t="shared" si="4"/>
        <v>4166.666666666667</v>
      </c>
    </row>
    <row r="21" spans="1:7" x14ac:dyDescent="0.2">
      <c r="A21" s="40"/>
      <c r="C21" s="43">
        <f t="shared" si="0"/>
        <v>8</v>
      </c>
      <c r="D21" s="51">
        <f t="shared" si="1"/>
        <v>850.69444444444446</v>
      </c>
      <c r="E21" s="51">
        <f t="shared" si="2"/>
        <v>17.36111111111105</v>
      </c>
      <c r="F21" s="52">
        <f t="shared" si="3"/>
        <v>833.33333333333337</v>
      </c>
      <c r="G21" s="51">
        <f t="shared" si="4"/>
        <v>3333.3333333333335</v>
      </c>
    </row>
    <row r="22" spans="1:7" x14ac:dyDescent="0.2">
      <c r="A22" s="40"/>
      <c r="C22" s="43">
        <f t="shared" si="0"/>
        <v>9</v>
      </c>
      <c r="D22" s="51">
        <f t="shared" si="1"/>
        <v>847.22222222222217</v>
      </c>
      <c r="E22" s="51">
        <f t="shared" si="2"/>
        <v>13.88888888888884</v>
      </c>
      <c r="F22" s="52">
        <f t="shared" si="3"/>
        <v>833.33333333333337</v>
      </c>
      <c r="G22" s="51">
        <f t="shared" si="4"/>
        <v>2500</v>
      </c>
    </row>
    <row r="23" spans="1:7" x14ac:dyDescent="0.2">
      <c r="A23" s="42"/>
      <c r="C23" s="43">
        <f t="shared" si="0"/>
        <v>10</v>
      </c>
      <c r="D23" s="51">
        <f t="shared" si="1"/>
        <v>843.75</v>
      </c>
      <c r="E23" s="51">
        <f t="shared" si="2"/>
        <v>10.416666666666629</v>
      </c>
      <c r="F23" s="52">
        <f t="shared" si="3"/>
        <v>833.33333333333337</v>
      </c>
      <c r="G23" s="51">
        <f t="shared" si="4"/>
        <v>1666.6666666666665</v>
      </c>
    </row>
    <row r="24" spans="1:7" x14ac:dyDescent="0.2">
      <c r="A24" s="40"/>
      <c r="C24" s="43">
        <f t="shared" si="0"/>
        <v>11</v>
      </c>
      <c r="D24" s="51">
        <f t="shared" si="1"/>
        <v>840.27777777777783</v>
      </c>
      <c r="E24" s="51">
        <f t="shared" si="2"/>
        <v>6.9444444444444189</v>
      </c>
      <c r="F24" s="52">
        <f t="shared" si="3"/>
        <v>833.33333333333337</v>
      </c>
      <c r="G24" s="51">
        <f t="shared" si="4"/>
        <v>833.33333333333314</v>
      </c>
    </row>
    <row r="25" spans="1:7" x14ac:dyDescent="0.2">
      <c r="A25" s="40"/>
      <c r="C25" s="43">
        <f t="shared" si="0"/>
        <v>12</v>
      </c>
      <c r="D25" s="51">
        <f t="shared" si="1"/>
        <v>836.80555555555554</v>
      </c>
      <c r="E25" s="51">
        <f t="shared" si="2"/>
        <v>3.472222222222209</v>
      </c>
      <c r="F25" s="52">
        <f t="shared" si="3"/>
        <v>833.33333333333337</v>
      </c>
      <c r="G25" s="51">
        <f t="shared" si="4"/>
        <v>-2.2737367544323206E-13</v>
      </c>
    </row>
    <row r="26" spans="1:7" x14ac:dyDescent="0.2">
      <c r="A26" s="42"/>
      <c r="C26" s="43" t="str">
        <f t="shared" si="0"/>
        <v/>
      </c>
      <c r="D26" s="51" t="str">
        <f t="shared" si="1"/>
        <v/>
      </c>
      <c r="E26" s="51" t="str">
        <f t="shared" si="2"/>
        <v/>
      </c>
      <c r="F26" s="52" t="str">
        <f t="shared" si="3"/>
        <v/>
      </c>
      <c r="G26" s="51" t="str">
        <f t="shared" si="4"/>
        <v/>
      </c>
    </row>
    <row r="27" spans="1:7" x14ac:dyDescent="0.2">
      <c r="A27" s="40"/>
      <c r="C27" s="43" t="str">
        <f t="shared" si="0"/>
        <v/>
      </c>
      <c r="D27" s="51" t="str">
        <f t="shared" si="1"/>
        <v/>
      </c>
      <c r="E27" s="51" t="str">
        <f t="shared" si="2"/>
        <v/>
      </c>
      <c r="F27" s="52" t="str">
        <f t="shared" si="3"/>
        <v/>
      </c>
      <c r="G27" s="51" t="str">
        <f t="shared" si="4"/>
        <v/>
      </c>
    </row>
    <row r="28" spans="1:7" x14ac:dyDescent="0.2">
      <c r="A28" s="40"/>
      <c r="C28" s="43" t="str">
        <f t="shared" si="0"/>
        <v/>
      </c>
      <c r="D28" s="51" t="str">
        <f t="shared" si="1"/>
        <v/>
      </c>
      <c r="E28" s="51" t="str">
        <f t="shared" si="2"/>
        <v/>
      </c>
      <c r="F28" s="52" t="str">
        <f t="shared" si="3"/>
        <v/>
      </c>
      <c r="G28" s="51" t="str">
        <f t="shared" si="4"/>
        <v/>
      </c>
    </row>
    <row r="29" spans="1:7" x14ac:dyDescent="0.2">
      <c r="A29" s="42"/>
      <c r="C29" s="43" t="str">
        <f t="shared" si="0"/>
        <v/>
      </c>
      <c r="D29" s="51" t="str">
        <f t="shared" si="1"/>
        <v/>
      </c>
      <c r="E29" s="51" t="str">
        <f t="shared" si="2"/>
        <v/>
      </c>
      <c r="F29" s="52" t="str">
        <f t="shared" si="3"/>
        <v/>
      </c>
      <c r="G29" s="51" t="str">
        <f t="shared" si="4"/>
        <v/>
      </c>
    </row>
    <row r="30" spans="1:7" x14ac:dyDescent="0.2">
      <c r="A30" s="42"/>
      <c r="C30" s="43" t="str">
        <f t="shared" si="0"/>
        <v/>
      </c>
      <c r="D30" s="51" t="str">
        <f t="shared" si="1"/>
        <v/>
      </c>
      <c r="E30" s="51" t="str">
        <f t="shared" si="2"/>
        <v/>
      </c>
      <c r="F30" s="52" t="str">
        <f t="shared" si="3"/>
        <v/>
      </c>
      <c r="G30" s="51" t="str">
        <f t="shared" si="4"/>
        <v/>
      </c>
    </row>
    <row r="31" spans="1:7" x14ac:dyDescent="0.2">
      <c r="A31" s="40"/>
      <c r="C31" s="43" t="str">
        <f t="shared" si="0"/>
        <v/>
      </c>
      <c r="D31" s="51" t="str">
        <f t="shared" si="1"/>
        <v/>
      </c>
      <c r="E31" s="51" t="str">
        <f t="shared" si="2"/>
        <v/>
      </c>
      <c r="F31" s="52" t="str">
        <f t="shared" si="3"/>
        <v/>
      </c>
      <c r="G31" s="51" t="str">
        <f t="shared" si="4"/>
        <v/>
      </c>
    </row>
    <row r="32" spans="1:7" x14ac:dyDescent="0.2">
      <c r="A32" s="40"/>
      <c r="C32" s="43" t="str">
        <f t="shared" si="0"/>
        <v/>
      </c>
      <c r="D32" s="51" t="str">
        <f t="shared" si="1"/>
        <v/>
      </c>
      <c r="E32" s="51" t="str">
        <f t="shared" si="2"/>
        <v/>
      </c>
      <c r="F32" s="52" t="str">
        <f t="shared" si="3"/>
        <v/>
      </c>
      <c r="G32" s="51" t="str">
        <f t="shared" si="4"/>
        <v/>
      </c>
    </row>
    <row r="33" spans="1:7" ht="15" customHeight="1" x14ac:dyDescent="0.2">
      <c r="A33" s="42"/>
      <c r="C33" s="43" t="str">
        <f t="shared" si="0"/>
        <v/>
      </c>
      <c r="D33" s="51" t="str">
        <f t="shared" si="1"/>
        <v/>
      </c>
      <c r="E33" s="51" t="str">
        <f t="shared" si="2"/>
        <v/>
      </c>
      <c r="F33" s="52" t="str">
        <f t="shared" si="3"/>
        <v/>
      </c>
      <c r="G33" s="51" t="str">
        <f t="shared" si="4"/>
        <v/>
      </c>
    </row>
    <row r="34" spans="1:7" ht="15" customHeight="1" x14ac:dyDescent="0.2">
      <c r="A34" s="40"/>
      <c r="C34" s="43" t="str">
        <f t="shared" si="0"/>
        <v/>
      </c>
      <c r="D34" s="51" t="str">
        <f t="shared" si="1"/>
        <v/>
      </c>
      <c r="E34" s="51" t="str">
        <f t="shared" si="2"/>
        <v/>
      </c>
      <c r="F34" s="52" t="str">
        <f t="shared" si="3"/>
        <v/>
      </c>
      <c r="G34" s="51" t="str">
        <f t="shared" si="4"/>
        <v/>
      </c>
    </row>
    <row r="35" spans="1:7" ht="15" customHeight="1" x14ac:dyDescent="0.2">
      <c r="A35" s="45"/>
      <c r="C35" s="43" t="str">
        <f t="shared" si="0"/>
        <v/>
      </c>
      <c r="D35" s="51" t="str">
        <f t="shared" si="1"/>
        <v/>
      </c>
      <c r="E35" s="51" t="str">
        <f t="shared" si="2"/>
        <v/>
      </c>
      <c r="F35" s="52" t="str">
        <f t="shared" si="3"/>
        <v/>
      </c>
      <c r="G35" s="51" t="str">
        <f t="shared" si="4"/>
        <v/>
      </c>
    </row>
    <row r="36" spans="1:7" ht="15" customHeight="1" x14ac:dyDescent="0.2">
      <c r="A36" s="40"/>
      <c r="C36" s="43" t="str">
        <f t="shared" si="0"/>
        <v/>
      </c>
      <c r="D36" s="51" t="str">
        <f t="shared" si="1"/>
        <v/>
      </c>
      <c r="E36" s="51" t="str">
        <f t="shared" si="2"/>
        <v/>
      </c>
      <c r="F36" s="52" t="str">
        <f t="shared" si="3"/>
        <v/>
      </c>
      <c r="G36" s="51" t="str">
        <f t="shared" si="4"/>
        <v/>
      </c>
    </row>
    <row r="37" spans="1:7" ht="15" customHeight="1" x14ac:dyDescent="0.2">
      <c r="A37" s="40"/>
      <c r="C37" s="43" t="str">
        <f t="shared" si="0"/>
        <v/>
      </c>
      <c r="D37" s="51" t="str">
        <f t="shared" si="1"/>
        <v/>
      </c>
      <c r="E37" s="51" t="str">
        <f t="shared" si="2"/>
        <v/>
      </c>
      <c r="F37" s="52" t="str">
        <f t="shared" si="3"/>
        <v/>
      </c>
      <c r="G37" s="51" t="str">
        <f t="shared" si="4"/>
        <v/>
      </c>
    </row>
    <row r="38" spans="1:7" x14ac:dyDescent="0.2">
      <c r="A38" s="46"/>
      <c r="C38" s="43" t="str">
        <f t="shared" si="0"/>
        <v/>
      </c>
      <c r="D38" s="51" t="str">
        <f t="shared" si="1"/>
        <v/>
      </c>
      <c r="E38" s="51" t="str">
        <f t="shared" si="2"/>
        <v/>
      </c>
      <c r="F38" s="52" t="str">
        <f t="shared" si="3"/>
        <v/>
      </c>
      <c r="G38" s="51" t="str">
        <f t="shared" si="4"/>
        <v/>
      </c>
    </row>
    <row r="39" spans="1:7" x14ac:dyDescent="0.2">
      <c r="A39" s="40"/>
      <c r="C39" s="43" t="str">
        <f t="shared" si="0"/>
        <v/>
      </c>
      <c r="D39" s="51" t="str">
        <f t="shared" si="1"/>
        <v/>
      </c>
      <c r="E39" s="51" t="str">
        <f t="shared" si="2"/>
        <v/>
      </c>
      <c r="F39" s="52" t="str">
        <f t="shared" si="3"/>
        <v/>
      </c>
      <c r="G39" s="51" t="str">
        <f t="shared" si="4"/>
        <v/>
      </c>
    </row>
    <row r="40" spans="1:7" x14ac:dyDescent="0.2">
      <c r="A40" s="40"/>
      <c r="C40" s="43" t="str">
        <f t="shared" si="0"/>
        <v/>
      </c>
      <c r="D40" s="51" t="str">
        <f t="shared" si="1"/>
        <v/>
      </c>
      <c r="E40" s="51" t="str">
        <f t="shared" si="2"/>
        <v/>
      </c>
      <c r="F40" s="52" t="str">
        <f t="shared" si="3"/>
        <v/>
      </c>
      <c r="G40" s="51" t="str">
        <f t="shared" si="4"/>
        <v/>
      </c>
    </row>
    <row r="41" spans="1:7" x14ac:dyDescent="0.2">
      <c r="A41" s="40"/>
      <c r="C41" s="43" t="str">
        <f t="shared" si="0"/>
        <v/>
      </c>
      <c r="D41" s="51" t="str">
        <f t="shared" si="1"/>
        <v/>
      </c>
      <c r="E41" s="51" t="str">
        <f t="shared" si="2"/>
        <v/>
      </c>
      <c r="F41" s="52" t="str">
        <f t="shared" si="3"/>
        <v/>
      </c>
      <c r="G41" s="51" t="str">
        <f t="shared" si="4"/>
        <v/>
      </c>
    </row>
    <row r="42" spans="1:7" x14ac:dyDescent="0.2">
      <c r="A42" s="40"/>
      <c r="C42" s="43" t="str">
        <f t="shared" si="0"/>
        <v/>
      </c>
      <c r="D42" s="51" t="str">
        <f t="shared" si="1"/>
        <v/>
      </c>
      <c r="E42" s="51" t="str">
        <f t="shared" si="2"/>
        <v/>
      </c>
      <c r="F42" s="52" t="str">
        <f t="shared" si="3"/>
        <v/>
      </c>
      <c r="G42" s="51" t="str">
        <f t="shared" si="4"/>
        <v/>
      </c>
    </row>
    <row r="43" spans="1:7" x14ac:dyDescent="0.2">
      <c r="A43" s="40"/>
      <c r="C43" s="43" t="str">
        <f t="shared" si="0"/>
        <v/>
      </c>
      <c r="D43" s="51" t="str">
        <f t="shared" si="1"/>
        <v/>
      </c>
      <c r="E43" s="51" t="str">
        <f t="shared" si="2"/>
        <v/>
      </c>
      <c r="F43" s="52" t="str">
        <f t="shared" si="3"/>
        <v/>
      </c>
      <c r="G43" s="51" t="str">
        <f t="shared" si="4"/>
        <v/>
      </c>
    </row>
    <row r="44" spans="1:7" x14ac:dyDescent="0.2">
      <c r="A44" s="40"/>
      <c r="C44" s="43" t="str">
        <f t="shared" si="0"/>
        <v/>
      </c>
      <c r="D44" s="51" t="str">
        <f t="shared" si="1"/>
        <v/>
      </c>
      <c r="E44" s="51" t="str">
        <f t="shared" si="2"/>
        <v/>
      </c>
      <c r="F44" s="52" t="str">
        <f t="shared" si="3"/>
        <v/>
      </c>
      <c r="G44" s="51" t="str">
        <f t="shared" si="4"/>
        <v/>
      </c>
    </row>
    <row r="45" spans="1:7" x14ac:dyDescent="0.2">
      <c r="A45" s="40"/>
      <c r="C45" s="43" t="str">
        <f t="shared" si="0"/>
        <v/>
      </c>
      <c r="D45" s="51" t="str">
        <f t="shared" si="1"/>
        <v/>
      </c>
      <c r="E45" s="51" t="str">
        <f t="shared" si="2"/>
        <v/>
      </c>
      <c r="F45" s="52" t="str">
        <f t="shared" si="3"/>
        <v/>
      </c>
      <c r="G45" s="51" t="str">
        <f t="shared" si="4"/>
        <v/>
      </c>
    </row>
    <row r="46" spans="1:7" x14ac:dyDescent="0.2">
      <c r="A46" s="40"/>
      <c r="C46" s="43" t="str">
        <f t="shared" si="0"/>
        <v/>
      </c>
      <c r="D46" s="51" t="str">
        <f t="shared" si="1"/>
        <v/>
      </c>
      <c r="E46" s="51" t="str">
        <f t="shared" si="2"/>
        <v/>
      </c>
      <c r="F46" s="52" t="str">
        <f t="shared" si="3"/>
        <v/>
      </c>
      <c r="G46" s="51" t="str">
        <f t="shared" si="4"/>
        <v/>
      </c>
    </row>
    <row r="47" spans="1:7" x14ac:dyDescent="0.2">
      <c r="C47" s="43" t="str">
        <f t="shared" si="0"/>
        <v/>
      </c>
      <c r="D47" s="51" t="str">
        <f t="shared" si="1"/>
        <v/>
      </c>
      <c r="E47" s="51" t="str">
        <f t="shared" si="2"/>
        <v/>
      </c>
      <c r="F47" s="52" t="str">
        <f t="shared" si="3"/>
        <v/>
      </c>
      <c r="G47" s="51" t="str">
        <f t="shared" si="4"/>
        <v/>
      </c>
    </row>
    <row r="48" spans="1:7" x14ac:dyDescent="0.2">
      <c r="C48" s="43" t="str">
        <f t="shared" si="0"/>
        <v/>
      </c>
      <c r="D48" s="51" t="str">
        <f t="shared" si="1"/>
        <v/>
      </c>
      <c r="E48" s="51" t="str">
        <f t="shared" si="2"/>
        <v/>
      </c>
      <c r="F48" s="52" t="str">
        <f t="shared" si="3"/>
        <v/>
      </c>
      <c r="G48" s="51" t="str">
        <f t="shared" si="4"/>
        <v/>
      </c>
    </row>
    <row r="49" spans="3:7" x14ac:dyDescent="0.2">
      <c r="C49" s="43" t="str">
        <f t="shared" si="0"/>
        <v/>
      </c>
      <c r="D49" s="51" t="str">
        <f t="shared" si="1"/>
        <v/>
      </c>
      <c r="E49" s="51" t="str">
        <f t="shared" si="2"/>
        <v/>
      </c>
      <c r="F49" s="52" t="str">
        <f t="shared" si="3"/>
        <v/>
      </c>
      <c r="G49" s="51" t="str">
        <f t="shared" si="4"/>
        <v/>
      </c>
    </row>
    <row r="50" spans="3:7" x14ac:dyDescent="0.2">
      <c r="C50" s="43" t="str">
        <f t="shared" si="0"/>
        <v/>
      </c>
      <c r="D50" s="51" t="str">
        <f t="shared" si="1"/>
        <v/>
      </c>
      <c r="E50" s="51" t="str">
        <f t="shared" si="2"/>
        <v/>
      </c>
      <c r="F50" s="52" t="str">
        <f t="shared" si="3"/>
        <v/>
      </c>
      <c r="G50" s="51" t="str">
        <f t="shared" si="4"/>
        <v/>
      </c>
    </row>
    <row r="51" spans="3:7" x14ac:dyDescent="0.2">
      <c r="C51" s="43" t="str">
        <f t="shared" si="0"/>
        <v/>
      </c>
      <c r="D51" s="51" t="str">
        <f t="shared" si="1"/>
        <v/>
      </c>
      <c r="E51" s="51" t="str">
        <f t="shared" si="2"/>
        <v/>
      </c>
      <c r="F51" s="52" t="str">
        <f t="shared" si="3"/>
        <v/>
      </c>
      <c r="G51" s="51" t="str">
        <f t="shared" si="4"/>
        <v/>
      </c>
    </row>
    <row r="52" spans="3:7" x14ac:dyDescent="0.2">
      <c r="C52" s="43" t="str">
        <f t="shared" si="0"/>
        <v/>
      </c>
      <c r="D52" s="51" t="str">
        <f t="shared" si="1"/>
        <v/>
      </c>
      <c r="E52" s="51" t="str">
        <f t="shared" si="2"/>
        <v/>
      </c>
      <c r="F52" s="52" t="str">
        <f t="shared" si="3"/>
        <v/>
      </c>
      <c r="G52" s="51" t="str">
        <f t="shared" si="4"/>
        <v/>
      </c>
    </row>
    <row r="53" spans="3:7" x14ac:dyDescent="0.2">
      <c r="C53" s="43" t="str">
        <f t="shared" si="0"/>
        <v/>
      </c>
      <c r="D53" s="51" t="str">
        <f t="shared" si="1"/>
        <v/>
      </c>
      <c r="E53" s="51" t="str">
        <f t="shared" si="2"/>
        <v/>
      </c>
      <c r="F53" s="52" t="str">
        <f t="shared" si="3"/>
        <v/>
      </c>
      <c r="G53" s="51" t="str">
        <f t="shared" si="4"/>
        <v/>
      </c>
    </row>
    <row r="54" spans="3:7" x14ac:dyDescent="0.2">
      <c r="C54" s="43" t="str">
        <f t="shared" si="0"/>
        <v/>
      </c>
      <c r="D54" s="51" t="str">
        <f t="shared" si="1"/>
        <v/>
      </c>
      <c r="E54" s="51" t="str">
        <f t="shared" si="2"/>
        <v/>
      </c>
      <c r="F54" s="52" t="str">
        <f t="shared" si="3"/>
        <v/>
      </c>
      <c r="G54" s="51" t="str">
        <f t="shared" si="4"/>
        <v/>
      </c>
    </row>
    <row r="55" spans="3:7" x14ac:dyDescent="0.2">
      <c r="C55" s="43" t="str">
        <f t="shared" si="0"/>
        <v/>
      </c>
      <c r="D55" s="51" t="str">
        <f t="shared" si="1"/>
        <v/>
      </c>
      <c r="E55" s="51" t="str">
        <f t="shared" si="2"/>
        <v/>
      </c>
      <c r="F55" s="52" t="str">
        <f t="shared" si="3"/>
        <v/>
      </c>
      <c r="G55" s="51" t="str">
        <f t="shared" si="4"/>
        <v/>
      </c>
    </row>
    <row r="56" spans="3:7" x14ac:dyDescent="0.2">
      <c r="C56" s="43" t="str">
        <f t="shared" si="0"/>
        <v/>
      </c>
      <c r="D56" s="51" t="str">
        <f t="shared" si="1"/>
        <v/>
      </c>
      <c r="E56" s="51" t="str">
        <f t="shared" si="2"/>
        <v/>
      </c>
      <c r="F56" s="52" t="str">
        <f t="shared" si="3"/>
        <v/>
      </c>
      <c r="G56" s="51" t="str">
        <f t="shared" si="4"/>
        <v/>
      </c>
    </row>
    <row r="57" spans="3:7" x14ac:dyDescent="0.2">
      <c r="C57" s="43" t="str">
        <f t="shared" si="0"/>
        <v/>
      </c>
      <c r="D57" s="51" t="str">
        <f t="shared" si="1"/>
        <v/>
      </c>
      <c r="E57" s="51" t="str">
        <f t="shared" si="2"/>
        <v/>
      </c>
      <c r="F57" s="52" t="str">
        <f t="shared" si="3"/>
        <v/>
      </c>
      <c r="G57" s="51" t="str">
        <f t="shared" si="4"/>
        <v/>
      </c>
    </row>
    <row r="58" spans="3:7" x14ac:dyDescent="0.2">
      <c r="C58" s="43" t="str">
        <f t="shared" si="0"/>
        <v/>
      </c>
      <c r="D58" s="51" t="str">
        <f t="shared" si="1"/>
        <v/>
      </c>
      <c r="E58" s="51" t="str">
        <f t="shared" si="2"/>
        <v/>
      </c>
      <c r="F58" s="52" t="str">
        <f t="shared" si="3"/>
        <v/>
      </c>
      <c r="G58" s="51" t="str">
        <f t="shared" si="4"/>
        <v/>
      </c>
    </row>
    <row r="59" spans="3:7" x14ac:dyDescent="0.2">
      <c r="C59" s="43" t="str">
        <f t="shared" si="0"/>
        <v/>
      </c>
      <c r="D59" s="51" t="str">
        <f t="shared" si="1"/>
        <v/>
      </c>
      <c r="E59" s="51" t="str">
        <f t="shared" si="2"/>
        <v/>
      </c>
      <c r="F59" s="52" t="str">
        <f t="shared" si="3"/>
        <v/>
      </c>
      <c r="G59" s="51" t="str">
        <f t="shared" si="4"/>
        <v/>
      </c>
    </row>
    <row r="60" spans="3:7" x14ac:dyDescent="0.2">
      <c r="C60" s="43" t="str">
        <f t="shared" si="0"/>
        <v/>
      </c>
      <c r="D60" s="51" t="str">
        <f t="shared" si="1"/>
        <v/>
      </c>
      <c r="E60" s="51" t="str">
        <f t="shared" si="2"/>
        <v/>
      </c>
      <c r="F60" s="52" t="str">
        <f t="shared" si="3"/>
        <v/>
      </c>
      <c r="G60" s="51" t="str">
        <f t="shared" si="4"/>
        <v/>
      </c>
    </row>
    <row r="61" spans="3:7" x14ac:dyDescent="0.2">
      <c r="C61" s="43" t="str">
        <f t="shared" si="0"/>
        <v/>
      </c>
      <c r="D61" s="51" t="str">
        <f t="shared" si="1"/>
        <v/>
      </c>
      <c r="E61" s="51" t="str">
        <f t="shared" si="2"/>
        <v/>
      </c>
      <c r="F61" s="52" t="str">
        <f t="shared" si="3"/>
        <v/>
      </c>
      <c r="G61" s="51" t="str">
        <f t="shared" si="4"/>
        <v/>
      </c>
    </row>
    <row r="62" spans="3:7" x14ac:dyDescent="0.2">
      <c r="C62" s="43" t="str">
        <f t="shared" si="0"/>
        <v/>
      </c>
      <c r="D62" s="51" t="str">
        <f t="shared" si="1"/>
        <v/>
      </c>
      <c r="E62" s="51" t="str">
        <f t="shared" si="2"/>
        <v/>
      </c>
      <c r="F62" s="52" t="str">
        <f t="shared" si="3"/>
        <v/>
      </c>
      <c r="G62" s="51" t="str">
        <f t="shared" si="4"/>
        <v/>
      </c>
    </row>
    <row r="63" spans="3:7" x14ac:dyDescent="0.2">
      <c r="C63" s="43" t="str">
        <f t="shared" si="0"/>
        <v/>
      </c>
      <c r="D63" s="51" t="str">
        <f t="shared" si="1"/>
        <v/>
      </c>
      <c r="E63" s="51" t="str">
        <f t="shared" si="2"/>
        <v/>
      </c>
      <c r="F63" s="52" t="str">
        <f t="shared" si="3"/>
        <v/>
      </c>
      <c r="G63" s="51" t="str">
        <f t="shared" si="4"/>
        <v/>
      </c>
    </row>
    <row r="64" spans="3:7" x14ac:dyDescent="0.2">
      <c r="C64" s="43" t="str">
        <f t="shared" si="0"/>
        <v/>
      </c>
      <c r="D64" s="51" t="str">
        <f t="shared" si="1"/>
        <v/>
      </c>
      <c r="E64" s="51" t="str">
        <f t="shared" si="2"/>
        <v/>
      </c>
      <c r="F64" s="52" t="str">
        <f t="shared" si="3"/>
        <v/>
      </c>
      <c r="G64" s="51" t="str">
        <f t="shared" si="4"/>
        <v/>
      </c>
    </row>
    <row r="65" spans="3:7" x14ac:dyDescent="0.2">
      <c r="C65" s="43" t="str">
        <f t="shared" si="0"/>
        <v/>
      </c>
      <c r="D65" s="51" t="str">
        <f t="shared" si="1"/>
        <v/>
      </c>
      <c r="E65" s="51" t="str">
        <f t="shared" si="2"/>
        <v/>
      </c>
      <c r="F65" s="52" t="str">
        <f t="shared" si="3"/>
        <v/>
      </c>
      <c r="G65" s="51" t="str">
        <f t="shared" si="4"/>
        <v/>
      </c>
    </row>
    <row r="66" spans="3:7" x14ac:dyDescent="0.2">
      <c r="C66" s="43" t="str">
        <f t="shared" si="0"/>
        <v/>
      </c>
      <c r="D66" s="51" t="str">
        <f t="shared" si="1"/>
        <v/>
      </c>
      <c r="E66" s="51" t="str">
        <f t="shared" si="2"/>
        <v/>
      </c>
      <c r="F66" s="52" t="str">
        <f t="shared" si="3"/>
        <v/>
      </c>
      <c r="G66" s="51" t="str">
        <f t="shared" si="4"/>
        <v/>
      </c>
    </row>
    <row r="67" spans="3:7" x14ac:dyDescent="0.2">
      <c r="C67" s="43" t="str">
        <f t="shared" si="0"/>
        <v/>
      </c>
      <c r="D67" s="51" t="str">
        <f t="shared" si="1"/>
        <v/>
      </c>
      <c r="E67" s="51" t="str">
        <f t="shared" si="2"/>
        <v/>
      </c>
      <c r="F67" s="52" t="str">
        <f t="shared" si="3"/>
        <v/>
      </c>
      <c r="G67" s="51" t="str">
        <f t="shared" si="4"/>
        <v/>
      </c>
    </row>
    <row r="68" spans="3:7" x14ac:dyDescent="0.2">
      <c r="C68" s="43" t="str">
        <f t="shared" si="0"/>
        <v/>
      </c>
      <c r="D68" s="51" t="str">
        <f t="shared" si="1"/>
        <v/>
      </c>
      <c r="E68" s="51" t="str">
        <f t="shared" si="2"/>
        <v/>
      </c>
      <c r="F68" s="52" t="str">
        <f t="shared" si="3"/>
        <v/>
      </c>
      <c r="G68" s="51" t="str">
        <f t="shared" si="4"/>
        <v/>
      </c>
    </row>
    <row r="69" spans="3:7" x14ac:dyDescent="0.2">
      <c r="C69" s="43" t="str">
        <f t="shared" si="0"/>
        <v/>
      </c>
      <c r="D69" s="51" t="str">
        <f t="shared" si="1"/>
        <v/>
      </c>
      <c r="E69" s="51" t="str">
        <f t="shared" si="2"/>
        <v/>
      </c>
      <c r="F69" s="52" t="str">
        <f t="shared" si="3"/>
        <v/>
      </c>
      <c r="G69" s="51" t="str">
        <f t="shared" si="4"/>
        <v/>
      </c>
    </row>
    <row r="70" spans="3:7" x14ac:dyDescent="0.2">
      <c r="C70" s="43" t="str">
        <f t="shared" si="0"/>
        <v/>
      </c>
      <c r="D70" s="51" t="str">
        <f t="shared" si="1"/>
        <v/>
      </c>
      <c r="E70" s="51" t="str">
        <f t="shared" si="2"/>
        <v/>
      </c>
      <c r="F70" s="52" t="str">
        <f t="shared" si="3"/>
        <v/>
      </c>
      <c r="G70" s="51" t="str">
        <f t="shared" si="4"/>
        <v/>
      </c>
    </row>
    <row r="71" spans="3:7" x14ac:dyDescent="0.2">
      <c r="C71" s="43" t="str">
        <f t="shared" si="0"/>
        <v/>
      </c>
      <c r="D71" s="51" t="str">
        <f t="shared" si="1"/>
        <v/>
      </c>
      <c r="E71" s="51" t="str">
        <f t="shared" si="2"/>
        <v/>
      </c>
      <c r="F71" s="52" t="str">
        <f t="shared" si="3"/>
        <v/>
      </c>
      <c r="G71" s="51" t="str">
        <f t="shared" si="4"/>
        <v/>
      </c>
    </row>
    <row r="72" spans="3:7" x14ac:dyDescent="0.2">
      <c r="C72" s="43" t="str">
        <f t="shared" si="0"/>
        <v/>
      </c>
      <c r="D72" s="51" t="str">
        <f t="shared" si="1"/>
        <v/>
      </c>
      <c r="E72" s="51" t="str">
        <f t="shared" si="2"/>
        <v/>
      </c>
      <c r="F72" s="52" t="str">
        <f t="shared" si="3"/>
        <v/>
      </c>
      <c r="G72" s="51" t="str">
        <f t="shared" si="4"/>
        <v/>
      </c>
    </row>
    <row r="73" spans="3:7" x14ac:dyDescent="0.2">
      <c r="C73" s="43" t="str">
        <f t="shared" si="0"/>
        <v/>
      </c>
      <c r="D73" s="51" t="str">
        <f t="shared" si="1"/>
        <v/>
      </c>
      <c r="E73" s="51" t="str">
        <f t="shared" si="2"/>
        <v/>
      </c>
      <c r="F73" s="52" t="str">
        <f t="shared" si="3"/>
        <v/>
      </c>
      <c r="G73" s="51" t="str">
        <f t="shared" si="4"/>
        <v/>
      </c>
    </row>
    <row r="74" spans="3:7" x14ac:dyDescent="0.2">
      <c r="C74" s="43" t="str">
        <f t="shared" si="0"/>
        <v/>
      </c>
      <c r="D74" s="51" t="str">
        <f t="shared" si="1"/>
        <v/>
      </c>
      <c r="E74" s="51" t="str">
        <f t="shared" si="2"/>
        <v/>
      </c>
      <c r="F74" s="52" t="str">
        <f t="shared" si="3"/>
        <v/>
      </c>
      <c r="G74" s="51" t="str">
        <f t="shared" si="4"/>
        <v/>
      </c>
    </row>
    <row r="75" spans="3:7" x14ac:dyDescent="0.2">
      <c r="C75" s="43" t="str">
        <f t="shared" si="0"/>
        <v/>
      </c>
      <c r="D75" s="51" t="str">
        <f t="shared" si="1"/>
        <v/>
      </c>
      <c r="E75" s="51" t="str">
        <f t="shared" si="2"/>
        <v/>
      </c>
      <c r="F75" s="52" t="str">
        <f t="shared" si="3"/>
        <v/>
      </c>
      <c r="G75" s="51" t="str">
        <f t="shared" si="4"/>
        <v/>
      </c>
    </row>
    <row r="76" spans="3:7" x14ac:dyDescent="0.2">
      <c r="C76" s="43" t="str">
        <f t="shared" si="0"/>
        <v/>
      </c>
      <c r="D76" s="51" t="str">
        <f t="shared" si="1"/>
        <v/>
      </c>
      <c r="E76" s="51" t="str">
        <f t="shared" si="2"/>
        <v/>
      </c>
      <c r="F76" s="52" t="str">
        <f t="shared" si="3"/>
        <v/>
      </c>
      <c r="G76" s="51" t="str">
        <f t="shared" si="4"/>
        <v/>
      </c>
    </row>
    <row r="77" spans="3:7" x14ac:dyDescent="0.2">
      <c r="C77" s="43" t="str">
        <f t="shared" si="0"/>
        <v/>
      </c>
      <c r="D77" s="51" t="str">
        <f t="shared" si="1"/>
        <v/>
      </c>
      <c r="E77" s="51" t="str">
        <f t="shared" si="2"/>
        <v/>
      </c>
      <c r="F77" s="52" t="str">
        <f t="shared" si="3"/>
        <v/>
      </c>
      <c r="G77" s="51" t="str">
        <f t="shared" si="4"/>
        <v/>
      </c>
    </row>
    <row r="78" spans="3:7" x14ac:dyDescent="0.2">
      <c r="C78" s="43" t="str">
        <f t="shared" si="0"/>
        <v/>
      </c>
      <c r="D78" s="51" t="str">
        <f t="shared" si="1"/>
        <v/>
      </c>
      <c r="E78" s="51" t="str">
        <f t="shared" si="2"/>
        <v/>
      </c>
      <c r="F78" s="52" t="str">
        <f t="shared" si="3"/>
        <v/>
      </c>
      <c r="G78" s="51" t="str">
        <f t="shared" si="4"/>
        <v/>
      </c>
    </row>
    <row r="79" spans="3:7" x14ac:dyDescent="0.2">
      <c r="C79" s="43" t="str">
        <f t="shared" ref="C79:C142" si="5">IF(OR(C78=$D$9,C78=""),"",IF(ISNUMBER(C78),C78+1,1))</f>
        <v/>
      </c>
      <c r="D79" s="51" t="str">
        <f t="shared" ref="D79:D142" si="6">IF(C79&gt;$D$9,"",E79+F79)</f>
        <v/>
      </c>
      <c r="E79" s="51" t="str">
        <f t="shared" ref="E79:E142" si="7">IF(C79&gt;$D$9,"",$D$7*G78)</f>
        <v/>
      </c>
      <c r="F79" s="52" t="str">
        <f t="shared" ref="F79:F142" si="8">IF(C79&gt;$D$9,"",$D$3/$D$9)</f>
        <v/>
      </c>
      <c r="G79" s="51" t="str">
        <f t="shared" ref="G79:G142" si="9">IF(C79&gt;$D$9,"",G78-F79)</f>
        <v/>
      </c>
    </row>
    <row r="80" spans="3:7" x14ac:dyDescent="0.2">
      <c r="C80" s="43" t="str">
        <f t="shared" si="5"/>
        <v/>
      </c>
      <c r="D80" s="51" t="str">
        <f t="shared" si="6"/>
        <v/>
      </c>
      <c r="E80" s="51" t="str">
        <f t="shared" si="7"/>
        <v/>
      </c>
      <c r="F80" s="52" t="str">
        <f t="shared" si="8"/>
        <v/>
      </c>
      <c r="G80" s="51" t="str">
        <f t="shared" si="9"/>
        <v/>
      </c>
    </row>
    <row r="81" spans="3:7" x14ac:dyDescent="0.2">
      <c r="C81" s="43" t="str">
        <f t="shared" si="5"/>
        <v/>
      </c>
      <c r="D81" s="51" t="str">
        <f t="shared" si="6"/>
        <v/>
      </c>
      <c r="E81" s="51" t="str">
        <f t="shared" si="7"/>
        <v/>
      </c>
      <c r="F81" s="52" t="str">
        <f t="shared" si="8"/>
        <v/>
      </c>
      <c r="G81" s="51" t="str">
        <f t="shared" si="9"/>
        <v/>
      </c>
    </row>
    <row r="82" spans="3:7" x14ac:dyDescent="0.2">
      <c r="C82" s="43" t="str">
        <f t="shared" si="5"/>
        <v/>
      </c>
      <c r="D82" s="51" t="str">
        <f t="shared" si="6"/>
        <v/>
      </c>
      <c r="E82" s="51" t="str">
        <f t="shared" si="7"/>
        <v/>
      </c>
      <c r="F82" s="52" t="str">
        <f t="shared" si="8"/>
        <v/>
      </c>
      <c r="G82" s="51" t="str">
        <f t="shared" si="9"/>
        <v/>
      </c>
    </row>
    <row r="83" spans="3:7" x14ac:dyDescent="0.2">
      <c r="C83" s="43" t="str">
        <f t="shared" si="5"/>
        <v/>
      </c>
      <c r="D83" s="51" t="str">
        <f t="shared" si="6"/>
        <v/>
      </c>
      <c r="E83" s="51" t="str">
        <f t="shared" si="7"/>
        <v/>
      </c>
      <c r="F83" s="52" t="str">
        <f t="shared" si="8"/>
        <v/>
      </c>
      <c r="G83" s="51" t="str">
        <f t="shared" si="9"/>
        <v/>
      </c>
    </row>
    <row r="84" spans="3:7" x14ac:dyDescent="0.2">
      <c r="C84" s="43" t="str">
        <f t="shared" si="5"/>
        <v/>
      </c>
      <c r="D84" s="51" t="str">
        <f t="shared" si="6"/>
        <v/>
      </c>
      <c r="E84" s="51" t="str">
        <f t="shared" si="7"/>
        <v/>
      </c>
      <c r="F84" s="52" t="str">
        <f t="shared" si="8"/>
        <v/>
      </c>
      <c r="G84" s="51" t="str">
        <f t="shared" si="9"/>
        <v/>
      </c>
    </row>
    <row r="85" spans="3:7" x14ac:dyDescent="0.2">
      <c r="C85" s="43" t="str">
        <f t="shared" si="5"/>
        <v/>
      </c>
      <c r="D85" s="51" t="str">
        <f t="shared" si="6"/>
        <v/>
      </c>
      <c r="E85" s="51" t="str">
        <f t="shared" si="7"/>
        <v/>
      </c>
      <c r="F85" s="52" t="str">
        <f t="shared" si="8"/>
        <v/>
      </c>
      <c r="G85" s="51" t="str">
        <f t="shared" si="9"/>
        <v/>
      </c>
    </row>
    <row r="86" spans="3:7" x14ac:dyDescent="0.2">
      <c r="C86" s="43" t="str">
        <f t="shared" si="5"/>
        <v/>
      </c>
      <c r="D86" s="51" t="str">
        <f t="shared" si="6"/>
        <v/>
      </c>
      <c r="E86" s="51" t="str">
        <f t="shared" si="7"/>
        <v/>
      </c>
      <c r="F86" s="52" t="str">
        <f t="shared" si="8"/>
        <v/>
      </c>
      <c r="G86" s="51" t="str">
        <f t="shared" si="9"/>
        <v/>
      </c>
    </row>
    <row r="87" spans="3:7" x14ac:dyDescent="0.2">
      <c r="C87" s="43" t="str">
        <f t="shared" si="5"/>
        <v/>
      </c>
      <c r="D87" s="51" t="str">
        <f t="shared" si="6"/>
        <v/>
      </c>
      <c r="E87" s="51" t="str">
        <f t="shared" si="7"/>
        <v/>
      </c>
      <c r="F87" s="52" t="str">
        <f t="shared" si="8"/>
        <v/>
      </c>
      <c r="G87" s="51" t="str">
        <f t="shared" si="9"/>
        <v/>
      </c>
    </row>
    <row r="88" spans="3:7" x14ac:dyDescent="0.2">
      <c r="C88" s="43" t="str">
        <f t="shared" si="5"/>
        <v/>
      </c>
      <c r="D88" s="51" t="str">
        <f t="shared" si="6"/>
        <v/>
      </c>
      <c r="E88" s="51" t="str">
        <f t="shared" si="7"/>
        <v/>
      </c>
      <c r="F88" s="52" t="str">
        <f t="shared" si="8"/>
        <v/>
      </c>
      <c r="G88" s="51" t="str">
        <f t="shared" si="9"/>
        <v/>
      </c>
    </row>
    <row r="89" spans="3:7" x14ac:dyDescent="0.2">
      <c r="C89" s="43" t="str">
        <f t="shared" si="5"/>
        <v/>
      </c>
      <c r="D89" s="51" t="str">
        <f t="shared" si="6"/>
        <v/>
      </c>
      <c r="E89" s="51" t="str">
        <f t="shared" si="7"/>
        <v/>
      </c>
      <c r="F89" s="52" t="str">
        <f t="shared" si="8"/>
        <v/>
      </c>
      <c r="G89" s="51" t="str">
        <f t="shared" si="9"/>
        <v/>
      </c>
    </row>
    <row r="90" spans="3:7" x14ac:dyDescent="0.2">
      <c r="C90" s="43" t="str">
        <f t="shared" si="5"/>
        <v/>
      </c>
      <c r="D90" s="51" t="str">
        <f t="shared" si="6"/>
        <v/>
      </c>
      <c r="E90" s="51" t="str">
        <f t="shared" si="7"/>
        <v/>
      </c>
      <c r="F90" s="52" t="str">
        <f t="shared" si="8"/>
        <v/>
      </c>
      <c r="G90" s="51" t="str">
        <f t="shared" si="9"/>
        <v/>
      </c>
    </row>
    <row r="91" spans="3:7" x14ac:dyDescent="0.2">
      <c r="C91" s="43" t="str">
        <f t="shared" si="5"/>
        <v/>
      </c>
      <c r="D91" s="51" t="str">
        <f t="shared" si="6"/>
        <v/>
      </c>
      <c r="E91" s="51" t="str">
        <f t="shared" si="7"/>
        <v/>
      </c>
      <c r="F91" s="52" t="str">
        <f t="shared" si="8"/>
        <v/>
      </c>
      <c r="G91" s="51" t="str">
        <f t="shared" si="9"/>
        <v/>
      </c>
    </row>
    <row r="92" spans="3:7" x14ac:dyDescent="0.2">
      <c r="C92" s="43" t="str">
        <f t="shared" si="5"/>
        <v/>
      </c>
      <c r="D92" s="51" t="str">
        <f t="shared" si="6"/>
        <v/>
      </c>
      <c r="E92" s="51" t="str">
        <f t="shared" si="7"/>
        <v/>
      </c>
      <c r="F92" s="52" t="str">
        <f t="shared" si="8"/>
        <v/>
      </c>
      <c r="G92" s="51" t="str">
        <f t="shared" si="9"/>
        <v/>
      </c>
    </row>
    <row r="93" spans="3:7" x14ac:dyDescent="0.2">
      <c r="C93" s="43" t="str">
        <f t="shared" si="5"/>
        <v/>
      </c>
      <c r="D93" s="51" t="str">
        <f t="shared" si="6"/>
        <v/>
      </c>
      <c r="E93" s="51" t="str">
        <f t="shared" si="7"/>
        <v/>
      </c>
      <c r="F93" s="52" t="str">
        <f t="shared" si="8"/>
        <v/>
      </c>
      <c r="G93" s="51" t="str">
        <f t="shared" si="9"/>
        <v/>
      </c>
    </row>
    <row r="94" spans="3:7" x14ac:dyDescent="0.2">
      <c r="C94" s="43" t="str">
        <f t="shared" si="5"/>
        <v/>
      </c>
      <c r="D94" s="51" t="str">
        <f t="shared" si="6"/>
        <v/>
      </c>
      <c r="E94" s="51" t="str">
        <f t="shared" si="7"/>
        <v/>
      </c>
      <c r="F94" s="52" t="str">
        <f t="shared" si="8"/>
        <v/>
      </c>
      <c r="G94" s="51" t="str">
        <f t="shared" si="9"/>
        <v/>
      </c>
    </row>
    <row r="95" spans="3:7" x14ac:dyDescent="0.2">
      <c r="C95" s="43" t="str">
        <f t="shared" si="5"/>
        <v/>
      </c>
      <c r="D95" s="51" t="str">
        <f t="shared" si="6"/>
        <v/>
      </c>
      <c r="E95" s="51" t="str">
        <f t="shared" si="7"/>
        <v/>
      </c>
      <c r="F95" s="52" t="str">
        <f t="shared" si="8"/>
        <v/>
      </c>
      <c r="G95" s="51" t="str">
        <f t="shared" si="9"/>
        <v/>
      </c>
    </row>
    <row r="96" spans="3:7" x14ac:dyDescent="0.2">
      <c r="C96" s="43" t="str">
        <f t="shared" si="5"/>
        <v/>
      </c>
      <c r="D96" s="51" t="str">
        <f t="shared" si="6"/>
        <v/>
      </c>
      <c r="E96" s="51" t="str">
        <f t="shared" si="7"/>
        <v/>
      </c>
      <c r="F96" s="52" t="str">
        <f t="shared" si="8"/>
        <v/>
      </c>
      <c r="G96" s="51" t="str">
        <f t="shared" si="9"/>
        <v/>
      </c>
    </row>
    <row r="97" spans="3:7" x14ac:dyDescent="0.2">
      <c r="C97" s="43" t="str">
        <f t="shared" si="5"/>
        <v/>
      </c>
      <c r="D97" s="51" t="str">
        <f t="shared" si="6"/>
        <v/>
      </c>
      <c r="E97" s="51" t="str">
        <f t="shared" si="7"/>
        <v/>
      </c>
      <c r="F97" s="52" t="str">
        <f t="shared" si="8"/>
        <v/>
      </c>
      <c r="G97" s="51" t="str">
        <f t="shared" si="9"/>
        <v/>
      </c>
    </row>
    <row r="98" spans="3:7" x14ac:dyDescent="0.2">
      <c r="C98" s="43" t="str">
        <f t="shared" si="5"/>
        <v/>
      </c>
      <c r="D98" s="51" t="str">
        <f t="shared" si="6"/>
        <v/>
      </c>
      <c r="E98" s="51" t="str">
        <f t="shared" si="7"/>
        <v/>
      </c>
      <c r="F98" s="52" t="str">
        <f t="shared" si="8"/>
        <v/>
      </c>
      <c r="G98" s="51" t="str">
        <f t="shared" si="9"/>
        <v/>
      </c>
    </row>
    <row r="99" spans="3:7" x14ac:dyDescent="0.2">
      <c r="C99" s="43" t="str">
        <f t="shared" si="5"/>
        <v/>
      </c>
      <c r="D99" s="51" t="str">
        <f t="shared" si="6"/>
        <v/>
      </c>
      <c r="E99" s="51" t="str">
        <f t="shared" si="7"/>
        <v/>
      </c>
      <c r="F99" s="52" t="str">
        <f t="shared" si="8"/>
        <v/>
      </c>
      <c r="G99" s="51" t="str">
        <f t="shared" si="9"/>
        <v/>
      </c>
    </row>
    <row r="100" spans="3:7" x14ac:dyDescent="0.2">
      <c r="C100" s="43" t="str">
        <f t="shared" si="5"/>
        <v/>
      </c>
      <c r="D100" s="51" t="str">
        <f t="shared" si="6"/>
        <v/>
      </c>
      <c r="E100" s="51" t="str">
        <f t="shared" si="7"/>
        <v/>
      </c>
      <c r="F100" s="52" t="str">
        <f t="shared" si="8"/>
        <v/>
      </c>
      <c r="G100" s="51" t="str">
        <f t="shared" si="9"/>
        <v/>
      </c>
    </row>
    <row r="101" spans="3:7" x14ac:dyDescent="0.2">
      <c r="C101" s="43" t="str">
        <f t="shared" si="5"/>
        <v/>
      </c>
      <c r="D101" s="51" t="str">
        <f t="shared" si="6"/>
        <v/>
      </c>
      <c r="E101" s="51" t="str">
        <f t="shared" si="7"/>
        <v/>
      </c>
      <c r="F101" s="52" t="str">
        <f t="shared" si="8"/>
        <v/>
      </c>
      <c r="G101" s="51" t="str">
        <f t="shared" si="9"/>
        <v/>
      </c>
    </row>
    <row r="102" spans="3:7" x14ac:dyDescent="0.2">
      <c r="C102" s="43" t="str">
        <f t="shared" si="5"/>
        <v/>
      </c>
      <c r="D102" s="51" t="str">
        <f t="shared" si="6"/>
        <v/>
      </c>
      <c r="E102" s="51" t="str">
        <f t="shared" si="7"/>
        <v/>
      </c>
      <c r="F102" s="52" t="str">
        <f t="shared" si="8"/>
        <v/>
      </c>
      <c r="G102" s="51" t="str">
        <f t="shared" si="9"/>
        <v/>
      </c>
    </row>
    <row r="103" spans="3:7" x14ac:dyDescent="0.2">
      <c r="C103" s="43" t="str">
        <f t="shared" si="5"/>
        <v/>
      </c>
      <c r="D103" s="51" t="str">
        <f t="shared" si="6"/>
        <v/>
      </c>
      <c r="E103" s="51" t="str">
        <f t="shared" si="7"/>
        <v/>
      </c>
      <c r="F103" s="52" t="str">
        <f t="shared" si="8"/>
        <v/>
      </c>
      <c r="G103" s="51" t="str">
        <f t="shared" si="9"/>
        <v/>
      </c>
    </row>
    <row r="104" spans="3:7" x14ac:dyDescent="0.2">
      <c r="C104" s="43" t="str">
        <f t="shared" si="5"/>
        <v/>
      </c>
      <c r="D104" s="51" t="str">
        <f t="shared" si="6"/>
        <v/>
      </c>
      <c r="E104" s="51" t="str">
        <f t="shared" si="7"/>
        <v/>
      </c>
      <c r="F104" s="52" t="str">
        <f t="shared" si="8"/>
        <v/>
      </c>
      <c r="G104" s="51" t="str">
        <f t="shared" si="9"/>
        <v/>
      </c>
    </row>
    <row r="105" spans="3:7" x14ac:dyDescent="0.2">
      <c r="C105" s="43" t="str">
        <f t="shared" si="5"/>
        <v/>
      </c>
      <c r="D105" s="51" t="str">
        <f t="shared" si="6"/>
        <v/>
      </c>
      <c r="E105" s="51" t="str">
        <f t="shared" si="7"/>
        <v/>
      </c>
      <c r="F105" s="52" t="str">
        <f t="shared" si="8"/>
        <v/>
      </c>
      <c r="G105" s="51" t="str">
        <f t="shared" si="9"/>
        <v/>
      </c>
    </row>
    <row r="106" spans="3:7" x14ac:dyDescent="0.2">
      <c r="C106" s="43" t="str">
        <f t="shared" si="5"/>
        <v/>
      </c>
      <c r="D106" s="51" t="str">
        <f t="shared" si="6"/>
        <v/>
      </c>
      <c r="E106" s="51" t="str">
        <f t="shared" si="7"/>
        <v/>
      </c>
      <c r="F106" s="52" t="str">
        <f t="shared" si="8"/>
        <v/>
      </c>
      <c r="G106" s="51" t="str">
        <f t="shared" si="9"/>
        <v/>
      </c>
    </row>
    <row r="107" spans="3:7" x14ac:dyDescent="0.2">
      <c r="C107" s="43" t="str">
        <f t="shared" si="5"/>
        <v/>
      </c>
      <c r="D107" s="51" t="str">
        <f t="shared" si="6"/>
        <v/>
      </c>
      <c r="E107" s="51" t="str">
        <f t="shared" si="7"/>
        <v/>
      </c>
      <c r="F107" s="52" t="str">
        <f t="shared" si="8"/>
        <v/>
      </c>
      <c r="G107" s="51" t="str">
        <f t="shared" si="9"/>
        <v/>
      </c>
    </row>
    <row r="108" spans="3:7" x14ac:dyDescent="0.2">
      <c r="C108" s="43" t="str">
        <f t="shared" si="5"/>
        <v/>
      </c>
      <c r="D108" s="51" t="str">
        <f t="shared" si="6"/>
        <v/>
      </c>
      <c r="E108" s="51" t="str">
        <f t="shared" si="7"/>
        <v/>
      </c>
      <c r="F108" s="52" t="str">
        <f t="shared" si="8"/>
        <v/>
      </c>
      <c r="G108" s="51" t="str">
        <f t="shared" si="9"/>
        <v/>
      </c>
    </row>
    <row r="109" spans="3:7" x14ac:dyDescent="0.2">
      <c r="C109" s="43" t="str">
        <f t="shared" si="5"/>
        <v/>
      </c>
      <c r="D109" s="51" t="str">
        <f t="shared" si="6"/>
        <v/>
      </c>
      <c r="E109" s="51" t="str">
        <f t="shared" si="7"/>
        <v/>
      </c>
      <c r="F109" s="52" t="str">
        <f t="shared" si="8"/>
        <v/>
      </c>
      <c r="G109" s="51" t="str">
        <f t="shared" si="9"/>
        <v/>
      </c>
    </row>
    <row r="110" spans="3:7" x14ac:dyDescent="0.2">
      <c r="C110" s="43" t="str">
        <f t="shared" si="5"/>
        <v/>
      </c>
      <c r="D110" s="51" t="str">
        <f t="shared" si="6"/>
        <v/>
      </c>
      <c r="E110" s="51" t="str">
        <f t="shared" si="7"/>
        <v/>
      </c>
      <c r="F110" s="52" t="str">
        <f t="shared" si="8"/>
        <v/>
      </c>
      <c r="G110" s="51" t="str">
        <f t="shared" si="9"/>
        <v/>
      </c>
    </row>
    <row r="111" spans="3:7" x14ac:dyDescent="0.2">
      <c r="C111" s="43" t="str">
        <f t="shared" si="5"/>
        <v/>
      </c>
      <c r="D111" s="51" t="str">
        <f t="shared" si="6"/>
        <v/>
      </c>
      <c r="E111" s="51" t="str">
        <f t="shared" si="7"/>
        <v/>
      </c>
      <c r="F111" s="52" t="str">
        <f t="shared" si="8"/>
        <v/>
      </c>
      <c r="G111" s="51" t="str">
        <f t="shared" si="9"/>
        <v/>
      </c>
    </row>
    <row r="112" spans="3:7" x14ac:dyDescent="0.2">
      <c r="C112" s="43" t="str">
        <f t="shared" si="5"/>
        <v/>
      </c>
      <c r="D112" s="51" t="str">
        <f t="shared" si="6"/>
        <v/>
      </c>
      <c r="E112" s="51" t="str">
        <f t="shared" si="7"/>
        <v/>
      </c>
      <c r="F112" s="52" t="str">
        <f t="shared" si="8"/>
        <v/>
      </c>
      <c r="G112" s="51" t="str">
        <f t="shared" si="9"/>
        <v/>
      </c>
    </row>
    <row r="113" spans="3:7" x14ac:dyDescent="0.2">
      <c r="C113" s="43" t="str">
        <f t="shared" si="5"/>
        <v/>
      </c>
      <c r="D113" s="51" t="str">
        <f t="shared" si="6"/>
        <v/>
      </c>
      <c r="E113" s="51" t="str">
        <f t="shared" si="7"/>
        <v/>
      </c>
      <c r="F113" s="52" t="str">
        <f t="shared" si="8"/>
        <v/>
      </c>
      <c r="G113" s="51" t="str">
        <f t="shared" si="9"/>
        <v/>
      </c>
    </row>
    <row r="114" spans="3:7" x14ac:dyDescent="0.2">
      <c r="C114" s="43" t="str">
        <f t="shared" si="5"/>
        <v/>
      </c>
      <c r="D114" s="51" t="str">
        <f t="shared" si="6"/>
        <v/>
      </c>
      <c r="E114" s="51" t="str">
        <f t="shared" si="7"/>
        <v/>
      </c>
      <c r="F114" s="52" t="str">
        <f t="shared" si="8"/>
        <v/>
      </c>
      <c r="G114" s="51" t="str">
        <f t="shared" si="9"/>
        <v/>
      </c>
    </row>
    <row r="115" spans="3:7" x14ac:dyDescent="0.2">
      <c r="C115" s="43" t="str">
        <f t="shared" si="5"/>
        <v/>
      </c>
      <c r="D115" s="51" t="str">
        <f t="shared" si="6"/>
        <v/>
      </c>
      <c r="E115" s="51" t="str">
        <f t="shared" si="7"/>
        <v/>
      </c>
      <c r="F115" s="52" t="str">
        <f t="shared" si="8"/>
        <v/>
      </c>
      <c r="G115" s="51" t="str">
        <f t="shared" si="9"/>
        <v/>
      </c>
    </row>
    <row r="116" spans="3:7" x14ac:dyDescent="0.2">
      <c r="C116" s="43" t="str">
        <f t="shared" si="5"/>
        <v/>
      </c>
      <c r="D116" s="51" t="str">
        <f t="shared" si="6"/>
        <v/>
      </c>
      <c r="E116" s="51" t="str">
        <f t="shared" si="7"/>
        <v/>
      </c>
      <c r="F116" s="52" t="str">
        <f t="shared" si="8"/>
        <v/>
      </c>
      <c r="G116" s="51" t="str">
        <f t="shared" si="9"/>
        <v/>
      </c>
    </row>
    <row r="117" spans="3:7" x14ac:dyDescent="0.2">
      <c r="C117" s="43" t="str">
        <f t="shared" si="5"/>
        <v/>
      </c>
      <c r="D117" s="51" t="str">
        <f t="shared" si="6"/>
        <v/>
      </c>
      <c r="E117" s="51" t="str">
        <f t="shared" si="7"/>
        <v/>
      </c>
      <c r="F117" s="52" t="str">
        <f t="shared" si="8"/>
        <v/>
      </c>
      <c r="G117" s="51" t="str">
        <f t="shared" si="9"/>
        <v/>
      </c>
    </row>
    <row r="118" spans="3:7" x14ac:dyDescent="0.2">
      <c r="C118" s="43" t="str">
        <f t="shared" si="5"/>
        <v/>
      </c>
      <c r="D118" s="51" t="str">
        <f t="shared" si="6"/>
        <v/>
      </c>
      <c r="E118" s="51" t="str">
        <f t="shared" si="7"/>
        <v/>
      </c>
      <c r="F118" s="52" t="str">
        <f t="shared" si="8"/>
        <v/>
      </c>
      <c r="G118" s="51" t="str">
        <f t="shared" si="9"/>
        <v/>
      </c>
    </row>
    <row r="119" spans="3:7" x14ac:dyDescent="0.2">
      <c r="C119" s="43" t="str">
        <f t="shared" si="5"/>
        <v/>
      </c>
      <c r="D119" s="51" t="str">
        <f t="shared" si="6"/>
        <v/>
      </c>
      <c r="E119" s="51" t="str">
        <f t="shared" si="7"/>
        <v/>
      </c>
      <c r="F119" s="52" t="str">
        <f t="shared" si="8"/>
        <v/>
      </c>
      <c r="G119" s="51" t="str">
        <f t="shared" si="9"/>
        <v/>
      </c>
    </row>
    <row r="120" spans="3:7" x14ac:dyDescent="0.2">
      <c r="C120" s="43" t="str">
        <f t="shared" si="5"/>
        <v/>
      </c>
      <c r="D120" s="51" t="str">
        <f t="shared" si="6"/>
        <v/>
      </c>
      <c r="E120" s="51" t="str">
        <f t="shared" si="7"/>
        <v/>
      </c>
      <c r="F120" s="52" t="str">
        <f t="shared" si="8"/>
        <v/>
      </c>
      <c r="G120" s="51" t="str">
        <f t="shared" si="9"/>
        <v/>
      </c>
    </row>
    <row r="121" spans="3:7" x14ac:dyDescent="0.2">
      <c r="C121" s="43" t="str">
        <f t="shared" si="5"/>
        <v/>
      </c>
      <c r="D121" s="51" t="str">
        <f t="shared" si="6"/>
        <v/>
      </c>
      <c r="E121" s="51" t="str">
        <f t="shared" si="7"/>
        <v/>
      </c>
      <c r="F121" s="52" t="str">
        <f t="shared" si="8"/>
        <v/>
      </c>
      <c r="G121" s="51" t="str">
        <f t="shared" si="9"/>
        <v/>
      </c>
    </row>
    <row r="122" spans="3:7" x14ac:dyDescent="0.2">
      <c r="C122" s="43" t="str">
        <f t="shared" si="5"/>
        <v/>
      </c>
      <c r="D122" s="51" t="str">
        <f t="shared" si="6"/>
        <v/>
      </c>
      <c r="E122" s="51" t="str">
        <f t="shared" si="7"/>
        <v/>
      </c>
      <c r="F122" s="52" t="str">
        <f t="shared" si="8"/>
        <v/>
      </c>
      <c r="G122" s="51" t="str">
        <f t="shared" si="9"/>
        <v/>
      </c>
    </row>
    <row r="123" spans="3:7" x14ac:dyDescent="0.2">
      <c r="C123" s="43" t="str">
        <f t="shared" si="5"/>
        <v/>
      </c>
      <c r="D123" s="51" t="str">
        <f t="shared" si="6"/>
        <v/>
      </c>
      <c r="E123" s="51" t="str">
        <f t="shared" si="7"/>
        <v/>
      </c>
      <c r="F123" s="52" t="str">
        <f t="shared" si="8"/>
        <v/>
      </c>
      <c r="G123" s="51" t="str">
        <f t="shared" si="9"/>
        <v/>
      </c>
    </row>
    <row r="124" spans="3:7" x14ac:dyDescent="0.2">
      <c r="C124" s="43" t="str">
        <f t="shared" si="5"/>
        <v/>
      </c>
      <c r="D124" s="51" t="str">
        <f t="shared" si="6"/>
        <v/>
      </c>
      <c r="E124" s="51" t="str">
        <f t="shared" si="7"/>
        <v/>
      </c>
      <c r="F124" s="52" t="str">
        <f t="shared" si="8"/>
        <v/>
      </c>
      <c r="G124" s="51" t="str">
        <f t="shared" si="9"/>
        <v/>
      </c>
    </row>
    <row r="125" spans="3:7" x14ac:dyDescent="0.2">
      <c r="C125" s="43" t="str">
        <f t="shared" si="5"/>
        <v/>
      </c>
      <c r="D125" s="51" t="str">
        <f t="shared" si="6"/>
        <v/>
      </c>
      <c r="E125" s="51" t="str">
        <f t="shared" si="7"/>
        <v/>
      </c>
      <c r="F125" s="52" t="str">
        <f t="shared" si="8"/>
        <v/>
      </c>
      <c r="G125" s="51" t="str">
        <f t="shared" si="9"/>
        <v/>
      </c>
    </row>
    <row r="126" spans="3:7" x14ac:dyDescent="0.2">
      <c r="C126" s="43" t="str">
        <f t="shared" si="5"/>
        <v/>
      </c>
      <c r="D126" s="51" t="str">
        <f t="shared" si="6"/>
        <v/>
      </c>
      <c r="E126" s="51" t="str">
        <f t="shared" si="7"/>
        <v/>
      </c>
      <c r="F126" s="52" t="str">
        <f t="shared" si="8"/>
        <v/>
      </c>
      <c r="G126" s="51" t="str">
        <f t="shared" si="9"/>
        <v/>
      </c>
    </row>
    <row r="127" spans="3:7" x14ac:dyDescent="0.2">
      <c r="C127" s="43" t="str">
        <f t="shared" si="5"/>
        <v/>
      </c>
      <c r="D127" s="51" t="str">
        <f t="shared" si="6"/>
        <v/>
      </c>
      <c r="E127" s="51" t="str">
        <f t="shared" si="7"/>
        <v/>
      </c>
      <c r="F127" s="52" t="str">
        <f t="shared" si="8"/>
        <v/>
      </c>
      <c r="G127" s="51" t="str">
        <f t="shared" si="9"/>
        <v/>
      </c>
    </row>
    <row r="128" spans="3:7" x14ac:dyDescent="0.2">
      <c r="C128" s="43" t="str">
        <f t="shared" si="5"/>
        <v/>
      </c>
      <c r="D128" s="51" t="str">
        <f t="shared" si="6"/>
        <v/>
      </c>
      <c r="E128" s="51" t="str">
        <f t="shared" si="7"/>
        <v/>
      </c>
      <c r="F128" s="52" t="str">
        <f t="shared" si="8"/>
        <v/>
      </c>
      <c r="G128" s="51" t="str">
        <f t="shared" si="9"/>
        <v/>
      </c>
    </row>
    <row r="129" spans="3:7" x14ac:dyDescent="0.2">
      <c r="C129" s="43" t="str">
        <f t="shared" si="5"/>
        <v/>
      </c>
      <c r="D129" s="51" t="str">
        <f t="shared" si="6"/>
        <v/>
      </c>
      <c r="E129" s="51" t="str">
        <f t="shared" si="7"/>
        <v/>
      </c>
      <c r="F129" s="52" t="str">
        <f t="shared" si="8"/>
        <v/>
      </c>
      <c r="G129" s="51" t="str">
        <f t="shared" si="9"/>
        <v/>
      </c>
    </row>
    <row r="130" spans="3:7" x14ac:dyDescent="0.2">
      <c r="C130" s="43" t="str">
        <f t="shared" si="5"/>
        <v/>
      </c>
      <c r="D130" s="51" t="str">
        <f t="shared" si="6"/>
        <v/>
      </c>
      <c r="E130" s="51" t="str">
        <f t="shared" si="7"/>
        <v/>
      </c>
      <c r="F130" s="52" t="str">
        <f t="shared" si="8"/>
        <v/>
      </c>
      <c r="G130" s="51" t="str">
        <f t="shared" si="9"/>
        <v/>
      </c>
    </row>
    <row r="131" spans="3:7" x14ac:dyDescent="0.2">
      <c r="C131" s="43" t="str">
        <f t="shared" si="5"/>
        <v/>
      </c>
      <c r="D131" s="51" t="str">
        <f t="shared" si="6"/>
        <v/>
      </c>
      <c r="E131" s="51" t="str">
        <f t="shared" si="7"/>
        <v/>
      </c>
      <c r="F131" s="52" t="str">
        <f t="shared" si="8"/>
        <v/>
      </c>
      <c r="G131" s="51" t="str">
        <f t="shared" si="9"/>
        <v/>
      </c>
    </row>
    <row r="132" spans="3:7" x14ac:dyDescent="0.2">
      <c r="C132" s="43" t="str">
        <f t="shared" si="5"/>
        <v/>
      </c>
      <c r="D132" s="51" t="str">
        <f t="shared" si="6"/>
        <v/>
      </c>
      <c r="E132" s="51" t="str">
        <f t="shared" si="7"/>
        <v/>
      </c>
      <c r="F132" s="52" t="str">
        <f t="shared" si="8"/>
        <v/>
      </c>
      <c r="G132" s="51" t="str">
        <f t="shared" si="9"/>
        <v/>
      </c>
    </row>
    <row r="133" spans="3:7" x14ac:dyDescent="0.2">
      <c r="C133" s="43" t="str">
        <f t="shared" si="5"/>
        <v/>
      </c>
      <c r="D133" s="51" t="str">
        <f t="shared" si="6"/>
        <v/>
      </c>
      <c r="E133" s="51" t="str">
        <f t="shared" si="7"/>
        <v/>
      </c>
      <c r="F133" s="52" t="str">
        <f t="shared" si="8"/>
        <v/>
      </c>
      <c r="G133" s="51" t="str">
        <f t="shared" si="9"/>
        <v/>
      </c>
    </row>
    <row r="134" spans="3:7" x14ac:dyDescent="0.2">
      <c r="C134" s="43" t="str">
        <f t="shared" si="5"/>
        <v/>
      </c>
      <c r="D134" s="51" t="str">
        <f t="shared" si="6"/>
        <v/>
      </c>
      <c r="E134" s="51" t="str">
        <f t="shared" si="7"/>
        <v/>
      </c>
      <c r="F134" s="52" t="str">
        <f t="shared" si="8"/>
        <v/>
      </c>
      <c r="G134" s="51" t="str">
        <f t="shared" si="9"/>
        <v/>
      </c>
    </row>
    <row r="135" spans="3:7" x14ac:dyDescent="0.2">
      <c r="C135" s="43" t="str">
        <f t="shared" si="5"/>
        <v/>
      </c>
      <c r="D135" s="51" t="str">
        <f t="shared" si="6"/>
        <v/>
      </c>
      <c r="E135" s="51" t="str">
        <f t="shared" si="7"/>
        <v/>
      </c>
      <c r="F135" s="52" t="str">
        <f t="shared" si="8"/>
        <v/>
      </c>
      <c r="G135" s="51" t="str">
        <f t="shared" si="9"/>
        <v/>
      </c>
    </row>
    <row r="136" spans="3:7" x14ac:dyDescent="0.2">
      <c r="C136" s="43" t="str">
        <f t="shared" si="5"/>
        <v/>
      </c>
      <c r="D136" s="51" t="str">
        <f t="shared" si="6"/>
        <v/>
      </c>
      <c r="E136" s="51" t="str">
        <f t="shared" si="7"/>
        <v/>
      </c>
      <c r="F136" s="52" t="str">
        <f t="shared" si="8"/>
        <v/>
      </c>
      <c r="G136" s="51" t="str">
        <f t="shared" si="9"/>
        <v/>
      </c>
    </row>
    <row r="137" spans="3:7" x14ac:dyDescent="0.2">
      <c r="C137" s="43" t="str">
        <f t="shared" si="5"/>
        <v/>
      </c>
      <c r="D137" s="51" t="str">
        <f t="shared" si="6"/>
        <v/>
      </c>
      <c r="E137" s="51" t="str">
        <f t="shared" si="7"/>
        <v/>
      </c>
      <c r="F137" s="52" t="str">
        <f t="shared" si="8"/>
        <v/>
      </c>
      <c r="G137" s="51" t="str">
        <f t="shared" si="9"/>
        <v/>
      </c>
    </row>
    <row r="138" spans="3:7" x14ac:dyDescent="0.2">
      <c r="C138" s="43" t="str">
        <f t="shared" si="5"/>
        <v/>
      </c>
      <c r="D138" s="51" t="str">
        <f t="shared" si="6"/>
        <v/>
      </c>
      <c r="E138" s="51" t="str">
        <f t="shared" si="7"/>
        <v/>
      </c>
      <c r="F138" s="52" t="str">
        <f t="shared" si="8"/>
        <v/>
      </c>
      <c r="G138" s="51" t="str">
        <f t="shared" si="9"/>
        <v/>
      </c>
    </row>
    <row r="139" spans="3:7" x14ac:dyDescent="0.2">
      <c r="C139" s="43" t="str">
        <f t="shared" si="5"/>
        <v/>
      </c>
      <c r="D139" s="51" t="str">
        <f t="shared" si="6"/>
        <v/>
      </c>
      <c r="E139" s="51" t="str">
        <f t="shared" si="7"/>
        <v/>
      </c>
      <c r="F139" s="52" t="str">
        <f t="shared" si="8"/>
        <v/>
      </c>
      <c r="G139" s="51" t="str">
        <f t="shared" si="9"/>
        <v/>
      </c>
    </row>
    <row r="140" spans="3:7" x14ac:dyDescent="0.2">
      <c r="C140" s="43" t="str">
        <f t="shared" si="5"/>
        <v/>
      </c>
      <c r="D140" s="51" t="str">
        <f t="shared" si="6"/>
        <v/>
      </c>
      <c r="E140" s="51" t="str">
        <f t="shared" si="7"/>
        <v/>
      </c>
      <c r="F140" s="52" t="str">
        <f t="shared" si="8"/>
        <v/>
      </c>
      <c r="G140" s="51" t="str">
        <f t="shared" si="9"/>
        <v/>
      </c>
    </row>
    <row r="141" spans="3:7" x14ac:dyDescent="0.2">
      <c r="C141" s="43" t="str">
        <f t="shared" si="5"/>
        <v/>
      </c>
      <c r="D141" s="51" t="str">
        <f t="shared" si="6"/>
        <v/>
      </c>
      <c r="E141" s="51" t="str">
        <f t="shared" si="7"/>
        <v/>
      </c>
      <c r="F141" s="52" t="str">
        <f t="shared" si="8"/>
        <v/>
      </c>
      <c r="G141" s="51" t="str">
        <f t="shared" si="9"/>
        <v/>
      </c>
    </row>
    <row r="142" spans="3:7" x14ac:dyDescent="0.2">
      <c r="C142" s="43" t="str">
        <f t="shared" si="5"/>
        <v/>
      </c>
      <c r="D142" s="51" t="str">
        <f t="shared" si="6"/>
        <v/>
      </c>
      <c r="E142" s="51" t="str">
        <f t="shared" si="7"/>
        <v/>
      </c>
      <c r="F142" s="52" t="str">
        <f t="shared" si="8"/>
        <v/>
      </c>
      <c r="G142" s="51" t="str">
        <f t="shared" si="9"/>
        <v/>
      </c>
    </row>
    <row r="143" spans="3:7" x14ac:dyDescent="0.2">
      <c r="C143" s="43" t="str">
        <f t="shared" ref="C143:C206" si="10">IF(OR(C142=$D$9,C142=""),"",IF(ISNUMBER(C142),C142+1,1))</f>
        <v/>
      </c>
      <c r="D143" s="51" t="str">
        <f t="shared" ref="D143:D206" si="11">IF(C143&gt;$D$9,"",E143+F143)</f>
        <v/>
      </c>
      <c r="E143" s="51" t="str">
        <f t="shared" ref="E143:E206" si="12">IF(C143&gt;$D$9,"",$D$7*G142)</f>
        <v/>
      </c>
      <c r="F143" s="52" t="str">
        <f t="shared" ref="F143:F206" si="13">IF(C143&gt;$D$9,"",$D$3/$D$9)</f>
        <v/>
      </c>
      <c r="G143" s="51" t="str">
        <f t="shared" ref="G143:G206" si="14">IF(C143&gt;$D$9,"",G142-F143)</f>
        <v/>
      </c>
    </row>
    <row r="144" spans="3:7" x14ac:dyDescent="0.2">
      <c r="C144" s="43" t="str">
        <f t="shared" si="10"/>
        <v/>
      </c>
      <c r="D144" s="51" t="str">
        <f t="shared" si="11"/>
        <v/>
      </c>
      <c r="E144" s="51" t="str">
        <f t="shared" si="12"/>
        <v/>
      </c>
      <c r="F144" s="52" t="str">
        <f t="shared" si="13"/>
        <v/>
      </c>
      <c r="G144" s="51" t="str">
        <f t="shared" si="14"/>
        <v/>
      </c>
    </row>
    <row r="145" spans="3:7" x14ac:dyDescent="0.2">
      <c r="C145" s="43" t="str">
        <f t="shared" si="10"/>
        <v/>
      </c>
      <c r="D145" s="51" t="str">
        <f t="shared" si="11"/>
        <v/>
      </c>
      <c r="E145" s="51" t="str">
        <f t="shared" si="12"/>
        <v/>
      </c>
      <c r="F145" s="52" t="str">
        <f t="shared" si="13"/>
        <v/>
      </c>
      <c r="G145" s="51" t="str">
        <f t="shared" si="14"/>
        <v/>
      </c>
    </row>
    <row r="146" spans="3:7" x14ac:dyDescent="0.2">
      <c r="C146" s="43" t="str">
        <f t="shared" si="10"/>
        <v/>
      </c>
      <c r="D146" s="51" t="str">
        <f t="shared" si="11"/>
        <v/>
      </c>
      <c r="E146" s="51" t="str">
        <f t="shared" si="12"/>
        <v/>
      </c>
      <c r="F146" s="52" t="str">
        <f t="shared" si="13"/>
        <v/>
      </c>
      <c r="G146" s="51" t="str">
        <f t="shared" si="14"/>
        <v/>
      </c>
    </row>
    <row r="147" spans="3:7" x14ac:dyDescent="0.2">
      <c r="C147" s="43" t="str">
        <f t="shared" si="10"/>
        <v/>
      </c>
      <c r="D147" s="51" t="str">
        <f t="shared" si="11"/>
        <v/>
      </c>
      <c r="E147" s="51" t="str">
        <f t="shared" si="12"/>
        <v/>
      </c>
      <c r="F147" s="52" t="str">
        <f t="shared" si="13"/>
        <v/>
      </c>
      <c r="G147" s="51" t="str">
        <f t="shared" si="14"/>
        <v/>
      </c>
    </row>
    <row r="148" spans="3:7" x14ac:dyDescent="0.2">
      <c r="C148" s="43" t="str">
        <f t="shared" si="10"/>
        <v/>
      </c>
      <c r="D148" s="51" t="str">
        <f t="shared" si="11"/>
        <v/>
      </c>
      <c r="E148" s="51" t="str">
        <f t="shared" si="12"/>
        <v/>
      </c>
      <c r="F148" s="52" t="str">
        <f t="shared" si="13"/>
        <v/>
      </c>
      <c r="G148" s="51" t="str">
        <f t="shared" si="14"/>
        <v/>
      </c>
    </row>
    <row r="149" spans="3:7" x14ac:dyDescent="0.2">
      <c r="C149" s="43" t="str">
        <f t="shared" si="10"/>
        <v/>
      </c>
      <c r="D149" s="51" t="str">
        <f t="shared" si="11"/>
        <v/>
      </c>
      <c r="E149" s="51" t="str">
        <f t="shared" si="12"/>
        <v/>
      </c>
      <c r="F149" s="52" t="str">
        <f t="shared" si="13"/>
        <v/>
      </c>
      <c r="G149" s="51" t="str">
        <f t="shared" si="14"/>
        <v/>
      </c>
    </row>
    <row r="150" spans="3:7" x14ac:dyDescent="0.2">
      <c r="C150" s="43" t="str">
        <f t="shared" si="10"/>
        <v/>
      </c>
      <c r="D150" s="51" t="str">
        <f t="shared" si="11"/>
        <v/>
      </c>
      <c r="E150" s="51" t="str">
        <f t="shared" si="12"/>
        <v/>
      </c>
      <c r="F150" s="52" t="str">
        <f t="shared" si="13"/>
        <v/>
      </c>
      <c r="G150" s="51" t="str">
        <f t="shared" si="14"/>
        <v/>
      </c>
    </row>
    <row r="151" spans="3:7" x14ac:dyDescent="0.2">
      <c r="C151" s="43" t="str">
        <f t="shared" si="10"/>
        <v/>
      </c>
      <c r="D151" s="51" t="str">
        <f t="shared" si="11"/>
        <v/>
      </c>
      <c r="E151" s="51" t="str">
        <f t="shared" si="12"/>
        <v/>
      </c>
      <c r="F151" s="52" t="str">
        <f t="shared" si="13"/>
        <v/>
      </c>
      <c r="G151" s="51" t="str">
        <f t="shared" si="14"/>
        <v/>
      </c>
    </row>
    <row r="152" spans="3:7" x14ac:dyDescent="0.2">
      <c r="C152" s="43" t="str">
        <f t="shared" si="10"/>
        <v/>
      </c>
      <c r="D152" s="51" t="str">
        <f t="shared" si="11"/>
        <v/>
      </c>
      <c r="E152" s="51" t="str">
        <f t="shared" si="12"/>
        <v/>
      </c>
      <c r="F152" s="52" t="str">
        <f t="shared" si="13"/>
        <v/>
      </c>
      <c r="G152" s="51" t="str">
        <f t="shared" si="14"/>
        <v/>
      </c>
    </row>
    <row r="153" spans="3:7" x14ac:dyDescent="0.2">
      <c r="C153" s="43" t="str">
        <f t="shared" si="10"/>
        <v/>
      </c>
      <c r="D153" s="51" t="str">
        <f t="shared" si="11"/>
        <v/>
      </c>
      <c r="E153" s="51" t="str">
        <f t="shared" si="12"/>
        <v/>
      </c>
      <c r="F153" s="52" t="str">
        <f t="shared" si="13"/>
        <v/>
      </c>
      <c r="G153" s="51" t="str">
        <f t="shared" si="14"/>
        <v/>
      </c>
    </row>
    <row r="154" spans="3:7" x14ac:dyDescent="0.2">
      <c r="C154" s="43" t="str">
        <f t="shared" si="10"/>
        <v/>
      </c>
      <c r="D154" s="51" t="str">
        <f t="shared" si="11"/>
        <v/>
      </c>
      <c r="E154" s="51" t="str">
        <f t="shared" si="12"/>
        <v/>
      </c>
      <c r="F154" s="52" t="str">
        <f t="shared" si="13"/>
        <v/>
      </c>
      <c r="G154" s="51" t="str">
        <f t="shared" si="14"/>
        <v/>
      </c>
    </row>
    <row r="155" spans="3:7" x14ac:dyDescent="0.2">
      <c r="C155" s="43" t="str">
        <f t="shared" si="10"/>
        <v/>
      </c>
      <c r="D155" s="51" t="str">
        <f t="shared" si="11"/>
        <v/>
      </c>
      <c r="E155" s="51" t="str">
        <f t="shared" si="12"/>
        <v/>
      </c>
      <c r="F155" s="52" t="str">
        <f t="shared" si="13"/>
        <v/>
      </c>
      <c r="G155" s="51" t="str">
        <f t="shared" si="14"/>
        <v/>
      </c>
    </row>
    <row r="156" spans="3:7" x14ac:dyDescent="0.2">
      <c r="C156" s="43" t="str">
        <f t="shared" si="10"/>
        <v/>
      </c>
      <c r="D156" s="51" t="str">
        <f t="shared" si="11"/>
        <v/>
      </c>
      <c r="E156" s="51" t="str">
        <f t="shared" si="12"/>
        <v/>
      </c>
      <c r="F156" s="52" t="str">
        <f t="shared" si="13"/>
        <v/>
      </c>
      <c r="G156" s="51" t="str">
        <f t="shared" si="14"/>
        <v/>
      </c>
    </row>
    <row r="157" spans="3:7" x14ac:dyDescent="0.2">
      <c r="C157" s="43" t="str">
        <f t="shared" si="10"/>
        <v/>
      </c>
      <c r="D157" s="51" t="str">
        <f t="shared" si="11"/>
        <v/>
      </c>
      <c r="E157" s="51" t="str">
        <f t="shared" si="12"/>
        <v/>
      </c>
      <c r="F157" s="52" t="str">
        <f t="shared" si="13"/>
        <v/>
      </c>
      <c r="G157" s="51" t="str">
        <f t="shared" si="14"/>
        <v/>
      </c>
    </row>
    <row r="158" spans="3:7" x14ac:dyDescent="0.2">
      <c r="C158" s="43" t="str">
        <f t="shared" si="10"/>
        <v/>
      </c>
      <c r="D158" s="51" t="str">
        <f t="shared" si="11"/>
        <v/>
      </c>
      <c r="E158" s="51" t="str">
        <f t="shared" si="12"/>
        <v/>
      </c>
      <c r="F158" s="52" t="str">
        <f t="shared" si="13"/>
        <v/>
      </c>
      <c r="G158" s="51" t="str">
        <f t="shared" si="14"/>
        <v/>
      </c>
    </row>
    <row r="159" spans="3:7" x14ac:dyDescent="0.2">
      <c r="C159" s="43" t="str">
        <f t="shared" si="10"/>
        <v/>
      </c>
      <c r="D159" s="51" t="str">
        <f t="shared" si="11"/>
        <v/>
      </c>
      <c r="E159" s="51" t="str">
        <f t="shared" si="12"/>
        <v/>
      </c>
      <c r="F159" s="52" t="str">
        <f t="shared" si="13"/>
        <v/>
      </c>
      <c r="G159" s="51" t="str">
        <f t="shared" si="14"/>
        <v/>
      </c>
    </row>
    <row r="160" spans="3:7" x14ac:dyDescent="0.2">
      <c r="C160" s="43" t="str">
        <f t="shared" si="10"/>
        <v/>
      </c>
      <c r="D160" s="51" t="str">
        <f t="shared" si="11"/>
        <v/>
      </c>
      <c r="E160" s="51" t="str">
        <f t="shared" si="12"/>
        <v/>
      </c>
      <c r="F160" s="52" t="str">
        <f t="shared" si="13"/>
        <v/>
      </c>
      <c r="G160" s="51" t="str">
        <f t="shared" si="14"/>
        <v/>
      </c>
    </row>
    <row r="161" spans="3:7" x14ac:dyDescent="0.2">
      <c r="C161" s="43" t="str">
        <f t="shared" si="10"/>
        <v/>
      </c>
      <c r="D161" s="51" t="str">
        <f t="shared" si="11"/>
        <v/>
      </c>
      <c r="E161" s="51" t="str">
        <f t="shared" si="12"/>
        <v/>
      </c>
      <c r="F161" s="52" t="str">
        <f t="shared" si="13"/>
        <v/>
      </c>
      <c r="G161" s="51" t="str">
        <f t="shared" si="14"/>
        <v/>
      </c>
    </row>
    <row r="162" spans="3:7" x14ac:dyDescent="0.2">
      <c r="C162" s="43" t="str">
        <f t="shared" si="10"/>
        <v/>
      </c>
      <c r="D162" s="51" t="str">
        <f t="shared" si="11"/>
        <v/>
      </c>
      <c r="E162" s="51" t="str">
        <f t="shared" si="12"/>
        <v/>
      </c>
      <c r="F162" s="52" t="str">
        <f t="shared" si="13"/>
        <v/>
      </c>
      <c r="G162" s="51" t="str">
        <f t="shared" si="14"/>
        <v/>
      </c>
    </row>
    <row r="163" spans="3:7" x14ac:dyDescent="0.2">
      <c r="C163" s="43" t="str">
        <f t="shared" si="10"/>
        <v/>
      </c>
      <c r="D163" s="51" t="str">
        <f t="shared" si="11"/>
        <v/>
      </c>
      <c r="E163" s="51" t="str">
        <f t="shared" si="12"/>
        <v/>
      </c>
      <c r="F163" s="52" t="str">
        <f t="shared" si="13"/>
        <v/>
      </c>
      <c r="G163" s="51" t="str">
        <f t="shared" si="14"/>
        <v/>
      </c>
    </row>
    <row r="164" spans="3:7" x14ac:dyDescent="0.2">
      <c r="C164" s="43" t="str">
        <f t="shared" si="10"/>
        <v/>
      </c>
      <c r="D164" s="51" t="str">
        <f t="shared" si="11"/>
        <v/>
      </c>
      <c r="E164" s="51" t="str">
        <f t="shared" si="12"/>
        <v/>
      </c>
      <c r="F164" s="52" t="str">
        <f t="shared" si="13"/>
        <v/>
      </c>
      <c r="G164" s="51" t="str">
        <f t="shared" si="14"/>
        <v/>
      </c>
    </row>
    <row r="165" spans="3:7" x14ac:dyDescent="0.2">
      <c r="C165" s="43" t="str">
        <f t="shared" si="10"/>
        <v/>
      </c>
      <c r="D165" s="51" t="str">
        <f t="shared" si="11"/>
        <v/>
      </c>
      <c r="E165" s="51" t="str">
        <f t="shared" si="12"/>
        <v/>
      </c>
      <c r="F165" s="52" t="str">
        <f t="shared" si="13"/>
        <v/>
      </c>
      <c r="G165" s="51" t="str">
        <f t="shared" si="14"/>
        <v/>
      </c>
    </row>
    <row r="166" spans="3:7" x14ac:dyDescent="0.2">
      <c r="C166" s="43" t="str">
        <f t="shared" si="10"/>
        <v/>
      </c>
      <c r="D166" s="51" t="str">
        <f t="shared" si="11"/>
        <v/>
      </c>
      <c r="E166" s="51" t="str">
        <f t="shared" si="12"/>
        <v/>
      </c>
      <c r="F166" s="52" t="str">
        <f t="shared" si="13"/>
        <v/>
      </c>
      <c r="G166" s="51" t="str">
        <f t="shared" si="14"/>
        <v/>
      </c>
    </row>
    <row r="167" spans="3:7" x14ac:dyDescent="0.2">
      <c r="C167" s="43" t="str">
        <f t="shared" si="10"/>
        <v/>
      </c>
      <c r="D167" s="51" t="str">
        <f t="shared" si="11"/>
        <v/>
      </c>
      <c r="E167" s="51" t="str">
        <f t="shared" si="12"/>
        <v/>
      </c>
      <c r="F167" s="52" t="str">
        <f t="shared" si="13"/>
        <v/>
      </c>
      <c r="G167" s="51" t="str">
        <f t="shared" si="14"/>
        <v/>
      </c>
    </row>
    <row r="168" spans="3:7" x14ac:dyDescent="0.2">
      <c r="C168" s="43" t="str">
        <f t="shared" si="10"/>
        <v/>
      </c>
      <c r="D168" s="51" t="str">
        <f t="shared" si="11"/>
        <v/>
      </c>
      <c r="E168" s="51" t="str">
        <f t="shared" si="12"/>
        <v/>
      </c>
      <c r="F168" s="52" t="str">
        <f t="shared" si="13"/>
        <v/>
      </c>
      <c r="G168" s="51" t="str">
        <f t="shared" si="14"/>
        <v/>
      </c>
    </row>
    <row r="169" spans="3:7" x14ac:dyDescent="0.2">
      <c r="C169" s="43" t="str">
        <f t="shared" si="10"/>
        <v/>
      </c>
      <c r="D169" s="51" t="str">
        <f t="shared" si="11"/>
        <v/>
      </c>
      <c r="E169" s="51" t="str">
        <f t="shared" si="12"/>
        <v/>
      </c>
      <c r="F169" s="52" t="str">
        <f t="shared" si="13"/>
        <v/>
      </c>
      <c r="G169" s="51" t="str">
        <f t="shared" si="14"/>
        <v/>
      </c>
    </row>
    <row r="170" spans="3:7" x14ac:dyDescent="0.2">
      <c r="C170" s="43" t="str">
        <f t="shared" si="10"/>
        <v/>
      </c>
      <c r="D170" s="51" t="str">
        <f t="shared" si="11"/>
        <v/>
      </c>
      <c r="E170" s="51" t="str">
        <f t="shared" si="12"/>
        <v/>
      </c>
      <c r="F170" s="52" t="str">
        <f t="shared" si="13"/>
        <v/>
      </c>
      <c r="G170" s="51" t="str">
        <f t="shared" si="14"/>
        <v/>
      </c>
    </row>
    <row r="171" spans="3:7" x14ac:dyDescent="0.2">
      <c r="C171" s="43" t="str">
        <f t="shared" si="10"/>
        <v/>
      </c>
      <c r="D171" s="51" t="str">
        <f t="shared" si="11"/>
        <v/>
      </c>
      <c r="E171" s="51" t="str">
        <f t="shared" si="12"/>
        <v/>
      </c>
      <c r="F171" s="52" t="str">
        <f t="shared" si="13"/>
        <v/>
      </c>
      <c r="G171" s="51" t="str">
        <f t="shared" si="14"/>
        <v/>
      </c>
    </row>
    <row r="172" spans="3:7" x14ac:dyDescent="0.2">
      <c r="C172" s="43" t="str">
        <f t="shared" si="10"/>
        <v/>
      </c>
      <c r="D172" s="51" t="str">
        <f t="shared" si="11"/>
        <v/>
      </c>
      <c r="E172" s="51" t="str">
        <f t="shared" si="12"/>
        <v/>
      </c>
      <c r="F172" s="52" t="str">
        <f t="shared" si="13"/>
        <v/>
      </c>
      <c r="G172" s="51" t="str">
        <f t="shared" si="14"/>
        <v/>
      </c>
    </row>
    <row r="173" spans="3:7" x14ac:dyDescent="0.2">
      <c r="C173" s="43" t="str">
        <f t="shared" si="10"/>
        <v/>
      </c>
      <c r="D173" s="51" t="str">
        <f t="shared" si="11"/>
        <v/>
      </c>
      <c r="E173" s="51" t="str">
        <f t="shared" si="12"/>
        <v/>
      </c>
      <c r="F173" s="52" t="str">
        <f t="shared" si="13"/>
        <v/>
      </c>
      <c r="G173" s="51" t="str">
        <f t="shared" si="14"/>
        <v/>
      </c>
    </row>
    <row r="174" spans="3:7" x14ac:dyDescent="0.2">
      <c r="C174" s="43" t="str">
        <f t="shared" si="10"/>
        <v/>
      </c>
      <c r="D174" s="51" t="str">
        <f t="shared" si="11"/>
        <v/>
      </c>
      <c r="E174" s="51" t="str">
        <f t="shared" si="12"/>
        <v/>
      </c>
      <c r="F174" s="52" t="str">
        <f t="shared" si="13"/>
        <v/>
      </c>
      <c r="G174" s="51" t="str">
        <f t="shared" si="14"/>
        <v/>
      </c>
    </row>
    <row r="175" spans="3:7" x14ac:dyDescent="0.2">
      <c r="C175" s="43" t="str">
        <f t="shared" si="10"/>
        <v/>
      </c>
      <c r="D175" s="51" t="str">
        <f t="shared" si="11"/>
        <v/>
      </c>
      <c r="E175" s="51" t="str">
        <f t="shared" si="12"/>
        <v/>
      </c>
      <c r="F175" s="52" t="str">
        <f t="shared" si="13"/>
        <v/>
      </c>
      <c r="G175" s="51" t="str">
        <f t="shared" si="14"/>
        <v/>
      </c>
    </row>
    <row r="176" spans="3:7" x14ac:dyDescent="0.2">
      <c r="C176" s="43" t="str">
        <f t="shared" si="10"/>
        <v/>
      </c>
      <c r="D176" s="51" t="str">
        <f t="shared" si="11"/>
        <v/>
      </c>
      <c r="E176" s="51" t="str">
        <f t="shared" si="12"/>
        <v/>
      </c>
      <c r="F176" s="52" t="str">
        <f t="shared" si="13"/>
        <v/>
      </c>
      <c r="G176" s="51" t="str">
        <f t="shared" si="14"/>
        <v/>
      </c>
    </row>
    <row r="177" spans="3:7" x14ac:dyDescent="0.2">
      <c r="C177" s="43" t="str">
        <f t="shared" si="10"/>
        <v/>
      </c>
      <c r="D177" s="51" t="str">
        <f t="shared" si="11"/>
        <v/>
      </c>
      <c r="E177" s="51" t="str">
        <f t="shared" si="12"/>
        <v/>
      </c>
      <c r="F177" s="52" t="str">
        <f t="shared" si="13"/>
        <v/>
      </c>
      <c r="G177" s="51" t="str">
        <f t="shared" si="14"/>
        <v/>
      </c>
    </row>
    <row r="178" spans="3:7" x14ac:dyDescent="0.2">
      <c r="C178" s="43" t="str">
        <f t="shared" si="10"/>
        <v/>
      </c>
      <c r="D178" s="51" t="str">
        <f t="shared" si="11"/>
        <v/>
      </c>
      <c r="E178" s="51" t="str">
        <f t="shared" si="12"/>
        <v/>
      </c>
      <c r="F178" s="52" t="str">
        <f t="shared" si="13"/>
        <v/>
      </c>
      <c r="G178" s="51" t="str">
        <f t="shared" si="14"/>
        <v/>
      </c>
    </row>
    <row r="179" spans="3:7" x14ac:dyDescent="0.2">
      <c r="C179" s="43" t="str">
        <f t="shared" si="10"/>
        <v/>
      </c>
      <c r="D179" s="51" t="str">
        <f t="shared" si="11"/>
        <v/>
      </c>
      <c r="E179" s="51" t="str">
        <f t="shared" si="12"/>
        <v/>
      </c>
      <c r="F179" s="52" t="str">
        <f t="shared" si="13"/>
        <v/>
      </c>
      <c r="G179" s="51" t="str">
        <f t="shared" si="14"/>
        <v/>
      </c>
    </row>
    <row r="180" spans="3:7" x14ac:dyDescent="0.2">
      <c r="C180" s="43" t="str">
        <f t="shared" si="10"/>
        <v/>
      </c>
      <c r="D180" s="51" t="str">
        <f t="shared" si="11"/>
        <v/>
      </c>
      <c r="E180" s="51" t="str">
        <f t="shared" si="12"/>
        <v/>
      </c>
      <c r="F180" s="52" t="str">
        <f t="shared" si="13"/>
        <v/>
      </c>
      <c r="G180" s="51" t="str">
        <f t="shared" si="14"/>
        <v/>
      </c>
    </row>
    <row r="181" spans="3:7" x14ac:dyDescent="0.2">
      <c r="C181" s="43" t="str">
        <f t="shared" si="10"/>
        <v/>
      </c>
      <c r="D181" s="51" t="str">
        <f t="shared" si="11"/>
        <v/>
      </c>
      <c r="E181" s="51" t="str">
        <f t="shared" si="12"/>
        <v/>
      </c>
      <c r="F181" s="52" t="str">
        <f t="shared" si="13"/>
        <v/>
      </c>
      <c r="G181" s="51" t="str">
        <f t="shared" si="14"/>
        <v/>
      </c>
    </row>
    <row r="182" spans="3:7" x14ac:dyDescent="0.2">
      <c r="C182" s="43" t="str">
        <f t="shared" si="10"/>
        <v/>
      </c>
      <c r="D182" s="51" t="str">
        <f t="shared" si="11"/>
        <v/>
      </c>
      <c r="E182" s="51" t="str">
        <f t="shared" si="12"/>
        <v/>
      </c>
      <c r="F182" s="52" t="str">
        <f t="shared" si="13"/>
        <v/>
      </c>
      <c r="G182" s="51" t="str">
        <f t="shared" si="14"/>
        <v/>
      </c>
    </row>
    <row r="183" spans="3:7" x14ac:dyDescent="0.2">
      <c r="C183" s="43" t="str">
        <f t="shared" si="10"/>
        <v/>
      </c>
      <c r="D183" s="51" t="str">
        <f t="shared" si="11"/>
        <v/>
      </c>
      <c r="E183" s="51" t="str">
        <f t="shared" si="12"/>
        <v/>
      </c>
      <c r="F183" s="52" t="str">
        <f t="shared" si="13"/>
        <v/>
      </c>
      <c r="G183" s="51" t="str">
        <f t="shared" si="14"/>
        <v/>
      </c>
    </row>
    <row r="184" spans="3:7" x14ac:dyDescent="0.2">
      <c r="C184" s="43" t="str">
        <f t="shared" si="10"/>
        <v/>
      </c>
      <c r="D184" s="51" t="str">
        <f t="shared" si="11"/>
        <v/>
      </c>
      <c r="E184" s="51" t="str">
        <f t="shared" si="12"/>
        <v/>
      </c>
      <c r="F184" s="52" t="str">
        <f t="shared" si="13"/>
        <v/>
      </c>
      <c r="G184" s="51" t="str">
        <f t="shared" si="14"/>
        <v/>
      </c>
    </row>
    <row r="185" spans="3:7" x14ac:dyDescent="0.2">
      <c r="C185" s="43" t="str">
        <f t="shared" si="10"/>
        <v/>
      </c>
      <c r="D185" s="51" t="str">
        <f t="shared" si="11"/>
        <v/>
      </c>
      <c r="E185" s="51" t="str">
        <f t="shared" si="12"/>
        <v/>
      </c>
      <c r="F185" s="52" t="str">
        <f t="shared" si="13"/>
        <v/>
      </c>
      <c r="G185" s="51" t="str">
        <f t="shared" si="14"/>
        <v/>
      </c>
    </row>
    <row r="186" spans="3:7" x14ac:dyDescent="0.2">
      <c r="C186" s="43" t="str">
        <f t="shared" si="10"/>
        <v/>
      </c>
      <c r="D186" s="51" t="str">
        <f t="shared" si="11"/>
        <v/>
      </c>
      <c r="E186" s="51" t="str">
        <f t="shared" si="12"/>
        <v/>
      </c>
      <c r="F186" s="52" t="str">
        <f t="shared" si="13"/>
        <v/>
      </c>
      <c r="G186" s="51" t="str">
        <f t="shared" si="14"/>
        <v/>
      </c>
    </row>
    <row r="187" spans="3:7" x14ac:dyDescent="0.2">
      <c r="C187" s="43" t="str">
        <f t="shared" si="10"/>
        <v/>
      </c>
      <c r="D187" s="51" t="str">
        <f t="shared" si="11"/>
        <v/>
      </c>
      <c r="E187" s="51" t="str">
        <f t="shared" si="12"/>
        <v/>
      </c>
      <c r="F187" s="52" t="str">
        <f t="shared" si="13"/>
        <v/>
      </c>
      <c r="G187" s="51" t="str">
        <f t="shared" si="14"/>
        <v/>
      </c>
    </row>
    <row r="188" spans="3:7" x14ac:dyDescent="0.2">
      <c r="C188" s="43" t="str">
        <f t="shared" si="10"/>
        <v/>
      </c>
      <c r="D188" s="51" t="str">
        <f t="shared" si="11"/>
        <v/>
      </c>
      <c r="E188" s="51" t="str">
        <f t="shared" si="12"/>
        <v/>
      </c>
      <c r="F188" s="52" t="str">
        <f t="shared" si="13"/>
        <v/>
      </c>
      <c r="G188" s="51" t="str">
        <f t="shared" si="14"/>
        <v/>
      </c>
    </row>
    <row r="189" spans="3:7" x14ac:dyDescent="0.2">
      <c r="C189" s="43" t="str">
        <f t="shared" si="10"/>
        <v/>
      </c>
      <c r="D189" s="51" t="str">
        <f t="shared" si="11"/>
        <v/>
      </c>
      <c r="E189" s="51" t="str">
        <f t="shared" si="12"/>
        <v/>
      </c>
      <c r="F189" s="52" t="str">
        <f t="shared" si="13"/>
        <v/>
      </c>
      <c r="G189" s="51" t="str">
        <f t="shared" si="14"/>
        <v/>
      </c>
    </row>
    <row r="190" spans="3:7" x14ac:dyDescent="0.2">
      <c r="C190" s="43" t="str">
        <f t="shared" si="10"/>
        <v/>
      </c>
      <c r="D190" s="51" t="str">
        <f t="shared" si="11"/>
        <v/>
      </c>
      <c r="E190" s="51" t="str">
        <f t="shared" si="12"/>
        <v/>
      </c>
      <c r="F190" s="52" t="str">
        <f t="shared" si="13"/>
        <v/>
      </c>
      <c r="G190" s="51" t="str">
        <f t="shared" si="14"/>
        <v/>
      </c>
    </row>
    <row r="191" spans="3:7" x14ac:dyDescent="0.2">
      <c r="C191" s="43" t="str">
        <f t="shared" si="10"/>
        <v/>
      </c>
      <c r="D191" s="51" t="str">
        <f t="shared" si="11"/>
        <v/>
      </c>
      <c r="E191" s="51" t="str">
        <f t="shared" si="12"/>
        <v/>
      </c>
      <c r="F191" s="52" t="str">
        <f t="shared" si="13"/>
        <v/>
      </c>
      <c r="G191" s="51" t="str">
        <f t="shared" si="14"/>
        <v/>
      </c>
    </row>
    <row r="192" spans="3:7" x14ac:dyDescent="0.2">
      <c r="C192" s="43" t="str">
        <f t="shared" si="10"/>
        <v/>
      </c>
      <c r="D192" s="51" t="str">
        <f t="shared" si="11"/>
        <v/>
      </c>
      <c r="E192" s="51" t="str">
        <f t="shared" si="12"/>
        <v/>
      </c>
      <c r="F192" s="52" t="str">
        <f t="shared" si="13"/>
        <v/>
      </c>
      <c r="G192" s="51" t="str">
        <f t="shared" si="14"/>
        <v/>
      </c>
    </row>
    <row r="193" spans="3:7" x14ac:dyDescent="0.2">
      <c r="C193" s="43" t="str">
        <f t="shared" si="10"/>
        <v/>
      </c>
      <c r="D193" s="51" t="str">
        <f t="shared" si="11"/>
        <v/>
      </c>
      <c r="E193" s="51" t="str">
        <f t="shared" si="12"/>
        <v/>
      </c>
      <c r="F193" s="52" t="str">
        <f t="shared" si="13"/>
        <v/>
      </c>
      <c r="G193" s="51" t="str">
        <f t="shared" si="14"/>
        <v/>
      </c>
    </row>
    <row r="194" spans="3:7" x14ac:dyDescent="0.2">
      <c r="C194" s="43" t="str">
        <f t="shared" si="10"/>
        <v/>
      </c>
      <c r="D194" s="51" t="str">
        <f t="shared" si="11"/>
        <v/>
      </c>
      <c r="E194" s="51" t="str">
        <f t="shared" si="12"/>
        <v/>
      </c>
      <c r="F194" s="52" t="str">
        <f t="shared" si="13"/>
        <v/>
      </c>
      <c r="G194" s="51" t="str">
        <f t="shared" si="14"/>
        <v/>
      </c>
    </row>
    <row r="195" spans="3:7" x14ac:dyDescent="0.2">
      <c r="C195" s="43" t="str">
        <f t="shared" si="10"/>
        <v/>
      </c>
      <c r="D195" s="51" t="str">
        <f t="shared" si="11"/>
        <v/>
      </c>
      <c r="E195" s="51" t="str">
        <f t="shared" si="12"/>
        <v/>
      </c>
      <c r="F195" s="52" t="str">
        <f t="shared" si="13"/>
        <v/>
      </c>
      <c r="G195" s="51" t="str">
        <f t="shared" si="14"/>
        <v/>
      </c>
    </row>
    <row r="196" spans="3:7" x14ac:dyDescent="0.2">
      <c r="C196" s="43" t="str">
        <f t="shared" si="10"/>
        <v/>
      </c>
      <c r="D196" s="51" t="str">
        <f t="shared" si="11"/>
        <v/>
      </c>
      <c r="E196" s="51" t="str">
        <f t="shared" si="12"/>
        <v/>
      </c>
      <c r="F196" s="52" t="str">
        <f t="shared" si="13"/>
        <v/>
      </c>
      <c r="G196" s="51" t="str">
        <f t="shared" si="14"/>
        <v/>
      </c>
    </row>
    <row r="197" spans="3:7" x14ac:dyDescent="0.2">
      <c r="C197" s="43" t="str">
        <f t="shared" si="10"/>
        <v/>
      </c>
      <c r="D197" s="51" t="str">
        <f t="shared" si="11"/>
        <v/>
      </c>
      <c r="E197" s="51" t="str">
        <f t="shared" si="12"/>
        <v/>
      </c>
      <c r="F197" s="52" t="str">
        <f t="shared" si="13"/>
        <v/>
      </c>
      <c r="G197" s="51" t="str">
        <f t="shared" si="14"/>
        <v/>
      </c>
    </row>
    <row r="198" spans="3:7" x14ac:dyDescent="0.2">
      <c r="C198" s="43" t="str">
        <f t="shared" si="10"/>
        <v/>
      </c>
      <c r="D198" s="51" t="str">
        <f t="shared" si="11"/>
        <v/>
      </c>
      <c r="E198" s="51" t="str">
        <f t="shared" si="12"/>
        <v/>
      </c>
      <c r="F198" s="52" t="str">
        <f t="shared" si="13"/>
        <v/>
      </c>
      <c r="G198" s="51" t="str">
        <f t="shared" si="14"/>
        <v/>
      </c>
    </row>
    <row r="199" spans="3:7" x14ac:dyDescent="0.2">
      <c r="C199" s="43" t="str">
        <f t="shared" si="10"/>
        <v/>
      </c>
      <c r="D199" s="51" t="str">
        <f t="shared" si="11"/>
        <v/>
      </c>
      <c r="E199" s="51" t="str">
        <f t="shared" si="12"/>
        <v/>
      </c>
      <c r="F199" s="52" t="str">
        <f t="shared" si="13"/>
        <v/>
      </c>
      <c r="G199" s="51" t="str">
        <f t="shared" si="14"/>
        <v/>
      </c>
    </row>
    <row r="200" spans="3:7" x14ac:dyDescent="0.2">
      <c r="C200" s="43" t="str">
        <f t="shared" si="10"/>
        <v/>
      </c>
      <c r="D200" s="51" t="str">
        <f t="shared" si="11"/>
        <v/>
      </c>
      <c r="E200" s="51" t="str">
        <f t="shared" si="12"/>
        <v/>
      </c>
      <c r="F200" s="52" t="str">
        <f t="shared" si="13"/>
        <v/>
      </c>
      <c r="G200" s="51" t="str">
        <f t="shared" si="14"/>
        <v/>
      </c>
    </row>
    <row r="201" spans="3:7" x14ac:dyDescent="0.2">
      <c r="C201" s="43" t="str">
        <f t="shared" si="10"/>
        <v/>
      </c>
      <c r="D201" s="51" t="str">
        <f t="shared" si="11"/>
        <v/>
      </c>
      <c r="E201" s="51" t="str">
        <f t="shared" si="12"/>
        <v/>
      </c>
      <c r="F201" s="52" t="str">
        <f t="shared" si="13"/>
        <v/>
      </c>
      <c r="G201" s="51" t="str">
        <f t="shared" si="14"/>
        <v/>
      </c>
    </row>
    <row r="202" spans="3:7" x14ac:dyDescent="0.2">
      <c r="C202" s="43" t="str">
        <f t="shared" si="10"/>
        <v/>
      </c>
      <c r="D202" s="51" t="str">
        <f t="shared" si="11"/>
        <v/>
      </c>
      <c r="E202" s="51" t="str">
        <f t="shared" si="12"/>
        <v/>
      </c>
      <c r="F202" s="52" t="str">
        <f t="shared" si="13"/>
        <v/>
      </c>
      <c r="G202" s="51" t="str">
        <f t="shared" si="14"/>
        <v/>
      </c>
    </row>
    <row r="203" spans="3:7" x14ac:dyDescent="0.2">
      <c r="C203" s="43" t="str">
        <f t="shared" si="10"/>
        <v/>
      </c>
      <c r="D203" s="51" t="str">
        <f t="shared" si="11"/>
        <v/>
      </c>
      <c r="E203" s="51" t="str">
        <f t="shared" si="12"/>
        <v/>
      </c>
      <c r="F203" s="52" t="str">
        <f t="shared" si="13"/>
        <v/>
      </c>
      <c r="G203" s="51" t="str">
        <f t="shared" si="14"/>
        <v/>
      </c>
    </row>
    <row r="204" spans="3:7" x14ac:dyDescent="0.2">
      <c r="C204" s="43" t="str">
        <f t="shared" si="10"/>
        <v/>
      </c>
      <c r="D204" s="51" t="str">
        <f t="shared" si="11"/>
        <v/>
      </c>
      <c r="E204" s="51" t="str">
        <f t="shared" si="12"/>
        <v/>
      </c>
      <c r="F204" s="52" t="str">
        <f t="shared" si="13"/>
        <v/>
      </c>
      <c r="G204" s="51" t="str">
        <f t="shared" si="14"/>
        <v/>
      </c>
    </row>
    <row r="205" spans="3:7" x14ac:dyDescent="0.2">
      <c r="C205" s="43" t="str">
        <f t="shared" si="10"/>
        <v/>
      </c>
      <c r="D205" s="51" t="str">
        <f t="shared" si="11"/>
        <v/>
      </c>
      <c r="E205" s="51" t="str">
        <f t="shared" si="12"/>
        <v/>
      </c>
      <c r="F205" s="52" t="str">
        <f t="shared" si="13"/>
        <v/>
      </c>
      <c r="G205" s="51" t="str">
        <f t="shared" si="14"/>
        <v/>
      </c>
    </row>
    <row r="206" spans="3:7" x14ac:dyDescent="0.2">
      <c r="C206" s="43" t="str">
        <f t="shared" si="10"/>
        <v/>
      </c>
      <c r="D206" s="51" t="str">
        <f t="shared" si="11"/>
        <v/>
      </c>
      <c r="E206" s="51" t="str">
        <f t="shared" si="12"/>
        <v/>
      </c>
      <c r="F206" s="52" t="str">
        <f t="shared" si="13"/>
        <v/>
      </c>
      <c r="G206" s="51" t="str">
        <f t="shared" si="14"/>
        <v/>
      </c>
    </row>
    <row r="207" spans="3:7" x14ac:dyDescent="0.2">
      <c r="C207" s="43" t="str">
        <f t="shared" ref="C207:C270" si="15">IF(OR(C206=$D$9,C206=""),"",IF(ISNUMBER(C206),C206+1,1))</f>
        <v/>
      </c>
      <c r="D207" s="51" t="str">
        <f t="shared" ref="D207:D270" si="16">IF(C207&gt;$D$9,"",E207+F207)</f>
        <v/>
      </c>
      <c r="E207" s="51" t="str">
        <f t="shared" ref="E207:E270" si="17">IF(C207&gt;$D$9,"",$D$7*G206)</f>
        <v/>
      </c>
      <c r="F207" s="52" t="str">
        <f t="shared" ref="F207:F270" si="18">IF(C207&gt;$D$9,"",$D$3/$D$9)</f>
        <v/>
      </c>
      <c r="G207" s="51" t="str">
        <f t="shared" ref="G207:G270" si="19">IF(C207&gt;$D$9,"",G206-F207)</f>
        <v/>
      </c>
    </row>
    <row r="208" spans="3:7" x14ac:dyDescent="0.2">
      <c r="C208" s="43" t="str">
        <f t="shared" si="15"/>
        <v/>
      </c>
      <c r="D208" s="51" t="str">
        <f t="shared" si="16"/>
        <v/>
      </c>
      <c r="E208" s="51" t="str">
        <f t="shared" si="17"/>
        <v/>
      </c>
      <c r="F208" s="52" t="str">
        <f t="shared" si="18"/>
        <v/>
      </c>
      <c r="G208" s="51" t="str">
        <f t="shared" si="19"/>
        <v/>
      </c>
    </row>
    <row r="209" spans="3:7" x14ac:dyDescent="0.2">
      <c r="C209" s="43" t="str">
        <f t="shared" si="15"/>
        <v/>
      </c>
      <c r="D209" s="51" t="str">
        <f t="shared" si="16"/>
        <v/>
      </c>
      <c r="E209" s="51" t="str">
        <f t="shared" si="17"/>
        <v/>
      </c>
      <c r="F209" s="52" t="str">
        <f t="shared" si="18"/>
        <v/>
      </c>
      <c r="G209" s="51" t="str">
        <f t="shared" si="19"/>
        <v/>
      </c>
    </row>
    <row r="210" spans="3:7" x14ac:dyDescent="0.2">
      <c r="C210" s="43" t="str">
        <f t="shared" si="15"/>
        <v/>
      </c>
      <c r="D210" s="51" t="str">
        <f t="shared" si="16"/>
        <v/>
      </c>
      <c r="E210" s="51" t="str">
        <f t="shared" si="17"/>
        <v/>
      </c>
      <c r="F210" s="52" t="str">
        <f t="shared" si="18"/>
        <v/>
      </c>
      <c r="G210" s="51" t="str">
        <f t="shared" si="19"/>
        <v/>
      </c>
    </row>
    <row r="211" spans="3:7" x14ac:dyDescent="0.2">
      <c r="C211" s="43" t="str">
        <f t="shared" si="15"/>
        <v/>
      </c>
      <c r="D211" s="51" t="str">
        <f t="shared" si="16"/>
        <v/>
      </c>
      <c r="E211" s="51" t="str">
        <f t="shared" si="17"/>
        <v/>
      </c>
      <c r="F211" s="52" t="str">
        <f t="shared" si="18"/>
        <v/>
      </c>
      <c r="G211" s="51" t="str">
        <f t="shared" si="19"/>
        <v/>
      </c>
    </row>
    <row r="212" spans="3:7" x14ac:dyDescent="0.2">
      <c r="C212" s="43" t="str">
        <f t="shared" si="15"/>
        <v/>
      </c>
      <c r="D212" s="51" t="str">
        <f t="shared" si="16"/>
        <v/>
      </c>
      <c r="E212" s="51" t="str">
        <f t="shared" si="17"/>
        <v/>
      </c>
      <c r="F212" s="52" t="str">
        <f t="shared" si="18"/>
        <v/>
      </c>
      <c r="G212" s="51" t="str">
        <f t="shared" si="19"/>
        <v/>
      </c>
    </row>
    <row r="213" spans="3:7" x14ac:dyDescent="0.2">
      <c r="C213" s="43" t="str">
        <f t="shared" si="15"/>
        <v/>
      </c>
      <c r="D213" s="51" t="str">
        <f t="shared" si="16"/>
        <v/>
      </c>
      <c r="E213" s="51" t="str">
        <f t="shared" si="17"/>
        <v/>
      </c>
      <c r="F213" s="52" t="str">
        <f t="shared" si="18"/>
        <v/>
      </c>
      <c r="G213" s="51" t="str">
        <f t="shared" si="19"/>
        <v/>
      </c>
    </row>
    <row r="214" spans="3:7" x14ac:dyDescent="0.2">
      <c r="C214" s="43" t="str">
        <f t="shared" si="15"/>
        <v/>
      </c>
      <c r="D214" s="51" t="str">
        <f t="shared" si="16"/>
        <v/>
      </c>
      <c r="E214" s="51" t="str">
        <f t="shared" si="17"/>
        <v/>
      </c>
      <c r="F214" s="52" t="str">
        <f t="shared" si="18"/>
        <v/>
      </c>
      <c r="G214" s="51" t="str">
        <f t="shared" si="19"/>
        <v/>
      </c>
    </row>
    <row r="215" spans="3:7" x14ac:dyDescent="0.2">
      <c r="C215" s="43" t="str">
        <f t="shared" si="15"/>
        <v/>
      </c>
      <c r="D215" s="51" t="str">
        <f t="shared" si="16"/>
        <v/>
      </c>
      <c r="E215" s="51" t="str">
        <f t="shared" si="17"/>
        <v/>
      </c>
      <c r="F215" s="52" t="str">
        <f t="shared" si="18"/>
        <v/>
      </c>
      <c r="G215" s="51" t="str">
        <f t="shared" si="19"/>
        <v/>
      </c>
    </row>
    <row r="216" spans="3:7" x14ac:dyDescent="0.2">
      <c r="C216" s="43" t="str">
        <f t="shared" si="15"/>
        <v/>
      </c>
      <c r="D216" s="51" t="str">
        <f t="shared" si="16"/>
        <v/>
      </c>
      <c r="E216" s="51" t="str">
        <f t="shared" si="17"/>
        <v/>
      </c>
      <c r="F216" s="52" t="str">
        <f t="shared" si="18"/>
        <v/>
      </c>
      <c r="G216" s="51" t="str">
        <f t="shared" si="19"/>
        <v/>
      </c>
    </row>
    <row r="217" spans="3:7" x14ac:dyDescent="0.2">
      <c r="C217" s="43" t="str">
        <f t="shared" si="15"/>
        <v/>
      </c>
      <c r="D217" s="51" t="str">
        <f t="shared" si="16"/>
        <v/>
      </c>
      <c r="E217" s="51" t="str">
        <f t="shared" si="17"/>
        <v/>
      </c>
      <c r="F217" s="52" t="str">
        <f t="shared" si="18"/>
        <v/>
      </c>
      <c r="G217" s="51" t="str">
        <f t="shared" si="19"/>
        <v/>
      </c>
    </row>
    <row r="218" spans="3:7" x14ac:dyDescent="0.2">
      <c r="C218" s="43" t="str">
        <f t="shared" si="15"/>
        <v/>
      </c>
      <c r="D218" s="51" t="str">
        <f t="shared" si="16"/>
        <v/>
      </c>
      <c r="E218" s="51" t="str">
        <f t="shared" si="17"/>
        <v/>
      </c>
      <c r="F218" s="52" t="str">
        <f t="shared" si="18"/>
        <v/>
      </c>
      <c r="G218" s="51" t="str">
        <f t="shared" si="19"/>
        <v/>
      </c>
    </row>
    <row r="219" spans="3:7" x14ac:dyDescent="0.2">
      <c r="C219" s="43" t="str">
        <f t="shared" si="15"/>
        <v/>
      </c>
      <c r="D219" s="51" t="str">
        <f t="shared" si="16"/>
        <v/>
      </c>
      <c r="E219" s="51" t="str">
        <f t="shared" si="17"/>
        <v/>
      </c>
      <c r="F219" s="52" t="str">
        <f t="shared" si="18"/>
        <v/>
      </c>
      <c r="G219" s="51" t="str">
        <f t="shared" si="19"/>
        <v/>
      </c>
    </row>
    <row r="220" spans="3:7" x14ac:dyDescent="0.2">
      <c r="C220" s="43" t="str">
        <f t="shared" si="15"/>
        <v/>
      </c>
      <c r="D220" s="51" t="str">
        <f t="shared" si="16"/>
        <v/>
      </c>
      <c r="E220" s="51" t="str">
        <f t="shared" si="17"/>
        <v/>
      </c>
      <c r="F220" s="52" t="str">
        <f t="shared" si="18"/>
        <v/>
      </c>
      <c r="G220" s="51" t="str">
        <f t="shared" si="19"/>
        <v/>
      </c>
    </row>
    <row r="221" spans="3:7" x14ac:dyDescent="0.2">
      <c r="C221" s="43" t="str">
        <f t="shared" si="15"/>
        <v/>
      </c>
      <c r="D221" s="51" t="str">
        <f t="shared" si="16"/>
        <v/>
      </c>
      <c r="E221" s="51" t="str">
        <f t="shared" si="17"/>
        <v/>
      </c>
      <c r="F221" s="52" t="str">
        <f t="shared" si="18"/>
        <v/>
      </c>
      <c r="G221" s="51" t="str">
        <f t="shared" si="19"/>
        <v/>
      </c>
    </row>
    <row r="222" spans="3:7" x14ac:dyDescent="0.2">
      <c r="C222" s="43" t="str">
        <f t="shared" si="15"/>
        <v/>
      </c>
      <c r="D222" s="51" t="str">
        <f t="shared" si="16"/>
        <v/>
      </c>
      <c r="E222" s="51" t="str">
        <f t="shared" si="17"/>
        <v/>
      </c>
      <c r="F222" s="52" t="str">
        <f t="shared" si="18"/>
        <v/>
      </c>
      <c r="G222" s="51" t="str">
        <f t="shared" si="19"/>
        <v/>
      </c>
    </row>
    <row r="223" spans="3:7" x14ac:dyDescent="0.2">
      <c r="C223" s="43" t="str">
        <f t="shared" si="15"/>
        <v/>
      </c>
      <c r="D223" s="51" t="str">
        <f t="shared" si="16"/>
        <v/>
      </c>
      <c r="E223" s="51" t="str">
        <f t="shared" si="17"/>
        <v/>
      </c>
      <c r="F223" s="52" t="str">
        <f t="shared" si="18"/>
        <v/>
      </c>
      <c r="G223" s="51" t="str">
        <f t="shared" si="19"/>
        <v/>
      </c>
    </row>
    <row r="224" spans="3:7" x14ac:dyDescent="0.2">
      <c r="C224" s="43" t="str">
        <f t="shared" si="15"/>
        <v/>
      </c>
      <c r="D224" s="51" t="str">
        <f t="shared" si="16"/>
        <v/>
      </c>
      <c r="E224" s="51" t="str">
        <f t="shared" si="17"/>
        <v/>
      </c>
      <c r="F224" s="52" t="str">
        <f t="shared" si="18"/>
        <v/>
      </c>
      <c r="G224" s="51" t="str">
        <f t="shared" si="19"/>
        <v/>
      </c>
    </row>
    <row r="225" spans="3:7" x14ac:dyDescent="0.2">
      <c r="C225" s="43" t="str">
        <f t="shared" si="15"/>
        <v/>
      </c>
      <c r="D225" s="51" t="str">
        <f t="shared" si="16"/>
        <v/>
      </c>
      <c r="E225" s="51" t="str">
        <f t="shared" si="17"/>
        <v/>
      </c>
      <c r="F225" s="52" t="str">
        <f t="shared" si="18"/>
        <v/>
      </c>
      <c r="G225" s="51" t="str">
        <f t="shared" si="19"/>
        <v/>
      </c>
    </row>
    <row r="226" spans="3:7" x14ac:dyDescent="0.2">
      <c r="C226" s="43" t="str">
        <f t="shared" si="15"/>
        <v/>
      </c>
      <c r="D226" s="51" t="str">
        <f t="shared" si="16"/>
        <v/>
      </c>
      <c r="E226" s="51" t="str">
        <f t="shared" si="17"/>
        <v/>
      </c>
      <c r="F226" s="52" t="str">
        <f t="shared" si="18"/>
        <v/>
      </c>
      <c r="G226" s="51" t="str">
        <f t="shared" si="19"/>
        <v/>
      </c>
    </row>
    <row r="227" spans="3:7" x14ac:dyDescent="0.2">
      <c r="C227" s="43" t="str">
        <f t="shared" si="15"/>
        <v/>
      </c>
      <c r="D227" s="51" t="str">
        <f t="shared" si="16"/>
        <v/>
      </c>
      <c r="E227" s="51" t="str">
        <f t="shared" si="17"/>
        <v/>
      </c>
      <c r="F227" s="52" t="str">
        <f t="shared" si="18"/>
        <v/>
      </c>
      <c r="G227" s="51" t="str">
        <f t="shared" si="19"/>
        <v/>
      </c>
    </row>
    <row r="228" spans="3:7" x14ac:dyDescent="0.2">
      <c r="C228" s="43" t="str">
        <f t="shared" si="15"/>
        <v/>
      </c>
      <c r="D228" s="51" t="str">
        <f t="shared" si="16"/>
        <v/>
      </c>
      <c r="E228" s="51" t="str">
        <f t="shared" si="17"/>
        <v/>
      </c>
      <c r="F228" s="52" t="str">
        <f t="shared" si="18"/>
        <v/>
      </c>
      <c r="G228" s="51" t="str">
        <f t="shared" si="19"/>
        <v/>
      </c>
    </row>
    <row r="229" spans="3:7" x14ac:dyDescent="0.2">
      <c r="C229" s="43" t="str">
        <f t="shared" si="15"/>
        <v/>
      </c>
      <c r="D229" s="51" t="str">
        <f t="shared" si="16"/>
        <v/>
      </c>
      <c r="E229" s="51" t="str">
        <f t="shared" si="17"/>
        <v/>
      </c>
      <c r="F229" s="52" t="str">
        <f t="shared" si="18"/>
        <v/>
      </c>
      <c r="G229" s="51" t="str">
        <f t="shared" si="19"/>
        <v/>
      </c>
    </row>
    <row r="230" spans="3:7" x14ac:dyDescent="0.2">
      <c r="C230" s="43" t="str">
        <f t="shared" si="15"/>
        <v/>
      </c>
      <c r="D230" s="51" t="str">
        <f t="shared" si="16"/>
        <v/>
      </c>
      <c r="E230" s="51" t="str">
        <f t="shared" si="17"/>
        <v/>
      </c>
      <c r="F230" s="52" t="str">
        <f t="shared" si="18"/>
        <v/>
      </c>
      <c r="G230" s="51" t="str">
        <f t="shared" si="19"/>
        <v/>
      </c>
    </row>
    <row r="231" spans="3:7" x14ac:dyDescent="0.2">
      <c r="C231" s="43" t="str">
        <f t="shared" si="15"/>
        <v/>
      </c>
      <c r="D231" s="51" t="str">
        <f t="shared" si="16"/>
        <v/>
      </c>
      <c r="E231" s="51" t="str">
        <f t="shared" si="17"/>
        <v/>
      </c>
      <c r="F231" s="52" t="str">
        <f t="shared" si="18"/>
        <v/>
      </c>
      <c r="G231" s="51" t="str">
        <f t="shared" si="19"/>
        <v/>
      </c>
    </row>
    <row r="232" spans="3:7" x14ac:dyDescent="0.2">
      <c r="C232" s="43" t="str">
        <f t="shared" si="15"/>
        <v/>
      </c>
      <c r="D232" s="51" t="str">
        <f t="shared" si="16"/>
        <v/>
      </c>
      <c r="E232" s="51" t="str">
        <f t="shared" si="17"/>
        <v/>
      </c>
      <c r="F232" s="52" t="str">
        <f t="shared" si="18"/>
        <v/>
      </c>
      <c r="G232" s="51" t="str">
        <f t="shared" si="19"/>
        <v/>
      </c>
    </row>
    <row r="233" spans="3:7" x14ac:dyDescent="0.2">
      <c r="C233" s="43" t="str">
        <f t="shared" si="15"/>
        <v/>
      </c>
      <c r="D233" s="51" t="str">
        <f t="shared" si="16"/>
        <v/>
      </c>
      <c r="E233" s="51" t="str">
        <f t="shared" si="17"/>
        <v/>
      </c>
      <c r="F233" s="52" t="str">
        <f t="shared" si="18"/>
        <v/>
      </c>
      <c r="G233" s="51" t="str">
        <f t="shared" si="19"/>
        <v/>
      </c>
    </row>
    <row r="234" spans="3:7" x14ac:dyDescent="0.2">
      <c r="C234" s="43" t="str">
        <f t="shared" si="15"/>
        <v/>
      </c>
      <c r="D234" s="51" t="str">
        <f t="shared" si="16"/>
        <v/>
      </c>
      <c r="E234" s="51" t="str">
        <f t="shared" si="17"/>
        <v/>
      </c>
      <c r="F234" s="52" t="str">
        <f t="shared" si="18"/>
        <v/>
      </c>
      <c r="G234" s="51" t="str">
        <f t="shared" si="19"/>
        <v/>
      </c>
    </row>
    <row r="235" spans="3:7" x14ac:dyDescent="0.2">
      <c r="C235" s="43" t="str">
        <f t="shared" si="15"/>
        <v/>
      </c>
      <c r="D235" s="51" t="str">
        <f t="shared" si="16"/>
        <v/>
      </c>
      <c r="E235" s="51" t="str">
        <f t="shared" si="17"/>
        <v/>
      </c>
      <c r="F235" s="52" t="str">
        <f t="shared" si="18"/>
        <v/>
      </c>
      <c r="G235" s="51" t="str">
        <f t="shared" si="19"/>
        <v/>
      </c>
    </row>
    <row r="236" spans="3:7" x14ac:dyDescent="0.2">
      <c r="C236" s="43" t="str">
        <f t="shared" si="15"/>
        <v/>
      </c>
      <c r="D236" s="51" t="str">
        <f t="shared" si="16"/>
        <v/>
      </c>
      <c r="E236" s="51" t="str">
        <f t="shared" si="17"/>
        <v/>
      </c>
      <c r="F236" s="52" t="str">
        <f t="shared" si="18"/>
        <v/>
      </c>
      <c r="G236" s="51" t="str">
        <f t="shared" si="19"/>
        <v/>
      </c>
    </row>
    <row r="237" spans="3:7" x14ac:dyDescent="0.2">
      <c r="C237" s="43" t="str">
        <f t="shared" si="15"/>
        <v/>
      </c>
      <c r="D237" s="51" t="str">
        <f t="shared" si="16"/>
        <v/>
      </c>
      <c r="E237" s="51" t="str">
        <f t="shared" si="17"/>
        <v/>
      </c>
      <c r="F237" s="52" t="str">
        <f t="shared" si="18"/>
        <v/>
      </c>
      <c r="G237" s="51" t="str">
        <f t="shared" si="19"/>
        <v/>
      </c>
    </row>
    <row r="238" spans="3:7" x14ac:dyDescent="0.2">
      <c r="C238" s="43" t="str">
        <f t="shared" si="15"/>
        <v/>
      </c>
      <c r="D238" s="51" t="str">
        <f t="shared" si="16"/>
        <v/>
      </c>
      <c r="E238" s="51" t="str">
        <f t="shared" si="17"/>
        <v/>
      </c>
      <c r="F238" s="52" t="str">
        <f t="shared" si="18"/>
        <v/>
      </c>
      <c r="G238" s="51" t="str">
        <f t="shared" si="19"/>
        <v/>
      </c>
    </row>
    <row r="239" spans="3:7" x14ac:dyDescent="0.2">
      <c r="C239" s="43" t="str">
        <f t="shared" si="15"/>
        <v/>
      </c>
      <c r="D239" s="51" t="str">
        <f t="shared" si="16"/>
        <v/>
      </c>
      <c r="E239" s="51" t="str">
        <f t="shared" si="17"/>
        <v/>
      </c>
      <c r="F239" s="52" t="str">
        <f t="shared" si="18"/>
        <v/>
      </c>
      <c r="G239" s="51" t="str">
        <f t="shared" si="19"/>
        <v/>
      </c>
    </row>
    <row r="240" spans="3:7" x14ac:dyDescent="0.2">
      <c r="C240" s="43" t="str">
        <f t="shared" si="15"/>
        <v/>
      </c>
      <c r="D240" s="51" t="str">
        <f t="shared" si="16"/>
        <v/>
      </c>
      <c r="E240" s="51" t="str">
        <f t="shared" si="17"/>
        <v/>
      </c>
      <c r="F240" s="52" t="str">
        <f t="shared" si="18"/>
        <v/>
      </c>
      <c r="G240" s="51" t="str">
        <f t="shared" si="19"/>
        <v/>
      </c>
    </row>
    <row r="241" spans="3:7" x14ac:dyDescent="0.2">
      <c r="C241" s="43" t="str">
        <f t="shared" si="15"/>
        <v/>
      </c>
      <c r="D241" s="51" t="str">
        <f t="shared" si="16"/>
        <v/>
      </c>
      <c r="E241" s="51" t="str">
        <f t="shared" si="17"/>
        <v/>
      </c>
      <c r="F241" s="52" t="str">
        <f t="shared" si="18"/>
        <v/>
      </c>
      <c r="G241" s="51" t="str">
        <f t="shared" si="19"/>
        <v/>
      </c>
    </row>
    <row r="242" spans="3:7" x14ac:dyDescent="0.2">
      <c r="C242" s="43" t="str">
        <f t="shared" si="15"/>
        <v/>
      </c>
      <c r="D242" s="51" t="str">
        <f t="shared" si="16"/>
        <v/>
      </c>
      <c r="E242" s="51" t="str">
        <f t="shared" si="17"/>
        <v/>
      </c>
      <c r="F242" s="52" t="str">
        <f t="shared" si="18"/>
        <v/>
      </c>
      <c r="G242" s="51" t="str">
        <f t="shared" si="19"/>
        <v/>
      </c>
    </row>
    <row r="243" spans="3:7" x14ac:dyDescent="0.2">
      <c r="C243" s="43" t="str">
        <f t="shared" si="15"/>
        <v/>
      </c>
      <c r="D243" s="51" t="str">
        <f t="shared" si="16"/>
        <v/>
      </c>
      <c r="E243" s="51" t="str">
        <f t="shared" si="17"/>
        <v/>
      </c>
      <c r="F243" s="52" t="str">
        <f t="shared" si="18"/>
        <v/>
      </c>
      <c r="G243" s="51" t="str">
        <f t="shared" si="19"/>
        <v/>
      </c>
    </row>
    <row r="244" spans="3:7" x14ac:dyDescent="0.2">
      <c r="C244" s="43" t="str">
        <f t="shared" si="15"/>
        <v/>
      </c>
      <c r="D244" s="51" t="str">
        <f t="shared" si="16"/>
        <v/>
      </c>
      <c r="E244" s="51" t="str">
        <f t="shared" si="17"/>
        <v/>
      </c>
      <c r="F244" s="52" t="str">
        <f t="shared" si="18"/>
        <v/>
      </c>
      <c r="G244" s="51" t="str">
        <f t="shared" si="19"/>
        <v/>
      </c>
    </row>
    <row r="245" spans="3:7" x14ac:dyDescent="0.2">
      <c r="C245" s="43" t="str">
        <f t="shared" si="15"/>
        <v/>
      </c>
      <c r="D245" s="51" t="str">
        <f t="shared" si="16"/>
        <v/>
      </c>
      <c r="E245" s="51" t="str">
        <f t="shared" si="17"/>
        <v/>
      </c>
      <c r="F245" s="52" t="str">
        <f t="shared" si="18"/>
        <v/>
      </c>
      <c r="G245" s="51" t="str">
        <f t="shared" si="19"/>
        <v/>
      </c>
    </row>
    <row r="246" spans="3:7" x14ac:dyDescent="0.2">
      <c r="C246" s="43" t="str">
        <f t="shared" si="15"/>
        <v/>
      </c>
      <c r="D246" s="51" t="str">
        <f t="shared" si="16"/>
        <v/>
      </c>
      <c r="E246" s="51" t="str">
        <f t="shared" si="17"/>
        <v/>
      </c>
      <c r="F246" s="52" t="str">
        <f t="shared" si="18"/>
        <v/>
      </c>
      <c r="G246" s="51" t="str">
        <f t="shared" si="19"/>
        <v/>
      </c>
    </row>
    <row r="247" spans="3:7" x14ac:dyDescent="0.2">
      <c r="C247" s="43" t="str">
        <f t="shared" si="15"/>
        <v/>
      </c>
      <c r="D247" s="51" t="str">
        <f t="shared" si="16"/>
        <v/>
      </c>
      <c r="E247" s="51" t="str">
        <f t="shared" si="17"/>
        <v/>
      </c>
      <c r="F247" s="52" t="str">
        <f t="shared" si="18"/>
        <v/>
      </c>
      <c r="G247" s="51" t="str">
        <f t="shared" si="19"/>
        <v/>
      </c>
    </row>
    <row r="248" spans="3:7" x14ac:dyDescent="0.2">
      <c r="C248" s="43" t="str">
        <f t="shared" si="15"/>
        <v/>
      </c>
      <c r="D248" s="51" t="str">
        <f t="shared" si="16"/>
        <v/>
      </c>
      <c r="E248" s="51" t="str">
        <f t="shared" si="17"/>
        <v/>
      </c>
      <c r="F248" s="52" t="str">
        <f t="shared" si="18"/>
        <v/>
      </c>
      <c r="G248" s="51" t="str">
        <f t="shared" si="19"/>
        <v/>
      </c>
    </row>
    <row r="249" spans="3:7" x14ac:dyDescent="0.2">
      <c r="C249" s="43" t="str">
        <f t="shared" si="15"/>
        <v/>
      </c>
      <c r="D249" s="51" t="str">
        <f t="shared" si="16"/>
        <v/>
      </c>
      <c r="E249" s="51" t="str">
        <f t="shared" si="17"/>
        <v/>
      </c>
      <c r="F249" s="52" t="str">
        <f t="shared" si="18"/>
        <v/>
      </c>
      <c r="G249" s="51" t="str">
        <f t="shared" si="19"/>
        <v/>
      </c>
    </row>
    <row r="250" spans="3:7" x14ac:dyDescent="0.2">
      <c r="C250" s="43" t="str">
        <f t="shared" si="15"/>
        <v/>
      </c>
      <c r="D250" s="51" t="str">
        <f t="shared" si="16"/>
        <v/>
      </c>
      <c r="E250" s="51" t="str">
        <f t="shared" si="17"/>
        <v/>
      </c>
      <c r="F250" s="52" t="str">
        <f t="shared" si="18"/>
        <v/>
      </c>
      <c r="G250" s="51" t="str">
        <f t="shared" si="19"/>
        <v/>
      </c>
    </row>
    <row r="251" spans="3:7" x14ac:dyDescent="0.2">
      <c r="C251" s="43" t="str">
        <f t="shared" si="15"/>
        <v/>
      </c>
      <c r="D251" s="51" t="str">
        <f t="shared" si="16"/>
        <v/>
      </c>
      <c r="E251" s="51" t="str">
        <f t="shared" si="17"/>
        <v/>
      </c>
      <c r="F251" s="52" t="str">
        <f t="shared" si="18"/>
        <v/>
      </c>
      <c r="G251" s="51" t="str">
        <f t="shared" si="19"/>
        <v/>
      </c>
    </row>
    <row r="252" spans="3:7" x14ac:dyDescent="0.2">
      <c r="C252" s="43" t="str">
        <f t="shared" si="15"/>
        <v/>
      </c>
      <c r="D252" s="51" t="str">
        <f t="shared" si="16"/>
        <v/>
      </c>
      <c r="E252" s="51" t="str">
        <f t="shared" si="17"/>
        <v/>
      </c>
      <c r="F252" s="52" t="str">
        <f t="shared" si="18"/>
        <v/>
      </c>
      <c r="G252" s="51" t="str">
        <f t="shared" si="19"/>
        <v/>
      </c>
    </row>
    <row r="253" spans="3:7" x14ac:dyDescent="0.2">
      <c r="C253" s="43" t="str">
        <f t="shared" si="15"/>
        <v/>
      </c>
      <c r="D253" s="51" t="str">
        <f t="shared" si="16"/>
        <v/>
      </c>
      <c r="E253" s="51" t="str">
        <f t="shared" si="17"/>
        <v/>
      </c>
      <c r="F253" s="52" t="str">
        <f t="shared" si="18"/>
        <v/>
      </c>
      <c r="G253" s="51" t="str">
        <f t="shared" si="19"/>
        <v/>
      </c>
    </row>
    <row r="254" spans="3:7" x14ac:dyDescent="0.2">
      <c r="C254" s="43" t="str">
        <f t="shared" si="15"/>
        <v/>
      </c>
      <c r="D254" s="51" t="str">
        <f t="shared" si="16"/>
        <v/>
      </c>
      <c r="E254" s="51" t="str">
        <f t="shared" si="17"/>
        <v/>
      </c>
      <c r="F254" s="52" t="str">
        <f t="shared" si="18"/>
        <v/>
      </c>
      <c r="G254" s="51" t="str">
        <f t="shared" si="19"/>
        <v/>
      </c>
    </row>
    <row r="255" spans="3:7" x14ac:dyDescent="0.2">
      <c r="C255" s="43" t="str">
        <f t="shared" si="15"/>
        <v/>
      </c>
      <c r="D255" s="51" t="str">
        <f t="shared" si="16"/>
        <v/>
      </c>
      <c r="E255" s="51" t="str">
        <f t="shared" si="17"/>
        <v/>
      </c>
      <c r="F255" s="52" t="str">
        <f t="shared" si="18"/>
        <v/>
      </c>
      <c r="G255" s="51" t="str">
        <f t="shared" si="19"/>
        <v/>
      </c>
    </row>
    <row r="256" spans="3:7" x14ac:dyDescent="0.2">
      <c r="C256" s="43" t="str">
        <f t="shared" si="15"/>
        <v/>
      </c>
      <c r="D256" s="51" t="str">
        <f t="shared" si="16"/>
        <v/>
      </c>
      <c r="E256" s="51" t="str">
        <f t="shared" si="17"/>
        <v/>
      </c>
      <c r="F256" s="52" t="str">
        <f t="shared" si="18"/>
        <v/>
      </c>
      <c r="G256" s="51" t="str">
        <f t="shared" si="19"/>
        <v/>
      </c>
    </row>
    <row r="257" spans="3:7" x14ac:dyDescent="0.2">
      <c r="C257" s="43" t="str">
        <f t="shared" si="15"/>
        <v/>
      </c>
      <c r="D257" s="51" t="str">
        <f t="shared" si="16"/>
        <v/>
      </c>
      <c r="E257" s="51" t="str">
        <f t="shared" si="17"/>
        <v/>
      </c>
      <c r="F257" s="52" t="str">
        <f t="shared" si="18"/>
        <v/>
      </c>
      <c r="G257" s="51" t="str">
        <f t="shared" si="19"/>
        <v/>
      </c>
    </row>
    <row r="258" spans="3:7" x14ac:dyDescent="0.2">
      <c r="C258" s="43" t="str">
        <f t="shared" si="15"/>
        <v/>
      </c>
      <c r="D258" s="51" t="str">
        <f t="shared" si="16"/>
        <v/>
      </c>
      <c r="E258" s="51" t="str">
        <f t="shared" si="17"/>
        <v/>
      </c>
      <c r="F258" s="52" t="str">
        <f t="shared" si="18"/>
        <v/>
      </c>
      <c r="G258" s="51" t="str">
        <f t="shared" si="19"/>
        <v/>
      </c>
    </row>
    <row r="259" spans="3:7" x14ac:dyDescent="0.2">
      <c r="C259" s="43" t="str">
        <f t="shared" si="15"/>
        <v/>
      </c>
      <c r="D259" s="51" t="str">
        <f t="shared" si="16"/>
        <v/>
      </c>
      <c r="E259" s="51" t="str">
        <f t="shared" si="17"/>
        <v/>
      </c>
      <c r="F259" s="52" t="str">
        <f t="shared" si="18"/>
        <v/>
      </c>
      <c r="G259" s="51" t="str">
        <f t="shared" si="19"/>
        <v/>
      </c>
    </row>
    <row r="260" spans="3:7" x14ac:dyDescent="0.2">
      <c r="C260" s="43" t="str">
        <f t="shared" si="15"/>
        <v/>
      </c>
      <c r="D260" s="51" t="str">
        <f t="shared" si="16"/>
        <v/>
      </c>
      <c r="E260" s="51" t="str">
        <f t="shared" si="17"/>
        <v/>
      </c>
      <c r="F260" s="52" t="str">
        <f t="shared" si="18"/>
        <v/>
      </c>
      <c r="G260" s="51" t="str">
        <f t="shared" si="19"/>
        <v/>
      </c>
    </row>
    <row r="261" spans="3:7" x14ac:dyDescent="0.2">
      <c r="C261" s="43" t="str">
        <f t="shared" si="15"/>
        <v/>
      </c>
      <c r="D261" s="51" t="str">
        <f t="shared" si="16"/>
        <v/>
      </c>
      <c r="E261" s="51" t="str">
        <f t="shared" si="17"/>
        <v/>
      </c>
      <c r="F261" s="52" t="str">
        <f t="shared" si="18"/>
        <v/>
      </c>
      <c r="G261" s="51" t="str">
        <f t="shared" si="19"/>
        <v/>
      </c>
    </row>
    <row r="262" spans="3:7" x14ac:dyDescent="0.2">
      <c r="C262" s="43" t="str">
        <f t="shared" si="15"/>
        <v/>
      </c>
      <c r="D262" s="51" t="str">
        <f t="shared" si="16"/>
        <v/>
      </c>
      <c r="E262" s="51" t="str">
        <f t="shared" si="17"/>
        <v/>
      </c>
      <c r="F262" s="52" t="str">
        <f t="shared" si="18"/>
        <v/>
      </c>
      <c r="G262" s="51" t="str">
        <f t="shared" si="19"/>
        <v/>
      </c>
    </row>
    <row r="263" spans="3:7" x14ac:dyDescent="0.2">
      <c r="C263" s="43" t="str">
        <f t="shared" si="15"/>
        <v/>
      </c>
      <c r="D263" s="51" t="str">
        <f t="shared" si="16"/>
        <v/>
      </c>
      <c r="E263" s="51" t="str">
        <f t="shared" si="17"/>
        <v/>
      </c>
      <c r="F263" s="52" t="str">
        <f t="shared" si="18"/>
        <v/>
      </c>
      <c r="G263" s="51" t="str">
        <f t="shared" si="19"/>
        <v/>
      </c>
    </row>
    <row r="264" spans="3:7" x14ac:dyDescent="0.2">
      <c r="C264" s="43" t="str">
        <f t="shared" si="15"/>
        <v/>
      </c>
      <c r="D264" s="51" t="str">
        <f t="shared" si="16"/>
        <v/>
      </c>
      <c r="E264" s="51" t="str">
        <f t="shared" si="17"/>
        <v/>
      </c>
      <c r="F264" s="52" t="str">
        <f t="shared" si="18"/>
        <v/>
      </c>
      <c r="G264" s="51" t="str">
        <f t="shared" si="19"/>
        <v/>
      </c>
    </row>
    <row r="265" spans="3:7" x14ac:dyDescent="0.2">
      <c r="C265" s="43" t="str">
        <f t="shared" si="15"/>
        <v/>
      </c>
      <c r="D265" s="51" t="str">
        <f t="shared" si="16"/>
        <v/>
      </c>
      <c r="E265" s="51" t="str">
        <f t="shared" si="17"/>
        <v/>
      </c>
      <c r="F265" s="52" t="str">
        <f t="shared" si="18"/>
        <v/>
      </c>
      <c r="G265" s="51" t="str">
        <f t="shared" si="19"/>
        <v/>
      </c>
    </row>
    <row r="266" spans="3:7" x14ac:dyDescent="0.2">
      <c r="C266" s="43" t="str">
        <f t="shared" si="15"/>
        <v/>
      </c>
      <c r="D266" s="51" t="str">
        <f t="shared" si="16"/>
        <v/>
      </c>
      <c r="E266" s="51" t="str">
        <f t="shared" si="17"/>
        <v/>
      </c>
      <c r="F266" s="52" t="str">
        <f t="shared" si="18"/>
        <v/>
      </c>
      <c r="G266" s="51" t="str">
        <f t="shared" si="19"/>
        <v/>
      </c>
    </row>
    <row r="267" spans="3:7" x14ac:dyDescent="0.2">
      <c r="C267" s="43" t="str">
        <f t="shared" si="15"/>
        <v/>
      </c>
      <c r="D267" s="51" t="str">
        <f t="shared" si="16"/>
        <v/>
      </c>
      <c r="E267" s="51" t="str">
        <f t="shared" si="17"/>
        <v/>
      </c>
      <c r="F267" s="52" t="str">
        <f t="shared" si="18"/>
        <v/>
      </c>
      <c r="G267" s="51" t="str">
        <f t="shared" si="19"/>
        <v/>
      </c>
    </row>
    <row r="268" spans="3:7" x14ac:dyDescent="0.2">
      <c r="C268" s="43" t="str">
        <f t="shared" si="15"/>
        <v/>
      </c>
      <c r="D268" s="51" t="str">
        <f t="shared" si="16"/>
        <v/>
      </c>
      <c r="E268" s="51" t="str">
        <f t="shared" si="17"/>
        <v/>
      </c>
      <c r="F268" s="52" t="str">
        <f t="shared" si="18"/>
        <v/>
      </c>
      <c r="G268" s="51" t="str">
        <f t="shared" si="19"/>
        <v/>
      </c>
    </row>
    <row r="269" spans="3:7" x14ac:dyDescent="0.2">
      <c r="C269" s="43" t="str">
        <f t="shared" si="15"/>
        <v/>
      </c>
      <c r="D269" s="51" t="str">
        <f t="shared" si="16"/>
        <v/>
      </c>
      <c r="E269" s="51" t="str">
        <f t="shared" si="17"/>
        <v/>
      </c>
      <c r="F269" s="52" t="str">
        <f t="shared" si="18"/>
        <v/>
      </c>
      <c r="G269" s="51" t="str">
        <f t="shared" si="19"/>
        <v/>
      </c>
    </row>
    <row r="270" spans="3:7" x14ac:dyDescent="0.2">
      <c r="C270" s="43" t="str">
        <f t="shared" si="15"/>
        <v/>
      </c>
      <c r="D270" s="51" t="str">
        <f t="shared" si="16"/>
        <v/>
      </c>
      <c r="E270" s="51" t="str">
        <f t="shared" si="17"/>
        <v/>
      </c>
      <c r="F270" s="52" t="str">
        <f t="shared" si="18"/>
        <v/>
      </c>
      <c r="G270" s="51" t="str">
        <f t="shared" si="19"/>
        <v/>
      </c>
    </row>
    <row r="271" spans="3:7" x14ac:dyDescent="0.2">
      <c r="C271" s="43" t="str">
        <f t="shared" ref="C271:C334" si="20">IF(OR(C270=$D$9,C270=""),"",IF(ISNUMBER(C270),C270+1,1))</f>
        <v/>
      </c>
      <c r="D271" s="51" t="str">
        <f t="shared" ref="D271:D334" si="21">IF(C271&gt;$D$9,"",E271+F271)</f>
        <v/>
      </c>
      <c r="E271" s="51" t="str">
        <f t="shared" ref="E271:E334" si="22">IF(C271&gt;$D$9,"",$D$7*G270)</f>
        <v/>
      </c>
      <c r="F271" s="52" t="str">
        <f t="shared" ref="F271:F334" si="23">IF(C271&gt;$D$9,"",$D$3/$D$9)</f>
        <v/>
      </c>
      <c r="G271" s="51" t="str">
        <f t="shared" ref="G271:G334" si="24">IF(C271&gt;$D$9,"",G270-F271)</f>
        <v/>
      </c>
    </row>
    <row r="272" spans="3:7" x14ac:dyDescent="0.2">
      <c r="C272" s="43" t="str">
        <f t="shared" si="20"/>
        <v/>
      </c>
      <c r="D272" s="51" t="str">
        <f t="shared" si="21"/>
        <v/>
      </c>
      <c r="E272" s="51" t="str">
        <f t="shared" si="22"/>
        <v/>
      </c>
      <c r="F272" s="52" t="str">
        <f t="shared" si="23"/>
        <v/>
      </c>
      <c r="G272" s="51" t="str">
        <f t="shared" si="24"/>
        <v/>
      </c>
    </row>
    <row r="273" spans="3:7" x14ac:dyDescent="0.2">
      <c r="C273" s="43" t="str">
        <f t="shared" si="20"/>
        <v/>
      </c>
      <c r="D273" s="51" t="str">
        <f t="shared" si="21"/>
        <v/>
      </c>
      <c r="E273" s="51" t="str">
        <f t="shared" si="22"/>
        <v/>
      </c>
      <c r="F273" s="52" t="str">
        <f t="shared" si="23"/>
        <v/>
      </c>
      <c r="G273" s="51" t="str">
        <f t="shared" si="24"/>
        <v/>
      </c>
    </row>
    <row r="274" spans="3:7" x14ac:dyDescent="0.2">
      <c r="C274" s="43" t="str">
        <f t="shared" si="20"/>
        <v/>
      </c>
      <c r="D274" s="51" t="str">
        <f t="shared" si="21"/>
        <v/>
      </c>
      <c r="E274" s="51" t="str">
        <f t="shared" si="22"/>
        <v/>
      </c>
      <c r="F274" s="52" t="str">
        <f t="shared" si="23"/>
        <v/>
      </c>
      <c r="G274" s="51" t="str">
        <f t="shared" si="24"/>
        <v/>
      </c>
    </row>
    <row r="275" spans="3:7" x14ac:dyDescent="0.2">
      <c r="C275" s="43" t="str">
        <f t="shared" si="20"/>
        <v/>
      </c>
      <c r="D275" s="51" t="str">
        <f t="shared" si="21"/>
        <v/>
      </c>
      <c r="E275" s="51" t="str">
        <f t="shared" si="22"/>
        <v/>
      </c>
      <c r="F275" s="52" t="str">
        <f t="shared" si="23"/>
        <v/>
      </c>
      <c r="G275" s="51" t="str">
        <f t="shared" si="24"/>
        <v/>
      </c>
    </row>
    <row r="276" spans="3:7" x14ac:dyDescent="0.2">
      <c r="C276" s="43" t="str">
        <f t="shared" si="20"/>
        <v/>
      </c>
      <c r="D276" s="51" t="str">
        <f t="shared" si="21"/>
        <v/>
      </c>
      <c r="E276" s="51" t="str">
        <f t="shared" si="22"/>
        <v/>
      </c>
      <c r="F276" s="52" t="str">
        <f t="shared" si="23"/>
        <v/>
      </c>
      <c r="G276" s="51" t="str">
        <f t="shared" si="24"/>
        <v/>
      </c>
    </row>
    <row r="277" spans="3:7" x14ac:dyDescent="0.2">
      <c r="C277" s="43" t="str">
        <f t="shared" si="20"/>
        <v/>
      </c>
      <c r="D277" s="51" t="str">
        <f t="shared" si="21"/>
        <v/>
      </c>
      <c r="E277" s="51" t="str">
        <f t="shared" si="22"/>
        <v/>
      </c>
      <c r="F277" s="52" t="str">
        <f t="shared" si="23"/>
        <v/>
      </c>
      <c r="G277" s="51" t="str">
        <f t="shared" si="24"/>
        <v/>
      </c>
    </row>
    <row r="278" spans="3:7" x14ac:dyDescent="0.2">
      <c r="C278" s="43" t="str">
        <f t="shared" si="20"/>
        <v/>
      </c>
      <c r="D278" s="51" t="str">
        <f t="shared" si="21"/>
        <v/>
      </c>
      <c r="E278" s="51" t="str">
        <f t="shared" si="22"/>
        <v/>
      </c>
      <c r="F278" s="52" t="str">
        <f t="shared" si="23"/>
        <v/>
      </c>
      <c r="G278" s="51" t="str">
        <f t="shared" si="24"/>
        <v/>
      </c>
    </row>
    <row r="279" spans="3:7" x14ac:dyDescent="0.2">
      <c r="C279" s="43" t="str">
        <f t="shared" si="20"/>
        <v/>
      </c>
      <c r="D279" s="51" t="str">
        <f t="shared" si="21"/>
        <v/>
      </c>
      <c r="E279" s="51" t="str">
        <f t="shared" si="22"/>
        <v/>
      </c>
      <c r="F279" s="52" t="str">
        <f t="shared" si="23"/>
        <v/>
      </c>
      <c r="G279" s="51" t="str">
        <f t="shared" si="24"/>
        <v/>
      </c>
    </row>
    <row r="280" spans="3:7" x14ac:dyDescent="0.2">
      <c r="C280" s="43" t="str">
        <f t="shared" si="20"/>
        <v/>
      </c>
      <c r="D280" s="51" t="str">
        <f t="shared" si="21"/>
        <v/>
      </c>
      <c r="E280" s="51" t="str">
        <f t="shared" si="22"/>
        <v/>
      </c>
      <c r="F280" s="52" t="str">
        <f t="shared" si="23"/>
        <v/>
      </c>
      <c r="G280" s="51" t="str">
        <f t="shared" si="24"/>
        <v/>
      </c>
    </row>
    <row r="281" spans="3:7" x14ac:dyDescent="0.2">
      <c r="C281" s="43" t="str">
        <f t="shared" si="20"/>
        <v/>
      </c>
      <c r="D281" s="51" t="str">
        <f t="shared" si="21"/>
        <v/>
      </c>
      <c r="E281" s="51" t="str">
        <f t="shared" si="22"/>
        <v/>
      </c>
      <c r="F281" s="52" t="str">
        <f t="shared" si="23"/>
        <v/>
      </c>
      <c r="G281" s="51" t="str">
        <f t="shared" si="24"/>
        <v/>
      </c>
    </row>
    <row r="282" spans="3:7" x14ac:dyDescent="0.2">
      <c r="C282" s="43" t="str">
        <f t="shared" si="20"/>
        <v/>
      </c>
      <c r="D282" s="51" t="str">
        <f t="shared" si="21"/>
        <v/>
      </c>
      <c r="E282" s="51" t="str">
        <f t="shared" si="22"/>
        <v/>
      </c>
      <c r="F282" s="52" t="str">
        <f t="shared" si="23"/>
        <v/>
      </c>
      <c r="G282" s="51" t="str">
        <f t="shared" si="24"/>
        <v/>
      </c>
    </row>
    <row r="283" spans="3:7" x14ac:dyDescent="0.2">
      <c r="C283" s="43" t="str">
        <f t="shared" si="20"/>
        <v/>
      </c>
      <c r="D283" s="51" t="str">
        <f t="shared" si="21"/>
        <v/>
      </c>
      <c r="E283" s="51" t="str">
        <f t="shared" si="22"/>
        <v/>
      </c>
      <c r="F283" s="52" t="str">
        <f t="shared" si="23"/>
        <v/>
      </c>
      <c r="G283" s="51" t="str">
        <f t="shared" si="24"/>
        <v/>
      </c>
    </row>
    <row r="284" spans="3:7" x14ac:dyDescent="0.2">
      <c r="C284" s="43" t="str">
        <f t="shared" si="20"/>
        <v/>
      </c>
      <c r="D284" s="51" t="str">
        <f t="shared" si="21"/>
        <v/>
      </c>
      <c r="E284" s="51" t="str">
        <f t="shared" si="22"/>
        <v/>
      </c>
      <c r="F284" s="52" t="str">
        <f t="shared" si="23"/>
        <v/>
      </c>
      <c r="G284" s="51" t="str">
        <f t="shared" si="24"/>
        <v/>
      </c>
    </row>
    <row r="285" spans="3:7" x14ac:dyDescent="0.2">
      <c r="C285" s="43" t="str">
        <f t="shared" si="20"/>
        <v/>
      </c>
      <c r="D285" s="51" t="str">
        <f t="shared" si="21"/>
        <v/>
      </c>
      <c r="E285" s="51" t="str">
        <f t="shared" si="22"/>
        <v/>
      </c>
      <c r="F285" s="52" t="str">
        <f t="shared" si="23"/>
        <v/>
      </c>
      <c r="G285" s="51" t="str">
        <f t="shared" si="24"/>
        <v/>
      </c>
    </row>
    <row r="286" spans="3:7" x14ac:dyDescent="0.2">
      <c r="C286" s="43" t="str">
        <f t="shared" si="20"/>
        <v/>
      </c>
      <c r="D286" s="51" t="str">
        <f t="shared" si="21"/>
        <v/>
      </c>
      <c r="E286" s="51" t="str">
        <f t="shared" si="22"/>
        <v/>
      </c>
      <c r="F286" s="52" t="str">
        <f t="shared" si="23"/>
        <v/>
      </c>
      <c r="G286" s="51" t="str">
        <f t="shared" si="24"/>
        <v/>
      </c>
    </row>
    <row r="287" spans="3:7" x14ac:dyDescent="0.2">
      <c r="C287" s="43" t="str">
        <f t="shared" si="20"/>
        <v/>
      </c>
      <c r="D287" s="51" t="str">
        <f t="shared" si="21"/>
        <v/>
      </c>
      <c r="E287" s="51" t="str">
        <f t="shared" si="22"/>
        <v/>
      </c>
      <c r="F287" s="52" t="str">
        <f t="shared" si="23"/>
        <v/>
      </c>
      <c r="G287" s="51" t="str">
        <f t="shared" si="24"/>
        <v/>
      </c>
    </row>
    <row r="288" spans="3:7" x14ac:dyDescent="0.2">
      <c r="C288" s="43" t="str">
        <f t="shared" si="20"/>
        <v/>
      </c>
      <c r="D288" s="51" t="str">
        <f t="shared" si="21"/>
        <v/>
      </c>
      <c r="E288" s="51" t="str">
        <f t="shared" si="22"/>
        <v/>
      </c>
      <c r="F288" s="52" t="str">
        <f t="shared" si="23"/>
        <v/>
      </c>
      <c r="G288" s="51" t="str">
        <f t="shared" si="24"/>
        <v/>
      </c>
    </row>
    <row r="289" spans="3:7" x14ac:dyDescent="0.2">
      <c r="C289" s="43" t="str">
        <f t="shared" si="20"/>
        <v/>
      </c>
      <c r="D289" s="51" t="str">
        <f t="shared" si="21"/>
        <v/>
      </c>
      <c r="E289" s="51" t="str">
        <f t="shared" si="22"/>
        <v/>
      </c>
      <c r="F289" s="52" t="str">
        <f t="shared" si="23"/>
        <v/>
      </c>
      <c r="G289" s="51" t="str">
        <f t="shared" si="24"/>
        <v/>
      </c>
    </row>
    <row r="290" spans="3:7" x14ac:dyDescent="0.2">
      <c r="C290" s="43" t="str">
        <f t="shared" si="20"/>
        <v/>
      </c>
      <c r="D290" s="51" t="str">
        <f t="shared" si="21"/>
        <v/>
      </c>
      <c r="E290" s="51" t="str">
        <f t="shared" si="22"/>
        <v/>
      </c>
      <c r="F290" s="52" t="str">
        <f t="shared" si="23"/>
        <v/>
      </c>
      <c r="G290" s="51" t="str">
        <f t="shared" si="24"/>
        <v/>
      </c>
    </row>
    <row r="291" spans="3:7" x14ac:dyDescent="0.2">
      <c r="C291" s="43" t="str">
        <f t="shared" si="20"/>
        <v/>
      </c>
      <c r="D291" s="51" t="str">
        <f t="shared" si="21"/>
        <v/>
      </c>
      <c r="E291" s="51" t="str">
        <f t="shared" si="22"/>
        <v/>
      </c>
      <c r="F291" s="52" t="str">
        <f t="shared" si="23"/>
        <v/>
      </c>
      <c r="G291" s="51" t="str">
        <f t="shared" si="24"/>
        <v/>
      </c>
    </row>
    <row r="292" spans="3:7" x14ac:dyDescent="0.2">
      <c r="C292" s="43" t="str">
        <f t="shared" si="20"/>
        <v/>
      </c>
      <c r="D292" s="51" t="str">
        <f t="shared" si="21"/>
        <v/>
      </c>
      <c r="E292" s="51" t="str">
        <f t="shared" si="22"/>
        <v/>
      </c>
      <c r="F292" s="52" t="str">
        <f t="shared" si="23"/>
        <v/>
      </c>
      <c r="G292" s="51" t="str">
        <f t="shared" si="24"/>
        <v/>
      </c>
    </row>
    <row r="293" spans="3:7" x14ac:dyDescent="0.2">
      <c r="C293" s="43" t="str">
        <f t="shared" si="20"/>
        <v/>
      </c>
      <c r="D293" s="51" t="str">
        <f t="shared" si="21"/>
        <v/>
      </c>
      <c r="E293" s="51" t="str">
        <f t="shared" si="22"/>
        <v/>
      </c>
      <c r="F293" s="52" t="str">
        <f t="shared" si="23"/>
        <v/>
      </c>
      <c r="G293" s="51" t="str">
        <f t="shared" si="24"/>
        <v/>
      </c>
    </row>
    <row r="294" spans="3:7" x14ac:dyDescent="0.2">
      <c r="C294" s="43" t="str">
        <f t="shared" si="20"/>
        <v/>
      </c>
      <c r="D294" s="51" t="str">
        <f t="shared" si="21"/>
        <v/>
      </c>
      <c r="E294" s="51" t="str">
        <f t="shared" si="22"/>
        <v/>
      </c>
      <c r="F294" s="52" t="str">
        <f t="shared" si="23"/>
        <v/>
      </c>
      <c r="G294" s="51" t="str">
        <f t="shared" si="24"/>
        <v/>
      </c>
    </row>
    <row r="295" spans="3:7" x14ac:dyDescent="0.2">
      <c r="C295" s="43" t="str">
        <f t="shared" si="20"/>
        <v/>
      </c>
      <c r="D295" s="51" t="str">
        <f t="shared" si="21"/>
        <v/>
      </c>
      <c r="E295" s="51" t="str">
        <f t="shared" si="22"/>
        <v/>
      </c>
      <c r="F295" s="52" t="str">
        <f t="shared" si="23"/>
        <v/>
      </c>
      <c r="G295" s="51" t="str">
        <f t="shared" si="24"/>
        <v/>
      </c>
    </row>
    <row r="296" spans="3:7" x14ac:dyDescent="0.2">
      <c r="C296" s="43" t="str">
        <f t="shared" si="20"/>
        <v/>
      </c>
      <c r="D296" s="51" t="str">
        <f t="shared" si="21"/>
        <v/>
      </c>
      <c r="E296" s="51" t="str">
        <f t="shared" si="22"/>
        <v/>
      </c>
      <c r="F296" s="52" t="str">
        <f t="shared" si="23"/>
        <v/>
      </c>
      <c r="G296" s="51" t="str">
        <f t="shared" si="24"/>
        <v/>
      </c>
    </row>
    <row r="297" spans="3:7" x14ac:dyDescent="0.2">
      <c r="C297" s="43" t="str">
        <f t="shared" si="20"/>
        <v/>
      </c>
      <c r="D297" s="51" t="str">
        <f t="shared" si="21"/>
        <v/>
      </c>
      <c r="E297" s="51" t="str">
        <f t="shared" si="22"/>
        <v/>
      </c>
      <c r="F297" s="52" t="str">
        <f t="shared" si="23"/>
        <v/>
      </c>
      <c r="G297" s="51" t="str">
        <f t="shared" si="24"/>
        <v/>
      </c>
    </row>
    <row r="298" spans="3:7" x14ac:dyDescent="0.2">
      <c r="C298" s="43" t="str">
        <f t="shared" si="20"/>
        <v/>
      </c>
      <c r="D298" s="51" t="str">
        <f t="shared" si="21"/>
        <v/>
      </c>
      <c r="E298" s="51" t="str">
        <f t="shared" si="22"/>
        <v/>
      </c>
      <c r="F298" s="52" t="str">
        <f t="shared" si="23"/>
        <v/>
      </c>
      <c r="G298" s="51" t="str">
        <f t="shared" si="24"/>
        <v/>
      </c>
    </row>
    <row r="299" spans="3:7" x14ac:dyDescent="0.2">
      <c r="C299" s="43" t="str">
        <f t="shared" si="20"/>
        <v/>
      </c>
      <c r="D299" s="51" t="str">
        <f t="shared" si="21"/>
        <v/>
      </c>
      <c r="E299" s="51" t="str">
        <f t="shared" si="22"/>
        <v/>
      </c>
      <c r="F299" s="52" t="str">
        <f t="shared" si="23"/>
        <v/>
      </c>
      <c r="G299" s="51" t="str">
        <f t="shared" si="24"/>
        <v/>
      </c>
    </row>
    <row r="300" spans="3:7" x14ac:dyDescent="0.2">
      <c r="C300" s="43" t="str">
        <f t="shared" si="20"/>
        <v/>
      </c>
      <c r="D300" s="51" t="str">
        <f t="shared" si="21"/>
        <v/>
      </c>
      <c r="E300" s="51" t="str">
        <f t="shared" si="22"/>
        <v/>
      </c>
      <c r="F300" s="52" t="str">
        <f t="shared" si="23"/>
        <v/>
      </c>
      <c r="G300" s="51" t="str">
        <f t="shared" si="24"/>
        <v/>
      </c>
    </row>
    <row r="301" spans="3:7" x14ac:dyDescent="0.2">
      <c r="C301" s="43" t="str">
        <f t="shared" si="20"/>
        <v/>
      </c>
      <c r="D301" s="51" t="str">
        <f t="shared" si="21"/>
        <v/>
      </c>
      <c r="E301" s="51" t="str">
        <f t="shared" si="22"/>
        <v/>
      </c>
      <c r="F301" s="52" t="str">
        <f t="shared" si="23"/>
        <v/>
      </c>
      <c r="G301" s="51" t="str">
        <f t="shared" si="24"/>
        <v/>
      </c>
    </row>
    <row r="302" spans="3:7" x14ac:dyDescent="0.2">
      <c r="C302" s="43" t="str">
        <f t="shared" si="20"/>
        <v/>
      </c>
      <c r="D302" s="51" t="str">
        <f t="shared" si="21"/>
        <v/>
      </c>
      <c r="E302" s="51" t="str">
        <f t="shared" si="22"/>
        <v/>
      </c>
      <c r="F302" s="52" t="str">
        <f t="shared" si="23"/>
        <v/>
      </c>
      <c r="G302" s="51" t="str">
        <f t="shared" si="24"/>
        <v/>
      </c>
    </row>
    <row r="303" spans="3:7" x14ac:dyDescent="0.2">
      <c r="C303" s="43" t="str">
        <f t="shared" si="20"/>
        <v/>
      </c>
      <c r="D303" s="51" t="str">
        <f t="shared" si="21"/>
        <v/>
      </c>
      <c r="E303" s="51" t="str">
        <f t="shared" si="22"/>
        <v/>
      </c>
      <c r="F303" s="52" t="str">
        <f t="shared" si="23"/>
        <v/>
      </c>
      <c r="G303" s="51" t="str">
        <f t="shared" si="24"/>
        <v/>
      </c>
    </row>
    <row r="304" spans="3:7" x14ac:dyDescent="0.2">
      <c r="C304" s="43" t="str">
        <f t="shared" si="20"/>
        <v/>
      </c>
      <c r="D304" s="51" t="str">
        <f t="shared" si="21"/>
        <v/>
      </c>
      <c r="E304" s="51" t="str">
        <f t="shared" si="22"/>
        <v/>
      </c>
      <c r="F304" s="52" t="str">
        <f t="shared" si="23"/>
        <v/>
      </c>
      <c r="G304" s="51" t="str">
        <f t="shared" si="24"/>
        <v/>
      </c>
    </row>
    <row r="305" spans="3:7" x14ac:dyDescent="0.2">
      <c r="C305" s="43" t="str">
        <f t="shared" si="20"/>
        <v/>
      </c>
      <c r="D305" s="51" t="str">
        <f t="shared" si="21"/>
        <v/>
      </c>
      <c r="E305" s="51" t="str">
        <f t="shared" si="22"/>
        <v/>
      </c>
      <c r="F305" s="52" t="str">
        <f t="shared" si="23"/>
        <v/>
      </c>
      <c r="G305" s="51" t="str">
        <f t="shared" si="24"/>
        <v/>
      </c>
    </row>
    <row r="306" spans="3:7" x14ac:dyDescent="0.2">
      <c r="C306" s="43" t="str">
        <f t="shared" si="20"/>
        <v/>
      </c>
      <c r="D306" s="51" t="str">
        <f t="shared" si="21"/>
        <v/>
      </c>
      <c r="E306" s="51" t="str">
        <f t="shared" si="22"/>
        <v/>
      </c>
      <c r="F306" s="52" t="str">
        <f t="shared" si="23"/>
        <v/>
      </c>
      <c r="G306" s="51" t="str">
        <f t="shared" si="24"/>
        <v/>
      </c>
    </row>
    <row r="307" spans="3:7" x14ac:dyDescent="0.2">
      <c r="C307" s="43" t="str">
        <f t="shared" si="20"/>
        <v/>
      </c>
      <c r="D307" s="51" t="str">
        <f t="shared" si="21"/>
        <v/>
      </c>
      <c r="E307" s="51" t="str">
        <f t="shared" si="22"/>
        <v/>
      </c>
      <c r="F307" s="52" t="str">
        <f t="shared" si="23"/>
        <v/>
      </c>
      <c r="G307" s="51" t="str">
        <f t="shared" si="24"/>
        <v/>
      </c>
    </row>
    <row r="308" spans="3:7" x14ac:dyDescent="0.2">
      <c r="C308" s="43" t="str">
        <f t="shared" si="20"/>
        <v/>
      </c>
      <c r="D308" s="51" t="str">
        <f t="shared" si="21"/>
        <v/>
      </c>
      <c r="E308" s="51" t="str">
        <f t="shared" si="22"/>
        <v/>
      </c>
      <c r="F308" s="52" t="str">
        <f t="shared" si="23"/>
        <v/>
      </c>
      <c r="G308" s="51" t="str">
        <f t="shared" si="24"/>
        <v/>
      </c>
    </row>
    <row r="309" spans="3:7" x14ac:dyDescent="0.2">
      <c r="C309" s="43" t="str">
        <f t="shared" si="20"/>
        <v/>
      </c>
      <c r="D309" s="51" t="str">
        <f t="shared" si="21"/>
        <v/>
      </c>
      <c r="E309" s="51" t="str">
        <f t="shared" si="22"/>
        <v/>
      </c>
      <c r="F309" s="52" t="str">
        <f t="shared" si="23"/>
        <v/>
      </c>
      <c r="G309" s="51" t="str">
        <f t="shared" si="24"/>
        <v/>
      </c>
    </row>
    <row r="310" spans="3:7" x14ac:dyDescent="0.2">
      <c r="C310" s="43" t="str">
        <f t="shared" si="20"/>
        <v/>
      </c>
      <c r="D310" s="51" t="str">
        <f t="shared" si="21"/>
        <v/>
      </c>
      <c r="E310" s="51" t="str">
        <f t="shared" si="22"/>
        <v/>
      </c>
      <c r="F310" s="52" t="str">
        <f t="shared" si="23"/>
        <v/>
      </c>
      <c r="G310" s="51" t="str">
        <f t="shared" si="24"/>
        <v/>
      </c>
    </row>
    <row r="311" spans="3:7" x14ac:dyDescent="0.2">
      <c r="C311" s="43" t="str">
        <f t="shared" si="20"/>
        <v/>
      </c>
      <c r="D311" s="51" t="str">
        <f t="shared" si="21"/>
        <v/>
      </c>
      <c r="E311" s="51" t="str">
        <f t="shared" si="22"/>
        <v/>
      </c>
      <c r="F311" s="52" t="str">
        <f t="shared" si="23"/>
        <v/>
      </c>
      <c r="G311" s="51" t="str">
        <f t="shared" si="24"/>
        <v/>
      </c>
    </row>
    <row r="312" spans="3:7" x14ac:dyDescent="0.2">
      <c r="C312" s="43" t="str">
        <f t="shared" si="20"/>
        <v/>
      </c>
      <c r="D312" s="51" t="str">
        <f t="shared" si="21"/>
        <v/>
      </c>
      <c r="E312" s="51" t="str">
        <f t="shared" si="22"/>
        <v/>
      </c>
      <c r="F312" s="52" t="str">
        <f t="shared" si="23"/>
        <v/>
      </c>
      <c r="G312" s="51" t="str">
        <f t="shared" si="24"/>
        <v/>
      </c>
    </row>
    <row r="313" spans="3:7" x14ac:dyDescent="0.2">
      <c r="C313" s="43" t="str">
        <f t="shared" si="20"/>
        <v/>
      </c>
      <c r="D313" s="51" t="str">
        <f t="shared" si="21"/>
        <v/>
      </c>
      <c r="E313" s="51" t="str">
        <f t="shared" si="22"/>
        <v/>
      </c>
      <c r="F313" s="52" t="str">
        <f t="shared" si="23"/>
        <v/>
      </c>
      <c r="G313" s="51" t="str">
        <f t="shared" si="24"/>
        <v/>
      </c>
    </row>
    <row r="314" spans="3:7" x14ac:dyDescent="0.2">
      <c r="C314" s="43" t="str">
        <f t="shared" si="20"/>
        <v/>
      </c>
      <c r="D314" s="51" t="str">
        <f t="shared" si="21"/>
        <v/>
      </c>
      <c r="E314" s="51" t="str">
        <f t="shared" si="22"/>
        <v/>
      </c>
      <c r="F314" s="52" t="str">
        <f t="shared" si="23"/>
        <v/>
      </c>
      <c r="G314" s="51" t="str">
        <f t="shared" si="24"/>
        <v/>
      </c>
    </row>
    <row r="315" spans="3:7" x14ac:dyDescent="0.2">
      <c r="C315" s="43" t="str">
        <f t="shared" si="20"/>
        <v/>
      </c>
      <c r="D315" s="51" t="str">
        <f t="shared" si="21"/>
        <v/>
      </c>
      <c r="E315" s="51" t="str">
        <f t="shared" si="22"/>
        <v/>
      </c>
      <c r="F315" s="52" t="str">
        <f t="shared" si="23"/>
        <v/>
      </c>
      <c r="G315" s="51" t="str">
        <f t="shared" si="24"/>
        <v/>
      </c>
    </row>
    <row r="316" spans="3:7" x14ac:dyDescent="0.2">
      <c r="C316" s="43" t="str">
        <f t="shared" si="20"/>
        <v/>
      </c>
      <c r="D316" s="51" t="str">
        <f t="shared" si="21"/>
        <v/>
      </c>
      <c r="E316" s="51" t="str">
        <f t="shared" si="22"/>
        <v/>
      </c>
      <c r="F316" s="52" t="str">
        <f t="shared" si="23"/>
        <v/>
      </c>
      <c r="G316" s="51" t="str">
        <f t="shared" si="24"/>
        <v/>
      </c>
    </row>
    <row r="317" spans="3:7" x14ac:dyDescent="0.2">
      <c r="C317" s="43" t="str">
        <f t="shared" si="20"/>
        <v/>
      </c>
      <c r="D317" s="51" t="str">
        <f t="shared" si="21"/>
        <v/>
      </c>
      <c r="E317" s="51" t="str">
        <f t="shared" si="22"/>
        <v/>
      </c>
      <c r="F317" s="52" t="str">
        <f t="shared" si="23"/>
        <v/>
      </c>
      <c r="G317" s="51" t="str">
        <f t="shared" si="24"/>
        <v/>
      </c>
    </row>
    <row r="318" spans="3:7" x14ac:dyDescent="0.2">
      <c r="C318" s="43" t="str">
        <f t="shared" si="20"/>
        <v/>
      </c>
      <c r="D318" s="51" t="str">
        <f t="shared" si="21"/>
        <v/>
      </c>
      <c r="E318" s="51" t="str">
        <f t="shared" si="22"/>
        <v/>
      </c>
      <c r="F318" s="52" t="str">
        <f t="shared" si="23"/>
        <v/>
      </c>
      <c r="G318" s="51" t="str">
        <f t="shared" si="24"/>
        <v/>
      </c>
    </row>
    <row r="319" spans="3:7" x14ac:dyDescent="0.2">
      <c r="C319" s="43" t="str">
        <f t="shared" si="20"/>
        <v/>
      </c>
      <c r="D319" s="51" t="str">
        <f t="shared" si="21"/>
        <v/>
      </c>
      <c r="E319" s="51" t="str">
        <f t="shared" si="22"/>
        <v/>
      </c>
      <c r="F319" s="52" t="str">
        <f t="shared" si="23"/>
        <v/>
      </c>
      <c r="G319" s="51" t="str">
        <f t="shared" si="24"/>
        <v/>
      </c>
    </row>
    <row r="320" spans="3:7" x14ac:dyDescent="0.2">
      <c r="C320" s="43" t="str">
        <f t="shared" si="20"/>
        <v/>
      </c>
      <c r="D320" s="51" t="str">
        <f t="shared" si="21"/>
        <v/>
      </c>
      <c r="E320" s="51" t="str">
        <f t="shared" si="22"/>
        <v/>
      </c>
      <c r="F320" s="52" t="str">
        <f t="shared" si="23"/>
        <v/>
      </c>
      <c r="G320" s="51" t="str">
        <f t="shared" si="24"/>
        <v/>
      </c>
    </row>
    <row r="321" spans="3:7" x14ac:dyDescent="0.2">
      <c r="C321" s="43" t="str">
        <f t="shared" si="20"/>
        <v/>
      </c>
      <c r="D321" s="51" t="str">
        <f t="shared" si="21"/>
        <v/>
      </c>
      <c r="E321" s="51" t="str">
        <f t="shared" si="22"/>
        <v/>
      </c>
      <c r="F321" s="52" t="str">
        <f t="shared" si="23"/>
        <v/>
      </c>
      <c r="G321" s="51" t="str">
        <f t="shared" si="24"/>
        <v/>
      </c>
    </row>
    <row r="322" spans="3:7" x14ac:dyDescent="0.2">
      <c r="C322" s="43" t="str">
        <f t="shared" si="20"/>
        <v/>
      </c>
      <c r="D322" s="51" t="str">
        <f t="shared" si="21"/>
        <v/>
      </c>
      <c r="E322" s="51" t="str">
        <f t="shared" si="22"/>
        <v/>
      </c>
      <c r="F322" s="52" t="str">
        <f t="shared" si="23"/>
        <v/>
      </c>
      <c r="G322" s="51" t="str">
        <f t="shared" si="24"/>
        <v/>
      </c>
    </row>
    <row r="323" spans="3:7" x14ac:dyDescent="0.2">
      <c r="C323" s="43" t="str">
        <f t="shared" si="20"/>
        <v/>
      </c>
      <c r="D323" s="51" t="str">
        <f t="shared" si="21"/>
        <v/>
      </c>
      <c r="E323" s="51" t="str">
        <f t="shared" si="22"/>
        <v/>
      </c>
      <c r="F323" s="52" t="str">
        <f t="shared" si="23"/>
        <v/>
      </c>
      <c r="G323" s="51" t="str">
        <f t="shared" si="24"/>
        <v/>
      </c>
    </row>
    <row r="324" spans="3:7" x14ac:dyDescent="0.2">
      <c r="C324" s="43" t="str">
        <f t="shared" si="20"/>
        <v/>
      </c>
      <c r="D324" s="51" t="str">
        <f t="shared" si="21"/>
        <v/>
      </c>
      <c r="E324" s="51" t="str">
        <f t="shared" si="22"/>
        <v/>
      </c>
      <c r="F324" s="52" t="str">
        <f t="shared" si="23"/>
        <v/>
      </c>
      <c r="G324" s="51" t="str">
        <f t="shared" si="24"/>
        <v/>
      </c>
    </row>
    <row r="325" spans="3:7" x14ac:dyDescent="0.2">
      <c r="C325" s="43" t="str">
        <f t="shared" si="20"/>
        <v/>
      </c>
      <c r="D325" s="51" t="str">
        <f t="shared" si="21"/>
        <v/>
      </c>
      <c r="E325" s="51" t="str">
        <f t="shared" si="22"/>
        <v/>
      </c>
      <c r="F325" s="52" t="str">
        <f t="shared" si="23"/>
        <v/>
      </c>
      <c r="G325" s="51" t="str">
        <f t="shared" si="24"/>
        <v/>
      </c>
    </row>
    <row r="326" spans="3:7" x14ac:dyDescent="0.2">
      <c r="C326" s="43" t="str">
        <f t="shared" si="20"/>
        <v/>
      </c>
      <c r="D326" s="51" t="str">
        <f t="shared" si="21"/>
        <v/>
      </c>
      <c r="E326" s="51" t="str">
        <f t="shared" si="22"/>
        <v/>
      </c>
      <c r="F326" s="52" t="str">
        <f t="shared" si="23"/>
        <v/>
      </c>
      <c r="G326" s="51" t="str">
        <f t="shared" si="24"/>
        <v/>
      </c>
    </row>
    <row r="327" spans="3:7" x14ac:dyDescent="0.2">
      <c r="C327" s="43" t="str">
        <f t="shared" si="20"/>
        <v/>
      </c>
      <c r="D327" s="51" t="str">
        <f t="shared" si="21"/>
        <v/>
      </c>
      <c r="E327" s="51" t="str">
        <f t="shared" si="22"/>
        <v/>
      </c>
      <c r="F327" s="52" t="str">
        <f t="shared" si="23"/>
        <v/>
      </c>
      <c r="G327" s="51" t="str">
        <f t="shared" si="24"/>
        <v/>
      </c>
    </row>
    <row r="328" spans="3:7" x14ac:dyDescent="0.2">
      <c r="C328" s="43" t="str">
        <f t="shared" si="20"/>
        <v/>
      </c>
      <c r="D328" s="51" t="str">
        <f t="shared" si="21"/>
        <v/>
      </c>
      <c r="E328" s="51" t="str">
        <f t="shared" si="22"/>
        <v/>
      </c>
      <c r="F328" s="52" t="str">
        <f t="shared" si="23"/>
        <v/>
      </c>
      <c r="G328" s="51" t="str">
        <f t="shared" si="24"/>
        <v/>
      </c>
    </row>
    <row r="329" spans="3:7" x14ac:dyDescent="0.2">
      <c r="C329" s="43" t="str">
        <f t="shared" si="20"/>
        <v/>
      </c>
      <c r="D329" s="51" t="str">
        <f t="shared" si="21"/>
        <v/>
      </c>
      <c r="E329" s="51" t="str">
        <f t="shared" si="22"/>
        <v/>
      </c>
      <c r="F329" s="52" t="str">
        <f t="shared" si="23"/>
        <v/>
      </c>
      <c r="G329" s="51" t="str">
        <f t="shared" si="24"/>
        <v/>
      </c>
    </row>
    <row r="330" spans="3:7" x14ac:dyDescent="0.2">
      <c r="C330" s="43" t="str">
        <f t="shared" si="20"/>
        <v/>
      </c>
      <c r="D330" s="51" t="str">
        <f t="shared" si="21"/>
        <v/>
      </c>
      <c r="E330" s="51" t="str">
        <f t="shared" si="22"/>
        <v/>
      </c>
      <c r="F330" s="52" t="str">
        <f t="shared" si="23"/>
        <v/>
      </c>
      <c r="G330" s="51" t="str">
        <f t="shared" si="24"/>
        <v/>
      </c>
    </row>
    <row r="331" spans="3:7" x14ac:dyDescent="0.2">
      <c r="C331" s="43" t="str">
        <f t="shared" si="20"/>
        <v/>
      </c>
      <c r="D331" s="51" t="str">
        <f t="shared" si="21"/>
        <v/>
      </c>
      <c r="E331" s="51" t="str">
        <f t="shared" si="22"/>
        <v/>
      </c>
      <c r="F331" s="52" t="str">
        <f t="shared" si="23"/>
        <v/>
      </c>
      <c r="G331" s="51" t="str">
        <f t="shared" si="24"/>
        <v/>
      </c>
    </row>
    <row r="332" spans="3:7" x14ac:dyDescent="0.2">
      <c r="C332" s="43" t="str">
        <f t="shared" si="20"/>
        <v/>
      </c>
      <c r="D332" s="51" t="str">
        <f t="shared" si="21"/>
        <v/>
      </c>
      <c r="E332" s="51" t="str">
        <f t="shared" si="22"/>
        <v/>
      </c>
      <c r="F332" s="52" t="str">
        <f t="shared" si="23"/>
        <v/>
      </c>
      <c r="G332" s="51" t="str">
        <f t="shared" si="24"/>
        <v/>
      </c>
    </row>
    <row r="333" spans="3:7" x14ac:dyDescent="0.2">
      <c r="C333" s="43" t="str">
        <f t="shared" si="20"/>
        <v/>
      </c>
      <c r="D333" s="51" t="str">
        <f t="shared" si="21"/>
        <v/>
      </c>
      <c r="E333" s="51" t="str">
        <f t="shared" si="22"/>
        <v/>
      </c>
      <c r="F333" s="52" t="str">
        <f t="shared" si="23"/>
        <v/>
      </c>
      <c r="G333" s="51" t="str">
        <f t="shared" si="24"/>
        <v/>
      </c>
    </row>
    <row r="334" spans="3:7" x14ac:dyDescent="0.2">
      <c r="C334" s="43" t="str">
        <f t="shared" si="20"/>
        <v/>
      </c>
      <c r="D334" s="51" t="str">
        <f t="shared" si="21"/>
        <v/>
      </c>
      <c r="E334" s="51" t="str">
        <f t="shared" si="22"/>
        <v/>
      </c>
      <c r="F334" s="52" t="str">
        <f t="shared" si="23"/>
        <v/>
      </c>
      <c r="G334" s="51" t="str">
        <f t="shared" si="24"/>
        <v/>
      </c>
    </row>
    <row r="335" spans="3:7" x14ac:dyDescent="0.2">
      <c r="C335" s="43" t="str">
        <f t="shared" ref="C335:C398" si="25">IF(OR(C334=$D$9,C334=""),"",IF(ISNUMBER(C334),C334+1,1))</f>
        <v/>
      </c>
      <c r="D335" s="51" t="str">
        <f t="shared" ref="D335:D398" si="26">IF(C335&gt;$D$9,"",E335+F335)</f>
        <v/>
      </c>
      <c r="E335" s="51" t="str">
        <f t="shared" ref="E335:E398" si="27">IF(C335&gt;$D$9,"",$D$7*G334)</f>
        <v/>
      </c>
      <c r="F335" s="52" t="str">
        <f t="shared" ref="F335:F398" si="28">IF(C335&gt;$D$9,"",$D$3/$D$9)</f>
        <v/>
      </c>
      <c r="G335" s="51" t="str">
        <f t="shared" ref="G335:G398" si="29">IF(C335&gt;$D$9,"",G334-F335)</f>
        <v/>
      </c>
    </row>
    <row r="336" spans="3:7" x14ac:dyDescent="0.2">
      <c r="C336" s="43" t="str">
        <f t="shared" si="25"/>
        <v/>
      </c>
      <c r="D336" s="51" t="str">
        <f t="shared" si="26"/>
        <v/>
      </c>
      <c r="E336" s="51" t="str">
        <f t="shared" si="27"/>
        <v/>
      </c>
      <c r="F336" s="52" t="str">
        <f t="shared" si="28"/>
        <v/>
      </c>
      <c r="G336" s="51" t="str">
        <f t="shared" si="29"/>
        <v/>
      </c>
    </row>
    <row r="337" spans="3:7" x14ac:dyDescent="0.2">
      <c r="C337" s="43" t="str">
        <f t="shared" si="25"/>
        <v/>
      </c>
      <c r="D337" s="51" t="str">
        <f t="shared" si="26"/>
        <v/>
      </c>
      <c r="E337" s="51" t="str">
        <f t="shared" si="27"/>
        <v/>
      </c>
      <c r="F337" s="52" t="str">
        <f t="shared" si="28"/>
        <v/>
      </c>
      <c r="G337" s="51" t="str">
        <f t="shared" si="29"/>
        <v/>
      </c>
    </row>
    <row r="338" spans="3:7" x14ac:dyDescent="0.2">
      <c r="C338" s="43" t="str">
        <f t="shared" si="25"/>
        <v/>
      </c>
      <c r="D338" s="51" t="str">
        <f t="shared" si="26"/>
        <v/>
      </c>
      <c r="E338" s="51" t="str">
        <f t="shared" si="27"/>
        <v/>
      </c>
      <c r="F338" s="52" t="str">
        <f t="shared" si="28"/>
        <v/>
      </c>
      <c r="G338" s="51" t="str">
        <f t="shared" si="29"/>
        <v/>
      </c>
    </row>
    <row r="339" spans="3:7" x14ac:dyDescent="0.2">
      <c r="C339" s="43" t="str">
        <f t="shared" si="25"/>
        <v/>
      </c>
      <c r="D339" s="51" t="str">
        <f t="shared" si="26"/>
        <v/>
      </c>
      <c r="E339" s="51" t="str">
        <f t="shared" si="27"/>
        <v/>
      </c>
      <c r="F339" s="52" t="str">
        <f t="shared" si="28"/>
        <v/>
      </c>
      <c r="G339" s="51" t="str">
        <f t="shared" si="29"/>
        <v/>
      </c>
    </row>
    <row r="340" spans="3:7" x14ac:dyDescent="0.2">
      <c r="C340" s="43" t="str">
        <f t="shared" si="25"/>
        <v/>
      </c>
      <c r="D340" s="51" t="str">
        <f t="shared" si="26"/>
        <v/>
      </c>
      <c r="E340" s="51" t="str">
        <f t="shared" si="27"/>
        <v/>
      </c>
      <c r="F340" s="52" t="str">
        <f t="shared" si="28"/>
        <v/>
      </c>
      <c r="G340" s="51" t="str">
        <f t="shared" si="29"/>
        <v/>
      </c>
    </row>
    <row r="341" spans="3:7" x14ac:dyDescent="0.2">
      <c r="C341" s="43" t="str">
        <f t="shared" si="25"/>
        <v/>
      </c>
      <c r="D341" s="51" t="str">
        <f t="shared" si="26"/>
        <v/>
      </c>
      <c r="E341" s="51" t="str">
        <f t="shared" si="27"/>
        <v/>
      </c>
      <c r="F341" s="52" t="str">
        <f t="shared" si="28"/>
        <v/>
      </c>
      <c r="G341" s="51" t="str">
        <f t="shared" si="29"/>
        <v/>
      </c>
    </row>
    <row r="342" spans="3:7" x14ac:dyDescent="0.2">
      <c r="C342" s="43" t="str">
        <f t="shared" si="25"/>
        <v/>
      </c>
      <c r="D342" s="51" t="str">
        <f t="shared" si="26"/>
        <v/>
      </c>
      <c r="E342" s="51" t="str">
        <f t="shared" si="27"/>
        <v/>
      </c>
      <c r="F342" s="52" t="str">
        <f t="shared" si="28"/>
        <v/>
      </c>
      <c r="G342" s="51" t="str">
        <f t="shared" si="29"/>
        <v/>
      </c>
    </row>
    <row r="343" spans="3:7" x14ac:dyDescent="0.2">
      <c r="C343" s="43" t="str">
        <f t="shared" si="25"/>
        <v/>
      </c>
      <c r="D343" s="51" t="str">
        <f t="shared" si="26"/>
        <v/>
      </c>
      <c r="E343" s="51" t="str">
        <f t="shared" si="27"/>
        <v/>
      </c>
      <c r="F343" s="52" t="str">
        <f t="shared" si="28"/>
        <v/>
      </c>
      <c r="G343" s="51" t="str">
        <f t="shared" si="29"/>
        <v/>
      </c>
    </row>
    <row r="344" spans="3:7" x14ac:dyDescent="0.2">
      <c r="C344" s="43" t="str">
        <f t="shared" si="25"/>
        <v/>
      </c>
      <c r="D344" s="51" t="str">
        <f t="shared" si="26"/>
        <v/>
      </c>
      <c r="E344" s="51" t="str">
        <f t="shared" si="27"/>
        <v/>
      </c>
      <c r="F344" s="52" t="str">
        <f t="shared" si="28"/>
        <v/>
      </c>
      <c r="G344" s="51" t="str">
        <f t="shared" si="29"/>
        <v/>
      </c>
    </row>
    <row r="345" spans="3:7" x14ac:dyDescent="0.2">
      <c r="C345" s="43" t="str">
        <f t="shared" si="25"/>
        <v/>
      </c>
      <c r="D345" s="51" t="str">
        <f t="shared" si="26"/>
        <v/>
      </c>
      <c r="E345" s="51" t="str">
        <f t="shared" si="27"/>
        <v/>
      </c>
      <c r="F345" s="52" t="str">
        <f t="shared" si="28"/>
        <v/>
      </c>
      <c r="G345" s="51" t="str">
        <f t="shared" si="29"/>
        <v/>
      </c>
    </row>
    <row r="346" spans="3:7" x14ac:dyDescent="0.2">
      <c r="C346" s="43" t="str">
        <f t="shared" si="25"/>
        <v/>
      </c>
      <c r="D346" s="51" t="str">
        <f t="shared" si="26"/>
        <v/>
      </c>
      <c r="E346" s="51" t="str">
        <f t="shared" si="27"/>
        <v/>
      </c>
      <c r="F346" s="52" t="str">
        <f t="shared" si="28"/>
        <v/>
      </c>
      <c r="G346" s="51" t="str">
        <f t="shared" si="29"/>
        <v/>
      </c>
    </row>
    <row r="347" spans="3:7" x14ac:dyDescent="0.2">
      <c r="C347" s="43" t="str">
        <f t="shared" si="25"/>
        <v/>
      </c>
      <c r="D347" s="51" t="str">
        <f t="shared" si="26"/>
        <v/>
      </c>
      <c r="E347" s="51" t="str">
        <f t="shared" si="27"/>
        <v/>
      </c>
      <c r="F347" s="52" t="str">
        <f t="shared" si="28"/>
        <v/>
      </c>
      <c r="G347" s="51" t="str">
        <f t="shared" si="29"/>
        <v/>
      </c>
    </row>
    <row r="348" spans="3:7" x14ac:dyDescent="0.2">
      <c r="C348" s="43" t="str">
        <f t="shared" si="25"/>
        <v/>
      </c>
      <c r="D348" s="51" t="str">
        <f t="shared" si="26"/>
        <v/>
      </c>
      <c r="E348" s="51" t="str">
        <f t="shared" si="27"/>
        <v/>
      </c>
      <c r="F348" s="52" t="str">
        <f t="shared" si="28"/>
        <v/>
      </c>
      <c r="G348" s="51" t="str">
        <f t="shared" si="29"/>
        <v/>
      </c>
    </row>
    <row r="349" spans="3:7" x14ac:dyDescent="0.2">
      <c r="C349" s="43" t="str">
        <f t="shared" si="25"/>
        <v/>
      </c>
      <c r="D349" s="51" t="str">
        <f t="shared" si="26"/>
        <v/>
      </c>
      <c r="E349" s="51" t="str">
        <f t="shared" si="27"/>
        <v/>
      </c>
      <c r="F349" s="52" t="str">
        <f t="shared" si="28"/>
        <v/>
      </c>
      <c r="G349" s="51" t="str">
        <f t="shared" si="29"/>
        <v/>
      </c>
    </row>
    <row r="350" spans="3:7" x14ac:dyDescent="0.2">
      <c r="C350" s="43" t="str">
        <f t="shared" si="25"/>
        <v/>
      </c>
      <c r="D350" s="51" t="str">
        <f t="shared" si="26"/>
        <v/>
      </c>
      <c r="E350" s="51" t="str">
        <f t="shared" si="27"/>
        <v/>
      </c>
      <c r="F350" s="52" t="str">
        <f t="shared" si="28"/>
        <v/>
      </c>
      <c r="G350" s="51" t="str">
        <f t="shared" si="29"/>
        <v/>
      </c>
    </row>
    <row r="351" spans="3:7" x14ac:dyDescent="0.2">
      <c r="C351" s="43" t="str">
        <f t="shared" si="25"/>
        <v/>
      </c>
      <c r="D351" s="51" t="str">
        <f t="shared" si="26"/>
        <v/>
      </c>
      <c r="E351" s="51" t="str">
        <f t="shared" si="27"/>
        <v/>
      </c>
      <c r="F351" s="52" t="str">
        <f t="shared" si="28"/>
        <v/>
      </c>
      <c r="G351" s="51" t="str">
        <f t="shared" si="29"/>
        <v/>
      </c>
    </row>
    <row r="352" spans="3:7" x14ac:dyDescent="0.2">
      <c r="C352" s="43" t="str">
        <f t="shared" si="25"/>
        <v/>
      </c>
      <c r="D352" s="51" t="str">
        <f t="shared" si="26"/>
        <v/>
      </c>
      <c r="E352" s="51" t="str">
        <f t="shared" si="27"/>
        <v/>
      </c>
      <c r="F352" s="52" t="str">
        <f t="shared" si="28"/>
        <v/>
      </c>
      <c r="G352" s="51" t="str">
        <f t="shared" si="29"/>
        <v/>
      </c>
    </row>
    <row r="353" spans="3:7" x14ac:dyDescent="0.2">
      <c r="C353" s="43" t="str">
        <f t="shared" si="25"/>
        <v/>
      </c>
      <c r="D353" s="51" t="str">
        <f t="shared" si="26"/>
        <v/>
      </c>
      <c r="E353" s="51" t="str">
        <f t="shared" si="27"/>
        <v/>
      </c>
      <c r="F353" s="52" t="str">
        <f t="shared" si="28"/>
        <v/>
      </c>
      <c r="G353" s="51" t="str">
        <f t="shared" si="29"/>
        <v/>
      </c>
    </row>
    <row r="354" spans="3:7" x14ac:dyDescent="0.2">
      <c r="C354" s="43" t="str">
        <f t="shared" si="25"/>
        <v/>
      </c>
      <c r="D354" s="51" t="str">
        <f t="shared" si="26"/>
        <v/>
      </c>
      <c r="E354" s="51" t="str">
        <f t="shared" si="27"/>
        <v/>
      </c>
      <c r="F354" s="52" t="str">
        <f t="shared" si="28"/>
        <v/>
      </c>
      <c r="G354" s="51" t="str">
        <f t="shared" si="29"/>
        <v/>
      </c>
    </row>
    <row r="355" spans="3:7" x14ac:dyDescent="0.2">
      <c r="C355" s="43" t="str">
        <f t="shared" si="25"/>
        <v/>
      </c>
      <c r="D355" s="51" t="str">
        <f t="shared" si="26"/>
        <v/>
      </c>
      <c r="E355" s="51" t="str">
        <f t="shared" si="27"/>
        <v/>
      </c>
      <c r="F355" s="52" t="str">
        <f t="shared" si="28"/>
        <v/>
      </c>
      <c r="G355" s="51" t="str">
        <f t="shared" si="29"/>
        <v/>
      </c>
    </row>
    <row r="356" spans="3:7" x14ac:dyDescent="0.2">
      <c r="C356" s="43" t="str">
        <f t="shared" si="25"/>
        <v/>
      </c>
      <c r="D356" s="51" t="str">
        <f t="shared" si="26"/>
        <v/>
      </c>
      <c r="E356" s="51" t="str">
        <f t="shared" si="27"/>
        <v/>
      </c>
      <c r="F356" s="52" t="str">
        <f t="shared" si="28"/>
        <v/>
      </c>
      <c r="G356" s="51" t="str">
        <f t="shared" si="29"/>
        <v/>
      </c>
    </row>
    <row r="357" spans="3:7" x14ac:dyDescent="0.2">
      <c r="C357" s="43" t="str">
        <f t="shared" si="25"/>
        <v/>
      </c>
      <c r="D357" s="51" t="str">
        <f t="shared" si="26"/>
        <v/>
      </c>
      <c r="E357" s="51" t="str">
        <f t="shared" si="27"/>
        <v/>
      </c>
      <c r="F357" s="52" t="str">
        <f t="shared" si="28"/>
        <v/>
      </c>
      <c r="G357" s="51" t="str">
        <f t="shared" si="29"/>
        <v/>
      </c>
    </row>
    <row r="358" spans="3:7" x14ac:dyDescent="0.2">
      <c r="C358" s="43" t="str">
        <f t="shared" si="25"/>
        <v/>
      </c>
      <c r="D358" s="51" t="str">
        <f t="shared" si="26"/>
        <v/>
      </c>
      <c r="E358" s="51" t="str">
        <f t="shared" si="27"/>
        <v/>
      </c>
      <c r="F358" s="52" t="str">
        <f t="shared" si="28"/>
        <v/>
      </c>
      <c r="G358" s="51" t="str">
        <f t="shared" si="29"/>
        <v/>
      </c>
    </row>
    <row r="359" spans="3:7" x14ac:dyDescent="0.2">
      <c r="C359" s="43" t="str">
        <f t="shared" si="25"/>
        <v/>
      </c>
      <c r="D359" s="51" t="str">
        <f t="shared" si="26"/>
        <v/>
      </c>
      <c r="E359" s="51" t="str">
        <f t="shared" si="27"/>
        <v/>
      </c>
      <c r="F359" s="52" t="str">
        <f t="shared" si="28"/>
        <v/>
      </c>
      <c r="G359" s="51" t="str">
        <f t="shared" si="29"/>
        <v/>
      </c>
    </row>
    <row r="360" spans="3:7" x14ac:dyDescent="0.2">
      <c r="C360" s="43" t="str">
        <f t="shared" si="25"/>
        <v/>
      </c>
      <c r="D360" s="51" t="str">
        <f t="shared" si="26"/>
        <v/>
      </c>
      <c r="E360" s="51" t="str">
        <f t="shared" si="27"/>
        <v/>
      </c>
      <c r="F360" s="52" t="str">
        <f t="shared" si="28"/>
        <v/>
      </c>
      <c r="G360" s="51" t="str">
        <f t="shared" si="29"/>
        <v/>
      </c>
    </row>
    <row r="361" spans="3:7" x14ac:dyDescent="0.2">
      <c r="C361" s="43" t="str">
        <f t="shared" si="25"/>
        <v/>
      </c>
      <c r="D361" s="51" t="str">
        <f t="shared" si="26"/>
        <v/>
      </c>
      <c r="E361" s="51" t="str">
        <f t="shared" si="27"/>
        <v/>
      </c>
      <c r="F361" s="52" t="str">
        <f t="shared" si="28"/>
        <v/>
      </c>
      <c r="G361" s="51" t="str">
        <f t="shared" si="29"/>
        <v/>
      </c>
    </row>
    <row r="362" spans="3:7" x14ac:dyDescent="0.2">
      <c r="C362" s="43" t="str">
        <f t="shared" si="25"/>
        <v/>
      </c>
      <c r="D362" s="51" t="str">
        <f t="shared" si="26"/>
        <v/>
      </c>
      <c r="E362" s="51" t="str">
        <f t="shared" si="27"/>
        <v/>
      </c>
      <c r="F362" s="52" t="str">
        <f t="shared" si="28"/>
        <v/>
      </c>
      <c r="G362" s="51" t="str">
        <f t="shared" si="29"/>
        <v/>
      </c>
    </row>
    <row r="363" spans="3:7" x14ac:dyDescent="0.2">
      <c r="C363" s="43" t="str">
        <f t="shared" si="25"/>
        <v/>
      </c>
      <c r="D363" s="51" t="str">
        <f t="shared" si="26"/>
        <v/>
      </c>
      <c r="E363" s="51" t="str">
        <f t="shared" si="27"/>
        <v/>
      </c>
      <c r="F363" s="52" t="str">
        <f t="shared" si="28"/>
        <v/>
      </c>
      <c r="G363" s="51" t="str">
        <f t="shared" si="29"/>
        <v/>
      </c>
    </row>
    <row r="364" spans="3:7" x14ac:dyDescent="0.2">
      <c r="C364" s="43" t="str">
        <f t="shared" si="25"/>
        <v/>
      </c>
      <c r="D364" s="51" t="str">
        <f t="shared" si="26"/>
        <v/>
      </c>
      <c r="E364" s="51" t="str">
        <f t="shared" si="27"/>
        <v/>
      </c>
      <c r="F364" s="52" t="str">
        <f t="shared" si="28"/>
        <v/>
      </c>
      <c r="G364" s="51" t="str">
        <f t="shared" si="29"/>
        <v/>
      </c>
    </row>
    <row r="365" spans="3:7" x14ac:dyDescent="0.2">
      <c r="C365" s="43" t="str">
        <f t="shared" si="25"/>
        <v/>
      </c>
      <c r="D365" s="51" t="str">
        <f t="shared" si="26"/>
        <v/>
      </c>
      <c r="E365" s="51" t="str">
        <f t="shared" si="27"/>
        <v/>
      </c>
      <c r="F365" s="52" t="str">
        <f t="shared" si="28"/>
        <v/>
      </c>
      <c r="G365" s="51" t="str">
        <f t="shared" si="29"/>
        <v/>
      </c>
    </row>
    <row r="366" spans="3:7" x14ac:dyDescent="0.2">
      <c r="C366" s="43" t="str">
        <f t="shared" si="25"/>
        <v/>
      </c>
      <c r="D366" s="51" t="str">
        <f t="shared" si="26"/>
        <v/>
      </c>
      <c r="E366" s="51" t="str">
        <f t="shared" si="27"/>
        <v/>
      </c>
      <c r="F366" s="52" t="str">
        <f t="shared" si="28"/>
        <v/>
      </c>
      <c r="G366" s="51" t="str">
        <f t="shared" si="29"/>
        <v/>
      </c>
    </row>
    <row r="367" spans="3:7" x14ac:dyDescent="0.2">
      <c r="C367" s="43" t="str">
        <f t="shared" si="25"/>
        <v/>
      </c>
      <c r="D367" s="51" t="str">
        <f t="shared" si="26"/>
        <v/>
      </c>
      <c r="E367" s="51" t="str">
        <f t="shared" si="27"/>
        <v/>
      </c>
      <c r="F367" s="52" t="str">
        <f t="shared" si="28"/>
        <v/>
      </c>
      <c r="G367" s="51" t="str">
        <f t="shared" si="29"/>
        <v/>
      </c>
    </row>
    <row r="368" spans="3:7" x14ac:dyDescent="0.2">
      <c r="C368" s="43" t="str">
        <f t="shared" si="25"/>
        <v/>
      </c>
      <c r="D368" s="51" t="str">
        <f t="shared" si="26"/>
        <v/>
      </c>
      <c r="E368" s="51" t="str">
        <f t="shared" si="27"/>
        <v/>
      </c>
      <c r="F368" s="52" t="str">
        <f t="shared" si="28"/>
        <v/>
      </c>
      <c r="G368" s="51" t="str">
        <f t="shared" si="29"/>
        <v/>
      </c>
    </row>
    <row r="369" spans="3:7" x14ac:dyDescent="0.2">
      <c r="C369" s="43" t="str">
        <f t="shared" si="25"/>
        <v/>
      </c>
      <c r="D369" s="51" t="str">
        <f t="shared" si="26"/>
        <v/>
      </c>
      <c r="E369" s="51" t="str">
        <f t="shared" si="27"/>
        <v/>
      </c>
      <c r="F369" s="52" t="str">
        <f t="shared" si="28"/>
        <v/>
      </c>
      <c r="G369" s="51" t="str">
        <f t="shared" si="29"/>
        <v/>
      </c>
    </row>
    <row r="370" spans="3:7" x14ac:dyDescent="0.2">
      <c r="C370" s="43" t="str">
        <f t="shared" si="25"/>
        <v/>
      </c>
      <c r="D370" s="51" t="str">
        <f t="shared" si="26"/>
        <v/>
      </c>
      <c r="E370" s="51" t="str">
        <f t="shared" si="27"/>
        <v/>
      </c>
      <c r="F370" s="52" t="str">
        <f t="shared" si="28"/>
        <v/>
      </c>
      <c r="G370" s="51" t="str">
        <f t="shared" si="29"/>
        <v/>
      </c>
    </row>
    <row r="371" spans="3:7" x14ac:dyDescent="0.2">
      <c r="C371" s="43" t="str">
        <f t="shared" si="25"/>
        <v/>
      </c>
      <c r="D371" s="51" t="str">
        <f t="shared" si="26"/>
        <v/>
      </c>
      <c r="E371" s="51" t="str">
        <f t="shared" si="27"/>
        <v/>
      </c>
      <c r="F371" s="52" t="str">
        <f t="shared" si="28"/>
        <v/>
      </c>
      <c r="G371" s="51" t="str">
        <f t="shared" si="29"/>
        <v/>
      </c>
    </row>
    <row r="372" spans="3:7" x14ac:dyDescent="0.2">
      <c r="C372" s="43" t="str">
        <f t="shared" si="25"/>
        <v/>
      </c>
      <c r="D372" s="51" t="str">
        <f t="shared" si="26"/>
        <v/>
      </c>
      <c r="E372" s="51" t="str">
        <f t="shared" si="27"/>
        <v/>
      </c>
      <c r="F372" s="52" t="str">
        <f t="shared" si="28"/>
        <v/>
      </c>
      <c r="G372" s="51" t="str">
        <f t="shared" si="29"/>
        <v/>
      </c>
    </row>
    <row r="373" spans="3:7" x14ac:dyDescent="0.2">
      <c r="C373" s="43" t="str">
        <f t="shared" si="25"/>
        <v/>
      </c>
      <c r="D373" s="51" t="str">
        <f t="shared" si="26"/>
        <v/>
      </c>
      <c r="E373" s="51" t="str">
        <f t="shared" si="27"/>
        <v/>
      </c>
      <c r="F373" s="52" t="str">
        <f t="shared" si="28"/>
        <v/>
      </c>
      <c r="G373" s="51" t="str">
        <f t="shared" si="29"/>
        <v/>
      </c>
    </row>
    <row r="374" spans="3:7" x14ac:dyDescent="0.2">
      <c r="C374" s="43" t="str">
        <f t="shared" si="25"/>
        <v/>
      </c>
      <c r="D374" s="51" t="str">
        <f t="shared" si="26"/>
        <v/>
      </c>
      <c r="E374" s="51" t="str">
        <f t="shared" si="27"/>
        <v/>
      </c>
      <c r="F374" s="52" t="str">
        <f t="shared" si="28"/>
        <v/>
      </c>
      <c r="G374" s="51" t="str">
        <f t="shared" si="29"/>
        <v/>
      </c>
    </row>
    <row r="375" spans="3:7" x14ac:dyDescent="0.2">
      <c r="C375" s="43" t="str">
        <f t="shared" si="25"/>
        <v/>
      </c>
      <c r="D375" s="51" t="str">
        <f t="shared" si="26"/>
        <v/>
      </c>
      <c r="E375" s="51" t="str">
        <f t="shared" si="27"/>
        <v/>
      </c>
      <c r="F375" s="52" t="str">
        <f t="shared" si="28"/>
        <v/>
      </c>
      <c r="G375" s="51" t="str">
        <f t="shared" si="29"/>
        <v/>
      </c>
    </row>
    <row r="376" spans="3:7" x14ac:dyDescent="0.2">
      <c r="C376" s="43" t="str">
        <f t="shared" si="25"/>
        <v/>
      </c>
      <c r="D376" s="51" t="str">
        <f t="shared" si="26"/>
        <v/>
      </c>
      <c r="E376" s="51" t="str">
        <f t="shared" si="27"/>
        <v/>
      </c>
      <c r="F376" s="52" t="str">
        <f t="shared" si="28"/>
        <v/>
      </c>
      <c r="G376" s="51" t="str">
        <f t="shared" si="29"/>
        <v/>
      </c>
    </row>
    <row r="377" spans="3:7" x14ac:dyDescent="0.2">
      <c r="C377" s="43" t="str">
        <f t="shared" si="25"/>
        <v/>
      </c>
      <c r="D377" s="51" t="str">
        <f t="shared" si="26"/>
        <v/>
      </c>
      <c r="E377" s="51" t="str">
        <f t="shared" si="27"/>
        <v/>
      </c>
      <c r="F377" s="52" t="str">
        <f t="shared" si="28"/>
        <v/>
      </c>
      <c r="G377" s="51" t="str">
        <f t="shared" si="29"/>
        <v/>
      </c>
    </row>
    <row r="378" spans="3:7" x14ac:dyDescent="0.2">
      <c r="C378" s="43" t="str">
        <f t="shared" si="25"/>
        <v/>
      </c>
      <c r="D378" s="51" t="str">
        <f t="shared" si="26"/>
        <v/>
      </c>
      <c r="E378" s="51" t="str">
        <f t="shared" si="27"/>
        <v/>
      </c>
      <c r="F378" s="52" t="str">
        <f t="shared" si="28"/>
        <v/>
      </c>
      <c r="G378" s="51" t="str">
        <f t="shared" si="29"/>
        <v/>
      </c>
    </row>
    <row r="379" spans="3:7" x14ac:dyDescent="0.2">
      <c r="C379" s="43" t="str">
        <f t="shared" si="25"/>
        <v/>
      </c>
      <c r="D379" s="51" t="str">
        <f t="shared" si="26"/>
        <v/>
      </c>
      <c r="E379" s="51" t="str">
        <f t="shared" si="27"/>
        <v/>
      </c>
      <c r="F379" s="52" t="str">
        <f t="shared" si="28"/>
        <v/>
      </c>
      <c r="G379" s="51" t="str">
        <f t="shared" si="29"/>
        <v/>
      </c>
    </row>
    <row r="380" spans="3:7" x14ac:dyDescent="0.2">
      <c r="C380" s="43" t="str">
        <f t="shared" si="25"/>
        <v/>
      </c>
      <c r="D380" s="51" t="str">
        <f t="shared" si="26"/>
        <v/>
      </c>
      <c r="E380" s="51" t="str">
        <f t="shared" si="27"/>
        <v/>
      </c>
      <c r="F380" s="52" t="str">
        <f t="shared" si="28"/>
        <v/>
      </c>
      <c r="G380" s="51" t="str">
        <f t="shared" si="29"/>
        <v/>
      </c>
    </row>
    <row r="381" spans="3:7" x14ac:dyDescent="0.2">
      <c r="C381" s="43" t="str">
        <f t="shared" si="25"/>
        <v/>
      </c>
      <c r="D381" s="51" t="str">
        <f t="shared" si="26"/>
        <v/>
      </c>
      <c r="E381" s="51" t="str">
        <f t="shared" si="27"/>
        <v/>
      </c>
      <c r="F381" s="52" t="str">
        <f t="shared" si="28"/>
        <v/>
      </c>
      <c r="G381" s="51" t="str">
        <f t="shared" si="29"/>
        <v/>
      </c>
    </row>
    <row r="382" spans="3:7" x14ac:dyDescent="0.2">
      <c r="C382" s="43" t="str">
        <f t="shared" si="25"/>
        <v/>
      </c>
      <c r="D382" s="51" t="str">
        <f t="shared" si="26"/>
        <v/>
      </c>
      <c r="E382" s="51" t="str">
        <f t="shared" si="27"/>
        <v/>
      </c>
      <c r="F382" s="52" t="str">
        <f t="shared" si="28"/>
        <v/>
      </c>
      <c r="G382" s="51" t="str">
        <f t="shared" si="29"/>
        <v/>
      </c>
    </row>
    <row r="383" spans="3:7" x14ac:dyDescent="0.2">
      <c r="C383" s="43" t="str">
        <f t="shared" si="25"/>
        <v/>
      </c>
      <c r="D383" s="51" t="str">
        <f t="shared" si="26"/>
        <v/>
      </c>
      <c r="E383" s="51" t="str">
        <f t="shared" si="27"/>
        <v/>
      </c>
      <c r="F383" s="52" t="str">
        <f t="shared" si="28"/>
        <v/>
      </c>
      <c r="G383" s="51" t="str">
        <f t="shared" si="29"/>
        <v/>
      </c>
    </row>
    <row r="384" spans="3:7" x14ac:dyDescent="0.2">
      <c r="C384" s="43" t="str">
        <f t="shared" si="25"/>
        <v/>
      </c>
      <c r="D384" s="51" t="str">
        <f t="shared" si="26"/>
        <v/>
      </c>
      <c r="E384" s="51" t="str">
        <f t="shared" si="27"/>
        <v/>
      </c>
      <c r="F384" s="52" t="str">
        <f t="shared" si="28"/>
        <v/>
      </c>
      <c r="G384" s="51" t="str">
        <f t="shared" si="29"/>
        <v/>
      </c>
    </row>
    <row r="385" spans="3:7" x14ac:dyDescent="0.2">
      <c r="C385" s="43" t="str">
        <f t="shared" si="25"/>
        <v/>
      </c>
      <c r="D385" s="51" t="str">
        <f t="shared" si="26"/>
        <v/>
      </c>
      <c r="E385" s="51" t="str">
        <f t="shared" si="27"/>
        <v/>
      </c>
      <c r="F385" s="52" t="str">
        <f t="shared" si="28"/>
        <v/>
      </c>
      <c r="G385" s="51" t="str">
        <f t="shared" si="29"/>
        <v/>
      </c>
    </row>
    <row r="386" spans="3:7" x14ac:dyDescent="0.2">
      <c r="C386" s="43" t="str">
        <f t="shared" si="25"/>
        <v/>
      </c>
      <c r="D386" s="51" t="str">
        <f t="shared" si="26"/>
        <v/>
      </c>
      <c r="E386" s="51" t="str">
        <f t="shared" si="27"/>
        <v/>
      </c>
      <c r="F386" s="52" t="str">
        <f t="shared" si="28"/>
        <v/>
      </c>
      <c r="G386" s="51" t="str">
        <f t="shared" si="29"/>
        <v/>
      </c>
    </row>
    <row r="387" spans="3:7" x14ac:dyDescent="0.2">
      <c r="C387" s="43" t="str">
        <f t="shared" si="25"/>
        <v/>
      </c>
      <c r="D387" s="51" t="str">
        <f t="shared" si="26"/>
        <v/>
      </c>
      <c r="E387" s="51" t="str">
        <f t="shared" si="27"/>
        <v/>
      </c>
      <c r="F387" s="52" t="str">
        <f t="shared" si="28"/>
        <v/>
      </c>
      <c r="G387" s="51" t="str">
        <f t="shared" si="29"/>
        <v/>
      </c>
    </row>
    <row r="388" spans="3:7" x14ac:dyDescent="0.2">
      <c r="C388" s="43" t="str">
        <f t="shared" si="25"/>
        <v/>
      </c>
      <c r="D388" s="51" t="str">
        <f t="shared" si="26"/>
        <v/>
      </c>
      <c r="E388" s="51" t="str">
        <f t="shared" si="27"/>
        <v/>
      </c>
      <c r="F388" s="52" t="str">
        <f t="shared" si="28"/>
        <v/>
      </c>
      <c r="G388" s="51" t="str">
        <f t="shared" si="29"/>
        <v/>
      </c>
    </row>
    <row r="389" spans="3:7" x14ac:dyDescent="0.2">
      <c r="C389" s="43" t="str">
        <f t="shared" si="25"/>
        <v/>
      </c>
      <c r="D389" s="51" t="str">
        <f t="shared" si="26"/>
        <v/>
      </c>
      <c r="E389" s="51" t="str">
        <f t="shared" si="27"/>
        <v/>
      </c>
      <c r="F389" s="52" t="str">
        <f t="shared" si="28"/>
        <v/>
      </c>
      <c r="G389" s="51" t="str">
        <f t="shared" si="29"/>
        <v/>
      </c>
    </row>
    <row r="390" spans="3:7" x14ac:dyDescent="0.2">
      <c r="C390" s="43" t="str">
        <f t="shared" si="25"/>
        <v/>
      </c>
      <c r="D390" s="51" t="str">
        <f t="shared" si="26"/>
        <v/>
      </c>
      <c r="E390" s="51" t="str">
        <f t="shared" si="27"/>
        <v/>
      </c>
      <c r="F390" s="52" t="str">
        <f t="shared" si="28"/>
        <v/>
      </c>
      <c r="G390" s="51" t="str">
        <f t="shared" si="29"/>
        <v/>
      </c>
    </row>
    <row r="391" spans="3:7" x14ac:dyDescent="0.2">
      <c r="C391" s="43" t="str">
        <f t="shared" si="25"/>
        <v/>
      </c>
      <c r="D391" s="51" t="str">
        <f t="shared" si="26"/>
        <v/>
      </c>
      <c r="E391" s="51" t="str">
        <f t="shared" si="27"/>
        <v/>
      </c>
      <c r="F391" s="52" t="str">
        <f t="shared" si="28"/>
        <v/>
      </c>
      <c r="G391" s="51" t="str">
        <f t="shared" si="29"/>
        <v/>
      </c>
    </row>
    <row r="392" spans="3:7" x14ac:dyDescent="0.2">
      <c r="C392" s="43" t="str">
        <f t="shared" si="25"/>
        <v/>
      </c>
      <c r="D392" s="51" t="str">
        <f t="shared" si="26"/>
        <v/>
      </c>
      <c r="E392" s="51" t="str">
        <f t="shared" si="27"/>
        <v/>
      </c>
      <c r="F392" s="52" t="str">
        <f t="shared" si="28"/>
        <v/>
      </c>
      <c r="G392" s="51" t="str">
        <f t="shared" si="29"/>
        <v/>
      </c>
    </row>
    <row r="393" spans="3:7" x14ac:dyDescent="0.2">
      <c r="C393" s="43" t="str">
        <f t="shared" si="25"/>
        <v/>
      </c>
      <c r="D393" s="51" t="str">
        <f t="shared" si="26"/>
        <v/>
      </c>
      <c r="E393" s="51" t="str">
        <f t="shared" si="27"/>
        <v/>
      </c>
      <c r="F393" s="52" t="str">
        <f t="shared" si="28"/>
        <v/>
      </c>
      <c r="G393" s="51" t="str">
        <f t="shared" si="29"/>
        <v/>
      </c>
    </row>
    <row r="394" spans="3:7" x14ac:dyDescent="0.2">
      <c r="C394" s="43" t="str">
        <f t="shared" si="25"/>
        <v/>
      </c>
      <c r="D394" s="51" t="str">
        <f t="shared" si="26"/>
        <v/>
      </c>
      <c r="E394" s="51" t="str">
        <f t="shared" si="27"/>
        <v/>
      </c>
      <c r="F394" s="52" t="str">
        <f t="shared" si="28"/>
        <v/>
      </c>
      <c r="G394" s="51" t="str">
        <f t="shared" si="29"/>
        <v/>
      </c>
    </row>
    <row r="395" spans="3:7" x14ac:dyDescent="0.2">
      <c r="C395" s="43" t="str">
        <f t="shared" si="25"/>
        <v/>
      </c>
      <c r="D395" s="51" t="str">
        <f t="shared" si="26"/>
        <v/>
      </c>
      <c r="E395" s="51" t="str">
        <f t="shared" si="27"/>
        <v/>
      </c>
      <c r="F395" s="52" t="str">
        <f t="shared" si="28"/>
        <v/>
      </c>
      <c r="G395" s="51" t="str">
        <f t="shared" si="29"/>
        <v/>
      </c>
    </row>
    <row r="396" spans="3:7" x14ac:dyDescent="0.2">
      <c r="C396" s="43" t="str">
        <f t="shared" si="25"/>
        <v/>
      </c>
      <c r="D396" s="51" t="str">
        <f t="shared" si="26"/>
        <v/>
      </c>
      <c r="E396" s="51" t="str">
        <f t="shared" si="27"/>
        <v/>
      </c>
      <c r="F396" s="52" t="str">
        <f t="shared" si="28"/>
        <v/>
      </c>
      <c r="G396" s="51" t="str">
        <f t="shared" si="29"/>
        <v/>
      </c>
    </row>
    <row r="397" spans="3:7" x14ac:dyDescent="0.2">
      <c r="C397" s="43" t="str">
        <f t="shared" si="25"/>
        <v/>
      </c>
      <c r="D397" s="51" t="str">
        <f t="shared" si="26"/>
        <v/>
      </c>
      <c r="E397" s="51" t="str">
        <f t="shared" si="27"/>
        <v/>
      </c>
      <c r="F397" s="52" t="str">
        <f t="shared" si="28"/>
        <v/>
      </c>
      <c r="G397" s="51" t="str">
        <f t="shared" si="29"/>
        <v/>
      </c>
    </row>
    <row r="398" spans="3:7" x14ac:dyDescent="0.2">
      <c r="C398" s="43" t="str">
        <f t="shared" si="25"/>
        <v/>
      </c>
      <c r="D398" s="51" t="str">
        <f t="shared" si="26"/>
        <v/>
      </c>
      <c r="E398" s="51" t="str">
        <f t="shared" si="27"/>
        <v/>
      </c>
      <c r="F398" s="52" t="str">
        <f t="shared" si="28"/>
        <v/>
      </c>
      <c r="G398" s="51" t="str">
        <f t="shared" si="29"/>
        <v/>
      </c>
    </row>
    <row r="399" spans="3:7" x14ac:dyDescent="0.2">
      <c r="C399" s="43" t="str">
        <f t="shared" ref="C399:C400" si="30">IF(OR(C398=$D$9,C398=""),"",IF(ISNUMBER(C398),C398+1,1))</f>
        <v/>
      </c>
      <c r="D399" s="51" t="str">
        <f t="shared" ref="D399:D400" si="31">IF(C399&gt;$D$9,"",E399+F399)</f>
        <v/>
      </c>
      <c r="E399" s="51" t="str">
        <f t="shared" ref="E399:E400" si="32">IF(C399&gt;$D$9,"",$D$7*G398)</f>
        <v/>
      </c>
      <c r="F399" s="52" t="str">
        <f t="shared" ref="F399:F400" si="33">IF(C399&gt;$D$9,"",$D$3/$D$9)</f>
        <v/>
      </c>
      <c r="G399" s="51" t="str">
        <f t="shared" ref="G399:G400" si="34">IF(C399&gt;$D$9,"",G398-F399)</f>
        <v/>
      </c>
    </row>
    <row r="400" spans="3:7" x14ac:dyDescent="0.2">
      <c r="C400" s="43" t="str">
        <f t="shared" si="30"/>
        <v/>
      </c>
      <c r="D400" s="51" t="str">
        <f t="shared" si="31"/>
        <v/>
      </c>
      <c r="E400" s="51" t="str">
        <f t="shared" si="32"/>
        <v/>
      </c>
      <c r="F400" s="52" t="str">
        <f t="shared" si="33"/>
        <v/>
      </c>
      <c r="G400" s="51" t="str">
        <f t="shared" si="34"/>
        <v/>
      </c>
    </row>
    <row r="401" spans="3:7" x14ac:dyDescent="0.2">
      <c r="C401" s="40"/>
      <c r="D401" s="47"/>
      <c r="E401" s="47"/>
      <c r="F401" s="47"/>
      <c r="G401" s="47"/>
    </row>
    <row r="402" spans="3:7" x14ac:dyDescent="0.2">
      <c r="C402" s="40"/>
      <c r="D402" s="47"/>
      <c r="E402" s="47"/>
      <c r="F402" s="47"/>
      <c r="G402" s="47"/>
    </row>
    <row r="403" spans="3:7" x14ac:dyDescent="0.2">
      <c r="C403" s="40"/>
      <c r="D403" s="47"/>
      <c r="E403" s="47"/>
      <c r="F403" s="47"/>
      <c r="G403" s="47"/>
    </row>
    <row r="404" spans="3:7" x14ac:dyDescent="0.2">
      <c r="C404" s="40"/>
      <c r="D404" s="47"/>
      <c r="E404" s="47"/>
      <c r="F404" s="47"/>
      <c r="G404" s="47"/>
    </row>
    <row r="405" spans="3:7" x14ac:dyDescent="0.2">
      <c r="C405" s="40"/>
      <c r="D405" s="47"/>
      <c r="E405" s="47"/>
      <c r="F405" s="47"/>
      <c r="G405" s="47"/>
    </row>
    <row r="406" spans="3:7" x14ac:dyDescent="0.2">
      <c r="C406" s="40"/>
      <c r="D406" s="47"/>
      <c r="E406" s="47"/>
      <c r="F406" s="47"/>
      <c r="G406" s="47"/>
    </row>
    <row r="407" spans="3:7" x14ac:dyDescent="0.2">
      <c r="C407" s="40"/>
      <c r="D407" s="47"/>
      <c r="E407" s="47"/>
      <c r="F407" s="47"/>
      <c r="G407" s="47"/>
    </row>
    <row r="408" spans="3:7" x14ac:dyDescent="0.2">
      <c r="C408" s="40"/>
      <c r="D408" s="47"/>
      <c r="E408" s="47"/>
      <c r="F408" s="47"/>
      <c r="G408" s="47"/>
    </row>
    <row r="409" spans="3:7" x14ac:dyDescent="0.2">
      <c r="C409" s="40"/>
      <c r="D409" s="47"/>
      <c r="E409" s="47"/>
      <c r="F409" s="47"/>
      <c r="G409" s="47"/>
    </row>
    <row r="410" spans="3:7" x14ac:dyDescent="0.2">
      <c r="C410" s="40"/>
      <c r="D410" s="47"/>
      <c r="E410" s="47"/>
      <c r="F410" s="47"/>
      <c r="G410" s="47"/>
    </row>
    <row r="411" spans="3:7" x14ac:dyDescent="0.2">
      <c r="C411" s="40"/>
      <c r="D411" s="47"/>
      <c r="E411" s="47"/>
      <c r="F411" s="47"/>
      <c r="G411" s="47"/>
    </row>
    <row r="412" spans="3:7" x14ac:dyDescent="0.2">
      <c r="C412" s="40"/>
      <c r="D412" s="47"/>
      <c r="E412" s="47"/>
      <c r="F412" s="47"/>
      <c r="G412" s="47"/>
    </row>
    <row r="413" spans="3:7" x14ac:dyDescent="0.2">
      <c r="C413" s="40"/>
      <c r="D413" s="47"/>
      <c r="E413" s="47"/>
      <c r="F413" s="47"/>
      <c r="G413" s="47"/>
    </row>
    <row r="414" spans="3:7" x14ac:dyDescent="0.2">
      <c r="C414" s="40"/>
      <c r="D414" s="47"/>
      <c r="E414" s="47"/>
      <c r="F414" s="47"/>
      <c r="G414" s="47"/>
    </row>
    <row r="415" spans="3:7" x14ac:dyDescent="0.2">
      <c r="C415" s="40"/>
      <c r="D415" s="47"/>
      <c r="E415" s="47"/>
      <c r="F415" s="47"/>
      <c r="G415" s="47"/>
    </row>
    <row r="416" spans="3:7" x14ac:dyDescent="0.2">
      <c r="C416" s="40"/>
      <c r="D416" s="47"/>
      <c r="E416" s="47"/>
      <c r="F416" s="47"/>
      <c r="G416" s="47"/>
    </row>
    <row r="417" spans="3:7" x14ac:dyDescent="0.2">
      <c r="C417" s="40"/>
      <c r="D417" s="47"/>
      <c r="E417" s="47"/>
      <c r="F417" s="47"/>
      <c r="G417" s="47"/>
    </row>
    <row r="418" spans="3:7" x14ac:dyDescent="0.2">
      <c r="C418" s="40"/>
      <c r="D418" s="47"/>
      <c r="E418" s="47"/>
      <c r="F418" s="47"/>
      <c r="G418" s="47"/>
    </row>
    <row r="419" spans="3:7" x14ac:dyDescent="0.2">
      <c r="C419" s="40"/>
      <c r="D419" s="47"/>
      <c r="E419" s="47"/>
      <c r="F419" s="47"/>
      <c r="G419" s="47"/>
    </row>
    <row r="420" spans="3:7" x14ac:dyDescent="0.2">
      <c r="C420" s="40"/>
      <c r="D420" s="47"/>
      <c r="E420" s="47"/>
      <c r="F420" s="47"/>
      <c r="G420" s="47"/>
    </row>
    <row r="421" spans="3:7" x14ac:dyDescent="0.2">
      <c r="C421" s="40"/>
      <c r="D421" s="47"/>
      <c r="E421" s="47"/>
      <c r="F421" s="47"/>
      <c r="G421" s="47"/>
    </row>
    <row r="422" spans="3:7" x14ac:dyDescent="0.2">
      <c r="C422" s="40"/>
      <c r="D422" s="47"/>
      <c r="E422" s="47"/>
      <c r="F422" s="47"/>
      <c r="G422" s="47"/>
    </row>
    <row r="423" spans="3:7" x14ac:dyDescent="0.2">
      <c r="C423" s="40"/>
      <c r="D423" s="47"/>
      <c r="E423" s="47"/>
      <c r="F423" s="47"/>
      <c r="G423" s="47"/>
    </row>
    <row r="424" spans="3:7" x14ac:dyDescent="0.2">
      <c r="C424" s="40"/>
      <c r="D424" s="47"/>
      <c r="E424" s="47"/>
      <c r="F424" s="47"/>
      <c r="G424" s="47"/>
    </row>
    <row r="425" spans="3:7" x14ac:dyDescent="0.2">
      <c r="C425" s="40"/>
      <c r="D425" s="47"/>
      <c r="E425" s="47"/>
      <c r="F425" s="47"/>
      <c r="G425" s="47"/>
    </row>
    <row r="426" spans="3:7" x14ac:dyDescent="0.2">
      <c r="C426" s="40"/>
      <c r="D426" s="47"/>
      <c r="E426" s="47"/>
      <c r="F426" s="47"/>
      <c r="G426" s="47"/>
    </row>
    <row r="427" spans="3:7" x14ac:dyDescent="0.2">
      <c r="C427" s="40"/>
      <c r="D427" s="47"/>
      <c r="E427" s="47"/>
      <c r="F427" s="47"/>
      <c r="G427" s="47"/>
    </row>
    <row r="428" spans="3:7" x14ac:dyDescent="0.2">
      <c r="C428" s="40"/>
      <c r="D428" s="47"/>
      <c r="E428" s="47"/>
      <c r="F428" s="47"/>
      <c r="G428" s="47"/>
    </row>
    <row r="429" spans="3:7" x14ac:dyDescent="0.2">
      <c r="C429" s="40"/>
      <c r="D429" s="47"/>
      <c r="E429" s="47"/>
      <c r="F429" s="47"/>
      <c r="G429" s="47"/>
    </row>
    <row r="430" spans="3:7" x14ac:dyDescent="0.2">
      <c r="C430" s="40"/>
      <c r="D430" s="47"/>
      <c r="E430" s="47"/>
      <c r="F430" s="47"/>
      <c r="G430" s="47"/>
    </row>
    <row r="431" spans="3:7" x14ac:dyDescent="0.2">
      <c r="C431" s="40"/>
      <c r="D431" s="47"/>
      <c r="E431" s="47"/>
      <c r="F431" s="47"/>
      <c r="G431" s="47"/>
    </row>
    <row r="432" spans="3:7" x14ac:dyDescent="0.2">
      <c r="C432" s="40"/>
      <c r="D432" s="47"/>
      <c r="E432" s="47"/>
      <c r="F432" s="47"/>
      <c r="G432" s="47"/>
    </row>
    <row r="433" spans="3:7" x14ac:dyDescent="0.2">
      <c r="C433" s="40"/>
      <c r="D433" s="47"/>
      <c r="E433" s="47"/>
      <c r="F433" s="47"/>
      <c r="G433" s="47"/>
    </row>
    <row r="434" spans="3:7" x14ac:dyDescent="0.2">
      <c r="C434" s="40"/>
      <c r="D434" s="47"/>
      <c r="E434" s="47"/>
      <c r="F434" s="47"/>
      <c r="G434" s="47"/>
    </row>
    <row r="435" spans="3:7" x14ac:dyDescent="0.2">
      <c r="C435" s="40"/>
      <c r="D435" s="47"/>
      <c r="E435" s="47"/>
      <c r="F435" s="47"/>
      <c r="G435" s="47"/>
    </row>
    <row r="436" spans="3:7" x14ac:dyDescent="0.2">
      <c r="C436" s="40"/>
      <c r="D436" s="47"/>
      <c r="E436" s="47"/>
      <c r="F436" s="47"/>
      <c r="G436" s="47"/>
    </row>
    <row r="437" spans="3:7" x14ac:dyDescent="0.2">
      <c r="C437" s="40"/>
      <c r="D437" s="47"/>
      <c r="E437" s="47"/>
      <c r="F437" s="47"/>
      <c r="G437" s="47"/>
    </row>
    <row r="438" spans="3:7" x14ac:dyDescent="0.2">
      <c r="C438" s="40"/>
      <c r="D438" s="47"/>
      <c r="E438" s="47"/>
      <c r="F438" s="47"/>
      <c r="G438" s="47"/>
    </row>
    <row r="439" spans="3:7" x14ac:dyDescent="0.2">
      <c r="C439" s="40"/>
      <c r="D439" s="47"/>
      <c r="E439" s="47"/>
      <c r="F439" s="47"/>
      <c r="G439" s="47"/>
    </row>
    <row r="440" spans="3:7" x14ac:dyDescent="0.2">
      <c r="C440" s="40"/>
      <c r="D440" s="47"/>
      <c r="E440" s="47"/>
      <c r="F440" s="47"/>
      <c r="G440" s="47"/>
    </row>
    <row r="441" spans="3:7" x14ac:dyDescent="0.2">
      <c r="C441" s="40"/>
      <c r="D441" s="47"/>
      <c r="E441" s="47"/>
      <c r="F441" s="47"/>
      <c r="G441" s="47"/>
    </row>
    <row r="442" spans="3:7" x14ac:dyDescent="0.2">
      <c r="C442" s="40"/>
      <c r="D442" s="47"/>
      <c r="E442" s="47"/>
      <c r="F442" s="47"/>
      <c r="G442" s="47"/>
    </row>
    <row r="443" spans="3:7" x14ac:dyDescent="0.2">
      <c r="C443" s="40"/>
      <c r="D443" s="47"/>
      <c r="E443" s="47"/>
      <c r="F443" s="47"/>
      <c r="G443" s="47"/>
    </row>
    <row r="444" spans="3:7" x14ac:dyDescent="0.2">
      <c r="C444" s="40"/>
      <c r="D444" s="47"/>
      <c r="E444" s="47"/>
      <c r="F444" s="47"/>
      <c r="G444" s="47"/>
    </row>
    <row r="445" spans="3:7" x14ac:dyDescent="0.2">
      <c r="C445" s="40"/>
      <c r="D445" s="47"/>
      <c r="E445" s="47"/>
      <c r="F445" s="47"/>
      <c r="G445" s="47"/>
    </row>
    <row r="446" spans="3:7" x14ac:dyDescent="0.2">
      <c r="C446" s="40"/>
      <c r="D446" s="47"/>
      <c r="E446" s="47"/>
      <c r="F446" s="47"/>
      <c r="G446" s="47"/>
    </row>
    <row r="447" spans="3:7" x14ac:dyDescent="0.2">
      <c r="C447" s="40"/>
      <c r="D447" s="47"/>
      <c r="E447" s="47"/>
      <c r="F447" s="47"/>
      <c r="G447" s="47"/>
    </row>
    <row r="448" spans="3:7" x14ac:dyDescent="0.2">
      <c r="C448" s="40"/>
      <c r="D448" s="47"/>
      <c r="E448" s="47"/>
      <c r="F448" s="47"/>
      <c r="G448" s="47"/>
    </row>
    <row r="449" spans="3:7" x14ac:dyDescent="0.2">
      <c r="C449" s="40"/>
      <c r="D449" s="47"/>
      <c r="E449" s="47"/>
      <c r="F449" s="47"/>
      <c r="G449" s="47"/>
    </row>
    <row r="450" spans="3:7" x14ac:dyDescent="0.2">
      <c r="C450" s="40"/>
      <c r="D450" s="47"/>
      <c r="E450" s="47"/>
      <c r="F450" s="47"/>
      <c r="G450" s="47"/>
    </row>
    <row r="451" spans="3:7" x14ac:dyDescent="0.2">
      <c r="C451" s="40"/>
      <c r="D451" s="47"/>
      <c r="E451" s="47"/>
      <c r="F451" s="47"/>
      <c r="G451" s="47"/>
    </row>
    <row r="452" spans="3:7" x14ac:dyDescent="0.2">
      <c r="C452" s="40"/>
      <c r="D452" s="47"/>
      <c r="E452" s="47"/>
      <c r="F452" s="47"/>
      <c r="G452" s="47"/>
    </row>
    <row r="453" spans="3:7" x14ac:dyDescent="0.2">
      <c r="C453" s="40"/>
      <c r="D453" s="47"/>
      <c r="E453" s="47"/>
      <c r="F453" s="47"/>
      <c r="G453" s="47"/>
    </row>
    <row r="454" spans="3:7" x14ac:dyDescent="0.2">
      <c r="C454" s="40"/>
      <c r="D454" s="47"/>
      <c r="E454" s="47"/>
      <c r="F454" s="47"/>
      <c r="G454" s="47"/>
    </row>
    <row r="455" spans="3:7" x14ac:dyDescent="0.2">
      <c r="C455" s="40"/>
      <c r="D455" s="47"/>
      <c r="E455" s="47"/>
      <c r="F455" s="47"/>
      <c r="G455" s="47"/>
    </row>
    <row r="456" spans="3:7" x14ac:dyDescent="0.2">
      <c r="C456" s="40"/>
      <c r="D456" s="47"/>
      <c r="E456" s="47"/>
      <c r="F456" s="47"/>
      <c r="G456" s="47"/>
    </row>
    <row r="457" spans="3:7" x14ac:dyDescent="0.2">
      <c r="C457" s="40"/>
      <c r="D457" s="47"/>
      <c r="E457" s="47"/>
      <c r="F457" s="47"/>
      <c r="G457" s="47"/>
    </row>
    <row r="458" spans="3:7" x14ac:dyDescent="0.2">
      <c r="C458" s="40"/>
      <c r="D458" s="47"/>
      <c r="E458" s="47"/>
      <c r="F458" s="47"/>
      <c r="G458" s="47"/>
    </row>
    <row r="459" spans="3:7" x14ac:dyDescent="0.2">
      <c r="C459" s="40"/>
      <c r="D459" s="47"/>
      <c r="E459" s="47"/>
      <c r="F459" s="47"/>
      <c r="G459" s="47"/>
    </row>
    <row r="460" spans="3:7" x14ac:dyDescent="0.2">
      <c r="C460" s="40"/>
      <c r="D460" s="47"/>
      <c r="E460" s="47"/>
      <c r="F460" s="47"/>
      <c r="G460" s="47"/>
    </row>
    <row r="461" spans="3:7" x14ac:dyDescent="0.2">
      <c r="C461" s="40"/>
      <c r="D461" s="47"/>
      <c r="E461" s="47"/>
      <c r="F461" s="47"/>
      <c r="G461" s="47"/>
    </row>
    <row r="462" spans="3:7" x14ac:dyDescent="0.2">
      <c r="C462" s="40"/>
      <c r="D462" s="47"/>
      <c r="E462" s="47"/>
      <c r="F462" s="47"/>
      <c r="G462" s="47"/>
    </row>
    <row r="463" spans="3:7" x14ac:dyDescent="0.2">
      <c r="C463" s="40"/>
      <c r="D463" s="47"/>
      <c r="E463" s="47"/>
      <c r="F463" s="47"/>
      <c r="G463" s="47"/>
    </row>
    <row r="464" spans="3:7" x14ac:dyDescent="0.2">
      <c r="C464" s="40"/>
      <c r="D464" s="47"/>
      <c r="E464" s="47"/>
      <c r="F464" s="47"/>
      <c r="G464" s="47"/>
    </row>
    <row r="465" spans="3:7" x14ac:dyDescent="0.2">
      <c r="C465" s="40"/>
      <c r="D465" s="47"/>
      <c r="E465" s="47"/>
      <c r="F465" s="47"/>
      <c r="G465" s="47"/>
    </row>
    <row r="466" spans="3:7" x14ac:dyDescent="0.2">
      <c r="C466" s="40"/>
      <c r="D466" s="47"/>
      <c r="E466" s="47"/>
      <c r="F466" s="47"/>
      <c r="G466" s="47"/>
    </row>
    <row r="467" spans="3:7" x14ac:dyDescent="0.2">
      <c r="C467" s="40"/>
      <c r="D467" s="47"/>
      <c r="E467" s="47"/>
      <c r="F467" s="47"/>
      <c r="G467" s="47"/>
    </row>
    <row r="468" spans="3:7" x14ac:dyDescent="0.2">
      <c r="C468" s="40"/>
      <c r="D468" s="47"/>
      <c r="E468" s="47"/>
      <c r="F468" s="47"/>
      <c r="G468" s="47"/>
    </row>
    <row r="469" spans="3:7" x14ac:dyDescent="0.2">
      <c r="C469" s="40"/>
      <c r="D469" s="47"/>
      <c r="E469" s="47"/>
      <c r="F469" s="47"/>
      <c r="G469" s="47"/>
    </row>
    <row r="470" spans="3:7" x14ac:dyDescent="0.2">
      <c r="C470" s="40"/>
      <c r="D470" s="47"/>
      <c r="E470" s="47"/>
      <c r="F470" s="47"/>
      <c r="G470" s="47"/>
    </row>
    <row r="471" spans="3:7" x14ac:dyDescent="0.2">
      <c r="C471" s="40"/>
      <c r="D471" s="47"/>
      <c r="E471" s="47"/>
      <c r="F471" s="47"/>
      <c r="G471" s="47"/>
    </row>
    <row r="472" spans="3:7" x14ac:dyDescent="0.2">
      <c r="C472" s="40"/>
      <c r="D472" s="47"/>
      <c r="E472" s="47"/>
      <c r="F472" s="47"/>
      <c r="G472" s="47"/>
    </row>
    <row r="473" spans="3:7" x14ac:dyDescent="0.2">
      <c r="C473" s="40"/>
      <c r="D473" s="47"/>
      <c r="E473" s="47"/>
      <c r="F473" s="47"/>
      <c r="G473" s="47"/>
    </row>
    <row r="474" spans="3:7" x14ac:dyDescent="0.2">
      <c r="C474" s="40"/>
      <c r="D474" s="47"/>
      <c r="E474" s="47"/>
      <c r="F474" s="47"/>
      <c r="G474" s="47"/>
    </row>
    <row r="475" spans="3:7" x14ac:dyDescent="0.2">
      <c r="C475" s="40"/>
      <c r="D475" s="47"/>
      <c r="E475" s="47"/>
      <c r="F475" s="47"/>
      <c r="G475" s="47"/>
    </row>
    <row r="476" spans="3:7" x14ac:dyDescent="0.2">
      <c r="C476" s="40"/>
      <c r="D476" s="47"/>
      <c r="E476" s="47"/>
      <c r="F476" s="47"/>
      <c r="G476" s="47"/>
    </row>
    <row r="477" spans="3:7" x14ac:dyDescent="0.2">
      <c r="C477" s="40"/>
      <c r="D477" s="47"/>
      <c r="E477" s="47"/>
      <c r="F477" s="47"/>
      <c r="G477" s="47"/>
    </row>
    <row r="478" spans="3:7" x14ac:dyDescent="0.2">
      <c r="C478" s="40"/>
      <c r="D478" s="47"/>
      <c r="E478" s="47"/>
      <c r="F478" s="47"/>
      <c r="G478" s="47"/>
    </row>
    <row r="479" spans="3:7" x14ac:dyDescent="0.2">
      <c r="C479" s="40"/>
      <c r="D479" s="47"/>
      <c r="E479" s="47"/>
      <c r="F479" s="47"/>
      <c r="G479" s="47"/>
    </row>
    <row r="480" spans="3:7" x14ac:dyDescent="0.2">
      <c r="C480" s="40"/>
      <c r="D480" s="47"/>
      <c r="E480" s="47"/>
      <c r="F480" s="47"/>
      <c r="G480" s="47"/>
    </row>
    <row r="481" spans="3:7" x14ac:dyDescent="0.2">
      <c r="C481" s="40"/>
      <c r="D481" s="47"/>
      <c r="E481" s="47"/>
      <c r="F481" s="47"/>
      <c r="G481" s="47"/>
    </row>
    <row r="482" spans="3:7" x14ac:dyDescent="0.2">
      <c r="C482" s="40"/>
      <c r="D482" s="47"/>
      <c r="E482" s="47"/>
      <c r="F482" s="47"/>
      <c r="G482" s="47"/>
    </row>
    <row r="483" spans="3:7" x14ac:dyDescent="0.2">
      <c r="C483" s="40"/>
      <c r="D483" s="47"/>
      <c r="E483" s="47"/>
      <c r="F483" s="47"/>
      <c r="G483" s="47"/>
    </row>
    <row r="484" spans="3:7" x14ac:dyDescent="0.2">
      <c r="C484" s="40"/>
      <c r="D484" s="47"/>
      <c r="E484" s="47"/>
      <c r="F484" s="47"/>
      <c r="G484" s="47"/>
    </row>
    <row r="485" spans="3:7" x14ac:dyDescent="0.2">
      <c r="C485" s="40"/>
      <c r="D485" s="47"/>
      <c r="E485" s="47"/>
      <c r="F485" s="47"/>
      <c r="G485" s="47"/>
    </row>
    <row r="486" spans="3:7" x14ac:dyDescent="0.2">
      <c r="C486" s="40"/>
      <c r="D486" s="47"/>
      <c r="E486" s="47"/>
      <c r="F486" s="47"/>
      <c r="G486" s="47"/>
    </row>
    <row r="487" spans="3:7" x14ac:dyDescent="0.2">
      <c r="C487" s="40"/>
      <c r="D487" s="47"/>
      <c r="E487" s="47"/>
      <c r="F487" s="47"/>
      <c r="G487" s="47"/>
    </row>
    <row r="488" spans="3:7" x14ac:dyDescent="0.2">
      <c r="C488" s="40"/>
      <c r="D488" s="47"/>
      <c r="E488" s="47"/>
      <c r="F488" s="47"/>
      <c r="G488" s="47"/>
    </row>
    <row r="489" spans="3:7" x14ac:dyDescent="0.2">
      <c r="C489" s="40"/>
      <c r="D489" s="47"/>
      <c r="E489" s="47"/>
      <c r="F489" s="47"/>
      <c r="G489" s="47"/>
    </row>
    <row r="490" spans="3:7" x14ac:dyDescent="0.2">
      <c r="C490" s="40"/>
      <c r="D490" s="47"/>
      <c r="E490" s="47"/>
      <c r="F490" s="47"/>
      <c r="G490" s="47"/>
    </row>
    <row r="491" spans="3:7" x14ac:dyDescent="0.2">
      <c r="C491" s="40"/>
      <c r="D491" s="47"/>
      <c r="E491" s="47"/>
      <c r="F491" s="47"/>
      <c r="G491" s="47"/>
    </row>
    <row r="492" spans="3:7" x14ac:dyDescent="0.2">
      <c r="C492" s="40"/>
      <c r="D492" s="47"/>
      <c r="E492" s="47"/>
      <c r="F492" s="47"/>
      <c r="G492" s="47"/>
    </row>
    <row r="493" spans="3:7" x14ac:dyDescent="0.2">
      <c r="C493" s="40"/>
      <c r="D493" s="47"/>
      <c r="E493" s="47"/>
      <c r="F493" s="47"/>
      <c r="G493" s="47"/>
    </row>
    <row r="494" spans="3:7" x14ac:dyDescent="0.2">
      <c r="C494" s="40"/>
      <c r="D494" s="47"/>
      <c r="E494" s="47"/>
      <c r="F494" s="47"/>
      <c r="G494" s="47"/>
    </row>
    <row r="495" spans="3:7" x14ac:dyDescent="0.2">
      <c r="C495" s="40"/>
      <c r="D495" s="47"/>
      <c r="E495" s="47"/>
      <c r="F495" s="47"/>
      <c r="G495" s="47"/>
    </row>
    <row r="496" spans="3:7" x14ac:dyDescent="0.2">
      <c r="C496" s="40"/>
      <c r="D496" s="47"/>
      <c r="E496" s="47"/>
      <c r="F496" s="47"/>
      <c r="G496" s="47"/>
    </row>
    <row r="497" spans="3:7" x14ac:dyDescent="0.2">
      <c r="C497" s="40"/>
      <c r="D497" s="47"/>
      <c r="E497" s="47"/>
      <c r="F497" s="47"/>
      <c r="G497" s="47"/>
    </row>
    <row r="498" spans="3:7" x14ac:dyDescent="0.2">
      <c r="C498" s="40"/>
      <c r="D498" s="47"/>
      <c r="E498" s="47"/>
      <c r="F498" s="47"/>
      <c r="G498" s="47"/>
    </row>
    <row r="499" spans="3:7" x14ac:dyDescent="0.2">
      <c r="C499" s="40"/>
      <c r="D499" s="47"/>
      <c r="E499" s="47"/>
      <c r="F499" s="47"/>
      <c r="G499" s="47"/>
    </row>
    <row r="500" spans="3:7" x14ac:dyDescent="0.2">
      <c r="C500" s="40"/>
      <c r="D500" s="47"/>
      <c r="E500" s="47"/>
      <c r="F500" s="47"/>
      <c r="G500" s="47"/>
    </row>
    <row r="501" spans="3:7" x14ac:dyDescent="0.2">
      <c r="C501" s="40"/>
      <c r="D501" s="47"/>
      <c r="E501" s="47"/>
      <c r="F501" s="47"/>
      <c r="G501" s="47"/>
    </row>
    <row r="502" spans="3:7" x14ac:dyDescent="0.2">
      <c r="C502" s="40"/>
      <c r="D502" s="47"/>
      <c r="E502" s="47"/>
      <c r="F502" s="47"/>
      <c r="G502" s="47"/>
    </row>
    <row r="503" spans="3:7" x14ac:dyDescent="0.2">
      <c r="C503" s="40"/>
      <c r="D503" s="47"/>
      <c r="E503" s="47"/>
      <c r="F503" s="47"/>
      <c r="G503" s="47"/>
    </row>
    <row r="504" spans="3:7" x14ac:dyDescent="0.2">
      <c r="C504" s="40"/>
      <c r="D504" s="47"/>
      <c r="E504" s="47"/>
      <c r="F504" s="47"/>
      <c r="G504" s="47"/>
    </row>
    <row r="505" spans="3:7" x14ac:dyDescent="0.2">
      <c r="C505" s="40"/>
      <c r="D505" s="47"/>
      <c r="E505" s="47"/>
      <c r="F505" s="47"/>
      <c r="G505" s="47"/>
    </row>
    <row r="506" spans="3:7" x14ac:dyDescent="0.2">
      <c r="C506" s="40"/>
      <c r="D506" s="47"/>
      <c r="E506" s="47"/>
      <c r="F506" s="47"/>
      <c r="G506" s="47"/>
    </row>
    <row r="507" spans="3:7" x14ac:dyDescent="0.2">
      <c r="C507" s="40"/>
      <c r="D507" s="47"/>
      <c r="E507" s="47"/>
      <c r="F507" s="47"/>
      <c r="G507" s="47"/>
    </row>
    <row r="508" spans="3:7" x14ac:dyDescent="0.2">
      <c r="C508" s="40"/>
      <c r="D508" s="47"/>
      <c r="E508" s="47"/>
      <c r="F508" s="47"/>
      <c r="G508" s="47"/>
    </row>
    <row r="509" spans="3:7" x14ac:dyDescent="0.2">
      <c r="C509" s="40"/>
      <c r="D509" s="47"/>
      <c r="E509" s="47"/>
      <c r="F509" s="47"/>
      <c r="G509" s="47"/>
    </row>
    <row r="510" spans="3:7" x14ac:dyDescent="0.2">
      <c r="C510" s="40"/>
      <c r="D510" s="47"/>
      <c r="E510" s="47"/>
      <c r="F510" s="47"/>
      <c r="G510" s="47"/>
    </row>
    <row r="511" spans="3:7" x14ac:dyDescent="0.2">
      <c r="C511" s="40"/>
      <c r="D511" s="47"/>
      <c r="E511" s="47"/>
      <c r="F511" s="47"/>
      <c r="G511" s="47"/>
    </row>
    <row r="512" spans="3:7" x14ac:dyDescent="0.2">
      <c r="C512" s="40"/>
      <c r="D512" s="47"/>
      <c r="E512" s="47"/>
      <c r="F512" s="47"/>
      <c r="G512" s="47"/>
    </row>
  </sheetData>
  <mergeCells count="2">
    <mergeCell ref="F3:G3"/>
    <mergeCell ref="N5:O5"/>
  </mergeCells>
  <conditionalFormatting sqref="C401:G512 C48:C132 C142:C400">
    <cfRule type="expression" dxfId="3" priority="4">
      <formula>C48&lt;&gt;""</formula>
    </cfRule>
  </conditionalFormatting>
  <conditionalFormatting sqref="C13:G400">
    <cfRule type="expression" dxfId="2" priority="3">
      <formula>ROW()&lt;COUNTIF($C:$C,"&gt;0")+14</formula>
    </cfRule>
  </conditionalFormatting>
  <conditionalFormatting sqref="C13:G13">
    <cfRule type="expression" dxfId="1" priority="2">
      <formula>$C$13=0</formula>
    </cfRule>
  </conditionalFormatting>
  <conditionalFormatting sqref="C133:C141">
    <cfRule type="expression" dxfId="0" priority="1">
      <formula>C133&lt;&gt;""</formula>
    </cfRule>
  </conditionalFormatting>
  <dataValidations count="1">
    <dataValidation type="list" allowBlank="1" showInputMessage="1" showErrorMessage="1" sqref="D6" xr:uid="{00000000-0002-0000-0400-000000000000}">
      <formula1>"Mensual, Bimensual, Trimestral, Cuatrimestral, Semestral, Anual"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Euribor</vt:lpstr>
      <vt:lpstr>- AYUDA -</vt:lpstr>
      <vt:lpstr>Hoja1</vt:lpstr>
      <vt:lpstr>Amortización_Sistema_Alemán</vt:lpstr>
    </vt:vector>
  </TitlesOfParts>
  <Company>CONSEJO PROF.CS.EC.DE E.R.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Luis Treviño</cp:lastModifiedBy>
  <cp:lastPrinted>2011-09-09T14:25:19Z</cp:lastPrinted>
  <dcterms:created xsi:type="dcterms:W3CDTF">1998-02-20T14:56:36Z</dcterms:created>
  <dcterms:modified xsi:type="dcterms:W3CDTF">2021-08-03T15:07:46Z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9dad52-b0af-42ef-a3f9-07c5dbee62df_Enabled">
    <vt:lpwstr>true</vt:lpwstr>
  </property>
  <property fmtid="{D5CDD505-2E9C-101B-9397-08002B2CF9AE}" pid="3" name="MSIP_Label_d29dad52-b0af-42ef-a3f9-07c5dbee62df_SetDate">
    <vt:lpwstr>2021-07-30T04:03:51Z</vt:lpwstr>
  </property>
  <property fmtid="{D5CDD505-2E9C-101B-9397-08002B2CF9AE}" pid="4" name="MSIP_Label_d29dad52-b0af-42ef-a3f9-07c5dbee62df_Method">
    <vt:lpwstr>Privileged</vt:lpwstr>
  </property>
  <property fmtid="{D5CDD505-2E9C-101B-9397-08002B2CF9AE}" pid="5" name="MSIP_Label_d29dad52-b0af-42ef-a3f9-07c5dbee62df_Name">
    <vt:lpwstr>Pública - Clasificación ValuGlobal</vt:lpwstr>
  </property>
  <property fmtid="{D5CDD505-2E9C-101B-9397-08002B2CF9AE}" pid="6" name="MSIP_Label_d29dad52-b0af-42ef-a3f9-07c5dbee62df_SiteId">
    <vt:lpwstr>14815741-2e44-487f-b83e-dbbd3ebb8438</vt:lpwstr>
  </property>
  <property fmtid="{D5CDD505-2E9C-101B-9397-08002B2CF9AE}" pid="7" name="MSIP_Label_d29dad52-b0af-42ef-a3f9-07c5dbee62df_ActionId">
    <vt:lpwstr>54adeaa7-f941-425a-80e3-017e8d7b1c68</vt:lpwstr>
  </property>
  <property fmtid="{D5CDD505-2E9C-101B-9397-08002B2CF9AE}" pid="8" name="MSIP_Label_d29dad52-b0af-42ef-a3f9-07c5dbee62df_ContentBits">
    <vt:lpwstr>0</vt:lpwstr>
  </property>
</Properties>
</file>