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38" documentId="10_ncr:20000_{FC04540D-DF51-481D-A307-686B307A43C0}" xr6:coauthVersionLast="45" xr6:coauthVersionMax="45" xr10:uidLastSave="{4D84D910-5F28-489B-85BA-BF53B16DB95C}"/>
  <bookViews>
    <workbookView xWindow="-120" yWindow="-120" windowWidth="19440" windowHeight="15000" tabRatio="894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52" r:id="rId12"/>
  </pivotCaches>
  <extLst>
    <ext xmlns:x14="http://schemas.microsoft.com/office/spreadsheetml/2009/9/main" uri="{876F7934-8845-4945-9796-88D515C7AA90}">
      <x14:pivotCaches>
        <pivotCache cacheId="5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<sst xmlns="http://schemas.openxmlformats.org/spreadsheetml/2006/main" count="128828" uniqueCount="29739">
  <si>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</si>
  <si>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</si>
  <si>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</si>
  <si>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</si>
  <si>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</si>
  <si>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</si>
  <si>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</si>
  <si>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</si>
  <si>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</si>
  <si>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</si>
  <si>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</si>
  <si>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</si>
  <si>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</si>
  <si>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</si>
  <si>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</si>
  <si>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</si>
  <si>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</si>
  <si>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</si>
  <si>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</si>
  <si>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</si>
  <si>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</si>
  <si>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</si>
  <si>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</si>
  <si>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</si>
  <si>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</si>
  <si>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</si>
  <si>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</si>
  <si>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</si>
  <si>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</si>
  <si>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</si>
  <si>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</si>
  <si>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</si>
  <si>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</si>
  <si>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</si>
  <si>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</si>
  <si>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</si>
  <si>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</si>
  <si>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</si>
  <si>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</si>
  <si>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</si>
  <si>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</si>
  <si>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</si>
  <si>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</si>
  <si>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</si>
  <si>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</si>
  <si>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</si>
  <si>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</si>
  <si>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</si>
  <si>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</si>
  <si>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</si>
  <si>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</si>
  <si>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</si>
  <si>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</si>
  <si>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</si>
  <si>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</si>
  <si>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</si>
  <si>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</si>
  <si>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</si>
  <si>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</si>
  <si>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</si>
  <si>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</si>
  <si>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</si>
  <si>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</si>
  <si>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</si>
  <si>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</si>
  <si>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</si>
  <si>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</si>
  <si>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</si>
  <si>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</si>
  <si>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</si>
  <si>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</si>
  <si>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</si>
  <si>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</si>
  <si>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</si>
  <si>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</si>
  <si>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</si>
  <si>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</si>
  <si>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</si>
  <si>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</si>
  <si>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</si>
  <si>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</si>
  <si>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</si>
  <si>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</si>
  <si>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</si>
  <si>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</si>
  <si>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</si>
  <si>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</si>
  <si>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</si>
  <si>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</si>
  <si>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</si>
  <si>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</si>
  <si>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</si>
  <si>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</si>
  <si>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</si>
  <si>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</si>
  <si>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</si>
  <si>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</si>
  <si>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</si>
  <si>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</si>
  <si>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</si>
  <si>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</si>
  <si>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</si>
  <si>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</si>
  <si>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</si>
  <si>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</si>
  <si>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</si>
  <si>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</si>
  <si>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</si>
  <si>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</si>
  <si>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</si>
  <si>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</si>
  <si>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</si>
  <si>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</si>
  <si>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</si>
  <si>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</si>
  <si>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</si>
  <si>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</si>
  <si>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</si>
  <si>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</si>
  <si>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</si>
  <si>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</si>
  <si>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</si>
  <si>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</si>
  <si>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</si>
  <si>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</si>
  <si>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</si>
  <si>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</si>
  <si>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</si>
  <si>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</si>
  <si>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</si>
  <si>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</si>
  <si>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</si>
  <si>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</si>
  <si>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</si>
  <si>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</si>
  <si>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</si>
  <si>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</si>
  <si>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</si>
  <si>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</si>
  <si>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</si>
  <si>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</si>
  <si>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</si>
  <si>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</si>
  <si>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</si>
  <si>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</si>
  <si>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</si>
  <si>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</si>
  <si>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</si>
  <si>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</si>
  <si>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</si>
  <si>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</si>
  <si>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</si>
  <si>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</si>
  <si>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</si>
  <si>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</si>
  <si>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</si>
  <si>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</si>
  <si>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</si>
  <si>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</si>
  <si>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</si>
  <si>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</si>
  <si>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</si>
  <si>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</si>
  <si>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</si>
  <si>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</si>
  <si>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</si>
  <si>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</si>
  <si>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</si>
  <si>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</si>
  <si>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</si>
  <si>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</si>
  <si>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</si>
  <si>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</si>
  <si>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</si>
  <si>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</si>
  <si>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</si>
  <si>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</si>
  <si>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</si>
  <si>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</si>
  <si>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</si>
  <si>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</si>
  <si>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</si>
  <si>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</si>
  <si>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</si>
  <si>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</si>
  <si>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</si>
  <si>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</si>
  <si>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</si>
  <si>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</si>
  <si>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</si>
  <si>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</si>
  <si>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</si>
  <si>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</si>
  <si>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</si>
  <si>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</si>
  <si>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</si>
  <si>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</si>
  <si>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</si>
  <si>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</si>
  <si>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</si>
  <si>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</si>
  <si>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</si>
  <si>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</si>
  <si>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</si>
  <si>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</si>
  <si>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</si>
  <si>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</si>
  <si>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</si>
  <si>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</si>
  <si>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</si>
  <si>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</si>
  <si>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</si>
  <si>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</si>
  <si>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</si>
  <si>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</si>
  <si>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</si>
  <si>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</si>
  <si>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</si>
  <si>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</si>
  <si>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</si>
  <si>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</si>
  <si>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</si>
  <si>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</si>
  <si>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</si>
  <si>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</si>
  <si>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</si>
  <si>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</si>
  <si>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</si>
  <si>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</si>
  <si>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</si>
  <si>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</si>
  <si>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</si>
  <si>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</si>
  <si>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</si>
  <si>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</si>
  <si>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</si>
  <si>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</si>
  <si>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</si>
  <si>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</si>
  <si>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</si>
  <si>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</si>
  <si>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</si>
  <si>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</si>
  <si>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</si>
  <si>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</si>
  <si>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</si>
  <si>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</si>
  <si>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</si>
  <si>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</si>
  <si>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</si>
  <si>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</si>
  <si>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</si>
  <si>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</si>
  <si>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</si>
  <si>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</si>
  <si>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</si>
  <si>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</si>
  <si>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</si>
  <si>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</si>
  <si>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</si>
  <si>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</si>
  <si>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</si>
  <si>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</si>
  <si>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</si>
  <si>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</si>
  <si>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</si>
  <si>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</si>
  <si>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</si>
  <si>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</si>
  <si>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</si>
  <si>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</si>
  <si>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</si>
  <si>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</si>
  <si>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</si>
  <si>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</si>
  <si>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</si>
  <si>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</si>
  <si>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</si>
  <si>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</si>
  <si>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</si>
  <si>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</si>
  <si>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</si>
  <si>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</si>
  <si>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</si>
  <si>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</si>
  <si>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</si>
  <si>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</si>
  <si>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</si>
  <si>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</si>
  <si>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</si>
  <si>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</si>
  <si>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</si>
  <si>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</si>
  <si>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</si>
  <si>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</si>
  <si>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</si>
  <si>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</si>
  <si>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</si>
  <si>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</si>
  <si>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</si>
  <si>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</si>
  <si>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</si>
  <si>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</si>
  <si>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</si>
  <si>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</si>
  <si>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</si>
  <si>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</si>
  <si>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</si>
  <si>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</si>
  <si>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</si>
  <si>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</si>
  <si>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</si>
  <si>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</si>
  <si>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</si>
  <si>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</si>
  <si>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</si>
  <si>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</si>
  <si>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</si>
  <si>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</si>
  <si>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</si>
  <si>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</si>
  <si>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</si>
  <si>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</si>
  <si>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</si>
  <si>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</si>
  <si>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</si>
  <si>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</si>
  <si>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</si>
  <si>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</si>
  <si>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</si>
  <si>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</si>
  <si>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</si>
  <si>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</si>
  <si>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</si>
  <si>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</si>
  <si>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</si>
  <si>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</si>
  <si>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</si>
  <si>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</si>
  <si>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</si>
  <si>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</si>
  <si>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</si>
  <si>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</si>
  <si>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</si>
  <si>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</si>
  <si>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</si>
  <si>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</si>
  <si>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</si>
  <si>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</si>
  <si>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</si>
  <si>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</si>
  <si>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</si>
  <si>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</si>
  <si>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</si>
  <si>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</si>
  <si>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</si>
  <si>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</si>
  <si>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</si>
  <si>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</si>
  <si>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</si>
  <si>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</si>
  <si>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</si>
  <si>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</si>
  <si>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</si>
  <si>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</si>
  <si>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</si>
  <si>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</si>
  <si>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</si>
  <si>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</si>
  <si>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</si>
  <si>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</si>
  <si>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</si>
  <si>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</si>
  <si>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</si>
  <si>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</si>
  <si>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</si>
  <si>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</si>
  <si>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</si>
  <si>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</si>
  <si>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</si>
  <si>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</si>
  <si>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</si>
  <si>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</si>
  <si>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</si>
  <si>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</si>
  <si>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</si>
  <si>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</si>
  <si>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</si>
  <si>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</si>
  <si>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</si>
  <si>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</si>
  <si>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</si>
  <si>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</si>
  <si>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</si>
  <si>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</si>
  <si>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</si>
  <si>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</si>
  <si>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</si>
  <si>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</si>
  <si>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</si>
  <si>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</si>
  <si>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</si>
  <si>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</si>
  <si>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</si>
  <si>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</si>
  <si>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</si>
  <si>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</si>
  <si>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</si>
  <si>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</si>
  <si>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</si>
  <si>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</si>
  <si>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</si>
  <si>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</si>
  <si>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</si>
  <si>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</si>
  <si>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</si>
  <si>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</si>
  <si>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</si>
  <si>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</si>
  <si>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</si>
  <si>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</si>
  <si>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</si>
  <si>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</si>
  <si>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</si>
  <si>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</si>
  <si>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</si>
  <si>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</si>
  <si>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</si>
  <si>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</si>
  <si>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</si>
  <si>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</si>
  <si>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</si>
  <si>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</si>
  <si>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</si>
  <si>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</si>
  <si>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</si>
  <si>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</si>
  <si>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</si>
  <si>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</si>
  <si>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</si>
  <si>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</si>
  <si>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</si>
  <si>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</si>
  <si>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</si>
  <si>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</si>
  <si>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</si>
  <si>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</si>
  <si>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</si>
  <si>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</si>
  <si>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</si>
  <si>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</si>
  <si>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</si>
  <si>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</si>
  <si>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</si>
  <si>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</si>
  <si>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</si>
  <si>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</si>
  <si>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</si>
  <si>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</si>
  <si>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</si>
  <si>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</si>
  <si>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</si>
  <si>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</si>
  <si>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</si>
  <si>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</si>
  <si>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</si>
  <si>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</si>
  <si>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</si>
  <si>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</si>
  <si>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</si>
  <si>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</si>
  <si>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</si>
  <si>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</si>
  <si>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</si>
  <si>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</si>
  <si>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</si>
  <si>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</si>
  <si>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</si>
  <si>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</si>
  <si>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</si>
  <si>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</si>
  <si>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</si>
  <si>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</si>
  <si>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</si>
  <si>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</si>
  <si>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</si>
  <si>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</si>
  <si>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</si>
  <si>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</si>
  <si>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</si>
  <si>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</si>
  <si>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</si>
  <si>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</si>
  <si>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</si>
  <si>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</si>
  <si>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</si>
  <si>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</si>
  <si>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</si>
  <si>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</si>
  <si>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</si>
  <si>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</si>
  <si>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</si>
  <si>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</si>
  <si>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</si>
  <si>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</si>
  <si>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</si>
  <si>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</si>
  <si>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</si>
  <si>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</si>
  <si>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</si>
  <si>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</si>
  <si>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</si>
  <si>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</si>
  <si>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</si>
  <si>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</si>
  <si>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</si>
  <si>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</si>
  <si>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</si>
  <si>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</si>
  <si>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</si>
  <si>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</si>
  <si>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</si>
  <si>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</si>
  <si>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</si>
  <si>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</si>
  <si>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</si>
  <si>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</si>
  <si>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</si>
  <si>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</si>
  <si>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</si>
  <si>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</si>
  <si>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</si>
  <si>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</si>
  <si>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</si>
  <si>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</si>
  <si>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</si>
  <si>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</si>
  <si>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</si>
  <si>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</si>
  <si>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</si>
  <si>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</si>
  <si>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</si>
  <si>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</si>
  <si>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</si>
  <si>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</si>
  <si>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</si>
  <si>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</si>
  <si>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</si>
  <si>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</si>
  <si>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</si>
  <si>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</si>
  <si>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</si>
  <si>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</si>
  <si>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</si>
  <si>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</si>
  <si>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</si>
  <si>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</si>
  <si>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</si>
  <si>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</si>
  <si>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</si>
  <si>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</si>
  <si>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</si>
  <si>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</si>
  <si>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</si>
  <si>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</si>
  <si>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</si>
  <si>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</si>
  <si>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</si>
  <si>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</si>
  <si>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</si>
  <si>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</si>
  <si>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</si>
  <si>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</si>
  <si>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</si>
  <si>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</si>
  <si>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</si>
  <si>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</si>
  <si>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</si>
  <si>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</si>
  <si>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</si>
  <si>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</si>
  <si>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</si>
  <si>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</si>
  <si>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</si>
  <si>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</si>
  <si>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</si>
  <si>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</si>
  <si>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</si>
  <si>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</si>
  <si>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</si>
  <si>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</si>
  <si>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</si>
  <si>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</si>
  <si>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</si>
  <si>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</si>
  <si>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</si>
  <si>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</si>
  <si>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</si>
  <si>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</si>
  <si>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</si>
  <si>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</si>
  <si>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</si>
  <si>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</si>
  <si>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</si>
  <si>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</si>
  <si>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</si>
  <si>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</si>
  <si>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</si>
  <si>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</si>
  <si>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</si>
  <si>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</si>
  <si>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</si>
  <si>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</si>
  <si>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</si>
  <si>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</si>
  <si>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</si>
  <si>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</si>
  <si>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</si>
  <si>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</si>
  <si>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</si>
  <si>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</si>
  <si>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</si>
  <si>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</si>
  <si>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</si>
  <si>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</si>
  <si>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</si>
  <si>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</si>
  <si>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</si>
  <si>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</si>
  <si>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</si>
  <si>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</si>
  <si>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</si>
  <si>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</si>
  <si>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</si>
  <si>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</si>
  <si>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</si>
  <si>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</si>
  <si>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</si>
  <si>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</si>
  <si>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</si>
  <si>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</si>
  <si>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</si>
  <si>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</si>
  <si>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</si>
  <si>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</si>
  <si>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</si>
  <si>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</si>
  <si>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</si>
  <si>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</si>
  <si>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</si>
  <si>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</si>
  <si>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</si>
  <si>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</si>
  <si>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</si>
  <si>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</si>
  <si>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</si>
  <si>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</si>
  <si>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</si>
  <si>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</si>
  <si>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</si>
  <si>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</si>
  <si>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</si>
  <si>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</si>
  <si>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</si>
  <si>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</si>
  <si>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</si>
  <si>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</si>
  <si>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</si>
  <si>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</si>
  <si>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</si>
  <si>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</si>
  <si>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</si>
  <si>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</si>
  <si>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</si>
  <si>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</si>
  <si>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</si>
  <si>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</si>
  <si>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</si>
  <si>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</si>
  <si>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</si>
  <si>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</si>
  <si>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</si>
  <si>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</si>
  <si>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</si>
  <si>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</si>
  <si>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</si>
  <si>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</si>
  <si>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</si>
  <si>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</si>
  <si>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</si>
  <si>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</si>
  <si>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</si>
  <si>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</si>
  <si>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</si>
  <si>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</si>
  <si>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</si>
  <si>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</si>
  <si>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</si>
  <si>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</si>
  <si>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</si>
  <si>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</si>
  <si>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</si>
  <si>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</si>
  <si>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</si>
  <si>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</si>
  <si>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</si>
  <si>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</si>
  <si>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</si>
  <si>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</si>
  <si>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</si>
  <si>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</si>
  <si>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</si>
  <si>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</si>
  <si>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</si>
  <si>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</si>
  <si>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</si>
  <si>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</si>
  <si>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</si>
  <si>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</si>
  <si>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</si>
  <si>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</si>
  <si>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</si>
  <si>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</si>
  <si>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</si>
  <si>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</si>
  <si>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</si>
  <si>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</si>
  <si>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</si>
  <si>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</si>
  <si>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</si>
  <si>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</si>
  <si>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</si>
  <si>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</si>
  <si>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</si>
  <si>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</si>
  <si>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</si>
  <si>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</si>
  <si>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</si>
  <si>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</si>
  <si>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</si>
  <si>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</si>
  <si>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</si>
  <si>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</si>
  <si>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</si>
  <si>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</si>
  <si>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</si>
  <si>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</si>
  <si>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</si>
  <si>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</si>
  <si>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</si>
  <si>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</si>
  <si>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</si>
  <si>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</si>
  <si>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</si>
  <si>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</si>
  <si>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</si>
  <si>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</si>
  <si>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</si>
  <si>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</si>
  <si>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</si>
  <si>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</si>
  <si>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</si>
  <si>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</si>
  <si>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</si>
  <si>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</si>
  <si>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</si>
  <si>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</si>
  <si>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</si>
  <si>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</si>
  <si>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</si>
  <si>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</si>
  <si>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</si>
  <si>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</si>
  <si>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</si>
  <si>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</si>
  <si>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</si>
  <si>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</si>
  <si>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</si>
  <si>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</si>
  <si>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</si>
  <si>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</si>
  <si>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</si>
  <si>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</si>
  <si>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</si>
  <si>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</si>
  <si>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</si>
  <si>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</si>
  <si>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</si>
  <si>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</si>
  <si>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</si>
  <si>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</si>
  <si>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</si>
  <si>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</si>
  <si>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</si>
  <si>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</si>
  <si>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</si>
  <si>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</si>
  <si>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</si>
  <si>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</si>
  <si>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</si>
  <si>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</si>
  <si>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</si>
  <si>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</si>
  <si>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</si>
  <si>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</si>
  <si>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</si>
  <si>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</si>
  <si>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</si>
  <si>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</si>
  <si>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</si>
  <si>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</si>
  <si>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</si>
  <si>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</si>
  <si>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</si>
  <si>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</si>
  <si>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</si>
  <si>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</si>
  <si>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</si>
  <si>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</si>
  <si>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</si>
  <si>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</si>
  <si>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</si>
  <si>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</si>
  <si>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</si>
  <si>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</si>
  <si>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</si>
  <si>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</si>
  <si>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</si>
  <si>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</si>
  <si>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</si>
  <si>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</si>
  <si>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</si>
  <si>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</si>
  <si>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</si>
  <si>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</si>
  <si>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</si>
  <si>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</si>
  <si>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</si>
  <si>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</si>
  <si>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</si>
  <si>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</si>
  <si>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</si>
  <si>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</si>
  <si>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</si>
  <si>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</si>
  <si>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</si>
  <si>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</si>
  <si>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</si>
  <si>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</si>
  <si>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</si>
  <si>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</si>
  <si>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</si>
  <si>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</si>
  <si>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</si>
  <si>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</si>
  <si>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</si>
  <si>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</si>
  <si>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</si>
  <si>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</si>
  <si>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</si>
  <si>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</si>
  <si>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</si>
  <si>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</si>
  <si>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</si>
  <si>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</si>
  <si>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</si>
  <si>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</si>
  <si>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</si>
  <si>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</si>
  <si>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</si>
  <si>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</si>
  <si>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</si>
  <si>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</si>
  <si>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</si>
  <si>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</si>
  <si>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</si>
  <si>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</si>
  <si>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</si>
  <si>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</si>
  <si>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</si>
  <si>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</si>
  <si>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</si>
  <si>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</si>
  <si>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</si>
  <si>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</si>
  <si>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</si>
  <si>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</si>
  <si>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</si>
  <si>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</si>
  <si>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</si>
  <si>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</si>
  <si>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</si>
  <si>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</si>
  <si>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</si>
  <si>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</si>
  <si>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</si>
  <si>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</si>
  <si>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</si>
  <si>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</si>
  <si>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</si>
  <si>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</si>
  <si>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</si>
  <si>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</si>
  <si>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</si>
  <si>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</si>
  <si>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</si>
  <si>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</si>
  <si>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</si>
  <si>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</si>
  <si>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</si>
  <si>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</si>
  <si>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</si>
  <si>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</si>
  <si>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</si>
  <si>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</si>
  <si>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</si>
  <si>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</si>
  <si>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</si>
  <si>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</si>
  <si>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</si>
  <si>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</si>
  <si>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</si>
  <si>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</si>
  <si>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</si>
  <si>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</si>
  <si>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</si>
  <si>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</si>
  <si>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</si>
  <si>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</si>
  <si>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</si>
  <si>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</si>
  <si>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</si>
  <si>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</si>
  <si>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</si>
  <si>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</si>
  <si>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</si>
  <si>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</si>
  <si>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</si>
  <si>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</si>
  <si>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</si>
  <si>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</si>
  <si>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</si>
  <si>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</si>
  <si>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</si>
  <si>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</si>
  <si>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</si>
  <si>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</si>
  <si>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</si>
  <si>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</si>
  <si>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</si>
  <si>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</si>
  <si>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</si>
  <si>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</si>
  <si>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</si>
  <si>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</si>
  <si>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</si>
  <si>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</si>
  <si>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</si>
  <si>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</si>
  <si>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</si>
  <si>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</si>
  <si>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</si>
  <si>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</si>
  <si>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</si>
  <si>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</si>
  <si>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</si>
  <si>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</si>
  <si>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</si>
  <si>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</si>
  <si>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</si>
  <si>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</si>
  <si>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</si>
  <si>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</si>
  <si>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</si>
  <si>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</si>
  <si>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</si>
  <si>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</si>
  <si>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</si>
  <si>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</si>
  <si>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</si>
  <si>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</si>
  <si>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</si>
  <si>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</si>
  <si>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</si>
  <si>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</si>
  <si>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</si>
  <si>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</si>
  <si>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</si>
  <si>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</si>
  <si>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</si>
  <si>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</si>
  <si>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</si>
  <si>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</si>
  <si>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</si>
  <si>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</si>
  <si>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</si>
  <si>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</si>
  <si>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</si>
  <si>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</si>
  <si>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</si>
  <si>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</si>
  <si>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</si>
  <si>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</si>
  <si>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</si>
  <si>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</si>
  <si>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</si>
  <si>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</si>
  <si>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</si>
  <si>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</si>
  <si>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</si>
  <si>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</si>
  <si>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</si>
  <si>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</si>
  <si>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</si>
  <si>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</si>
  <si>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</si>
  <si>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</si>
  <si>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</si>
  <si>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</si>
  <si>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</si>
  <si>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</si>
  <si>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</si>
  <si>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</si>
  <si>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</si>
  <si>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</si>
  <si>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</si>
  <si>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</si>
  <si>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</si>
  <si>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</si>
  <si>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</si>
  <si>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</si>
  <si>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</si>
  <si>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</si>
  <si>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</si>
  <si>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</si>
  <si>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</si>
  <si>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</si>
  <si>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</si>
  <si>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</si>
  <si>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</si>
  <si>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</si>
  <si>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</si>
  <si>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</si>
  <si>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</si>
  <si>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</si>
  <si>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</si>
  <si>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</si>
  <si>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</si>
  <si>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</si>
  <si>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</si>
  <si>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</si>
  <si>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</si>
  <si>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</si>
  <si>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</si>
  <si>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</si>
  <si>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</si>
  <si>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</si>
  <si>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</si>
  <si>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</si>
  <si>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</si>
  <si>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</si>
  <si>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</si>
  <si>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</si>
  <si>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</si>
  <si>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</si>
  <si>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</si>
  <si>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</si>
  <si>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</si>
  <si>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</si>
  <si>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</si>
  <si>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</si>
  <si>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</si>
  <si>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</si>
  <si>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</si>
  <si>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</si>
  <si>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</si>
  <si>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</si>
  <si>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</si>
  <si>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</si>
  <si>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</si>
  <si>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</si>
  <si>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</si>
  <si>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</si>
  <si>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</si>
  <si>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</si>
  <si>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</si>
  <si>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</si>
  <si>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</si>
  <si>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</si>
  <si>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</si>
  <si>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</si>
  <si>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</si>
  <si>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</si>
  <si>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</si>
  <si>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</si>
  <si>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</si>
  <si>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</si>
  <si>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</si>
  <si>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</si>
  <si>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</si>
  <si>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</si>
  <si>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</si>
  <si>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</si>
  <si>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</si>
  <si>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</si>
  <si>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</si>
  <si>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</si>
  <si>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</si>
  <si>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</si>
  <si>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</si>
  <si>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</si>
  <si>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</si>
  <si>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</si>
  <si>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</si>
  <si>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</si>
  <si>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</si>
  <si>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</si>
  <si>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</si>
  <si>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</si>
  <si>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</si>
  <si>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</si>
  <si>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</si>
  <si>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</si>
  <si>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</si>
  <si>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</si>
  <si>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</si>
  <si>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</si>
  <si>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</si>
  <si>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</si>
  <si>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</si>
  <si>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</si>
  <si>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</si>
  <si>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</si>
  <si>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</si>
  <si>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</si>
  <si>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</si>
  <si>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</si>
  <si>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</si>
  <si>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</si>
  <si>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</si>
  <si>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</si>
  <si>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</si>
  <si>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</si>
  <si>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</si>
  <si>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</si>
  <si>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</si>
  <si>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</si>
  <si>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</si>
  <si>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</si>
  <si>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</si>
  <si>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</si>
  <si>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</si>
  <si>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</si>
  <si>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</si>
  <si>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</si>
  <si>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</si>
  <si>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</si>
  <si>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</si>
  <si>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</si>
  <si>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</si>
  <si>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</si>
  <si>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</si>
  <si>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</si>
  <si>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</si>
  <si>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</si>
  <si>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</si>
  <si>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</si>
  <si>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</si>
  <si>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</si>
  <si>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</si>
  <si>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</si>
  <si>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</si>
  <si>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</si>
  <si>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</si>
  <si>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</si>
  <si>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</si>
  <si>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</si>
  <si>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</si>
  <si>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</si>
  <si>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</si>
  <si>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</si>
  <si>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</si>
  <si>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</si>
  <si>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</si>
  <si>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</si>
  <si>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</si>
  <si>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</si>
  <si>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</si>
  <si>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</si>
  <si>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</si>
  <si>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</si>
  <si>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</si>
  <si>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</si>
  <si>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</si>
  <si>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</si>
  <si>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</si>
  <si>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</si>
  <si>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</si>
  <si>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</si>
  <si>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</si>
  <si>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</si>
  <si>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</si>
  <si>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</si>
  <si>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</si>
  <si>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</si>
  <si>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</si>
  <si>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</si>
  <si>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</si>
  <si>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</si>
  <si>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</si>
  <si>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</si>
  <si>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</si>
  <si>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</si>
  <si>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</si>
  <si>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</si>
  <si>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</si>
  <si>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</si>
  <si>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</si>
  <si>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</si>
  <si>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</si>
  <si>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</si>
  <si>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</si>
  <si>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</si>
  <si>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</si>
  <si>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</si>
  <si>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</si>
  <si>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</si>
  <si>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</si>
  <si>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</si>
  <si>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</si>
  <si>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</si>
  <si>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</si>
  <si>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</si>
  <si>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</si>
  <si>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</si>
  <si>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</si>
  <si>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</si>
  <si>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</si>
  <si>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</si>
  <si>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</si>
  <si>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</si>
  <si>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</si>
  <si>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</si>
  <si>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</si>
  <si>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</si>
  <si>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</si>
  <si>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</si>
  <si>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</si>
  <si>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</si>
  <si>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</si>
  <si>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</si>
  <si>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</si>
  <si>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</si>
  <si>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</si>
  <si>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</si>
  <si>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</si>
  <si>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</si>
  <si>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</si>
  <si>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</si>
  <si>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</si>
  <si>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</si>
  <si>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</si>
  <si>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</si>
  <si>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</si>
  <si>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</si>
  <si>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</si>
  <si>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</si>
  <si>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</si>
  <si>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</si>
  <si>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</si>
  <si>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</si>
  <si>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</si>
  <si>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</si>
  <si>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</si>
  <si>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</si>
  <si>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</si>
  <si>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</si>
  <si>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</si>
  <si>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</si>
  <si>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</si>
  <si>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</si>
  <si>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</si>
  <si>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</si>
  <si>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</si>
  <si>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</si>
  <si>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</si>
  <si>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</si>
  <si>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</si>
  <si>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</si>
  <si>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</si>
  <si>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</si>
  <si>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</si>
  <si>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</si>
  <si>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</si>
  <si>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</si>
  <si>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</si>
  <si>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</si>
  <si>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</si>
  <si>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</si>
  <si>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</si>
  <si>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</si>
  <si>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</si>
  <si>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</si>
  <si>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</si>
  <si>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</si>
  <si>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</si>
  <si>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</si>
  <si>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</si>
  <si>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</si>
  <si>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</si>
  <si>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</si>
  <si>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</si>
  <si>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</si>
  <si>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</si>
  <si>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</si>
  <si>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</si>
  <si>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</si>
  <si>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</si>
  <si>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</si>
  <si>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</si>
  <si>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</si>
  <si>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</si>
  <si>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</si>
  <si>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</si>
  <si>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</si>
  <si>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</si>
  <si>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</si>
  <si>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</si>
  <si>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</si>
  <si>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</si>
  <si>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</si>
  <si>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</si>
  <si>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</si>
  <si>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</si>
  <si>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</si>
  <si>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</si>
  <si>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</si>
  <si>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</si>
  <si>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</si>
  <si>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</si>
  <si>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</si>
  <si>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</si>
  <si>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</si>
  <si>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</si>
  <si>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</si>
  <si>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</si>
  <si>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</si>
  <si>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</si>
  <si>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</si>
  <si>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</si>
  <si>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</si>
  <si>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</si>
  <si>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</si>
  <si>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</si>
  <si>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</si>
  <si>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</si>
  <si>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</si>
  <si>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</si>
  <si>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</si>
  <si>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</si>
  <si>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</si>
  <si>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</si>
  <si>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</si>
  <si>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</si>
  <si>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</si>
  <si>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</si>
  <si>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</si>
  <si>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</si>
  <si>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</si>
  <si>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</si>
  <si>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</si>
  <si>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</si>
  <si>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</si>
  <si>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</si>
  <si>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</si>
  <si>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</si>
  <si>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</si>
  <si>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</si>
  <si>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</si>
  <si>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</si>
  <si>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</si>
  <si>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</si>
  <si>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</si>
  <si>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</si>
  <si>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</si>
  <si>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</si>
  <si>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</si>
  <si>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</si>
  <si>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</si>
  <si>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</si>
  <si>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</si>
  <si>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</si>
  <si>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</si>
  <si>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</si>
  <si>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</si>
  <si>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</si>
  <si>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</si>
  <si>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</si>
  <si>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</si>
  <si>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</si>
  <si>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</si>
  <si>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</si>
  <si>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</si>
  <si>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</si>
  <si>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</si>
  <si>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</si>
  <si>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</si>
  <si>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</si>
  <si>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</si>
  <si>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</si>
  <si>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</si>
  <si>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</si>
  <si>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</si>
  <si>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</si>
  <si>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</si>
  <si>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</si>
  <si>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</si>
  <si>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</si>
  <si>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</si>
  <si>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</si>
  <si>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</si>
  <si>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</si>
  <si>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</si>
  <si>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</si>
  <si>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</si>
  <si>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</si>
  <si>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</si>
  <si>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</si>
  <si>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</si>
  <si>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</si>
  <si>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</si>
  <si>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</si>
  <si>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</si>
  <si>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</si>
  <si>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</si>
  <si>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</si>
  <si>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</si>
  <si>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</si>
  <si>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</si>
  <si>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</si>
  <si>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</si>
  <si>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</si>
  <si>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</si>
  <si>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</si>
  <si>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</si>
  <si>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</si>
  <si>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</si>
  <si>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</si>
  <si>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</si>
  <si>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</si>
  <si>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</si>
  <si>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</si>
  <si>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</si>
  <si>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</si>
  <si>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</si>
  <si>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</si>
  <si>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</si>
  <si>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</si>
  <si>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</si>
  <si>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</si>
  <si>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</si>
  <si>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</si>
  <si>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</si>
  <si>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</si>
  <si>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</si>
  <si>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</si>
  <si>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</si>
  <si>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</si>
  <si>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</si>
  <si>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</si>
  <si>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</si>
  <si>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</si>
  <si>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</si>
  <si>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</si>
  <si>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</si>
  <si>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</si>
  <si>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</si>
  <si>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</si>
  <si>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</si>
  <si>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</si>
  <si>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</si>
  <si>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</si>
  <si>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</si>
  <si>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</si>
  <si>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</si>
  <si>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</si>
  <si>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</si>
  <si>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</si>
  <si>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</si>
  <si>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</si>
  <si>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</si>
  <si>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</si>
  <si>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</si>
  <si>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</si>
  <si>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</si>
  <si>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</si>
  <si>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</si>
  <si>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</si>
  <si>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</si>
  <si>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</si>
  <si>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</si>
  <si>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</si>
  <si>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</si>
  <si>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</si>
  <si>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</si>
  <si>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</si>
  <si>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</si>
  <si>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</si>
  <si>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</si>
  <si>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</si>
  <si>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</si>
  <si>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</si>
  <si>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</si>
  <si>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</si>
  <si>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</si>
  <si>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</si>
  <si>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</si>
  <si>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</si>
  <si>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</si>
  <si>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</si>
  <si>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</si>
  <si>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</si>
  <si>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</si>
  <si>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</si>
  <si>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</si>
  <si>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</si>
  <si>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</si>
  <si>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</si>
  <si>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</si>
  <si>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</si>
  <si>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</si>
  <si>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</si>
  <si>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</si>
  <si>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</si>
  <si>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</si>
  <si>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</si>
  <si>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</si>
  <si>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</si>
  <si>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</si>
  <si>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</si>
  <si>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</si>
  <si>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</si>
  <si>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</si>
  <si>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</si>
  <si>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</si>
  <si>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</si>
  <si>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</si>
  <si>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</si>
  <si>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</si>
  <si>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</si>
  <si>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</si>
  <si>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</si>
  <si>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</si>
  <si>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</si>
  <si>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</si>
  <si>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</si>
  <si>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</si>
  <si>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</si>
  <si>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</si>
  <si>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</si>
  <si>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</si>
  <si>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</si>
  <si>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</si>
  <si>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</si>
  <si>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</si>
  <si>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</si>
  <si>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</si>
  <si>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</si>
  <si>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</si>
  <si>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</si>
  <si>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</si>
  <si>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</si>
  <si>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</si>
  <si>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</si>
  <si>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</si>
  <si>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</si>
  <si>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</si>
  <si>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</si>
  <si>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</si>
  <si>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</si>
  <si>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</si>
  <si>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</si>
  <si>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</si>
  <si>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</si>
  <si>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</si>
  <si>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</si>
  <si>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</si>
  <si>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</si>
  <si>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</si>
  <si>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</si>
  <si>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</si>
  <si>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</si>
  <si>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</si>
  <si>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</si>
  <si>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</si>
  <si>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</si>
  <si>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</si>
  <si>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</si>
  <si>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</si>
  <si>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</si>
  <si>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</si>
  <si>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</si>
  <si>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</si>
  <si>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</si>
  <si>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</si>
  <si>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</si>
  <si>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</si>
  <si>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</si>
  <si>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</si>
  <si>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</si>
  <si>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</si>
  <si>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</si>
  <si>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</si>
  <si>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</si>
  <si>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</si>
  <si>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</si>
  <si>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</si>
  <si>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</si>
  <si>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</si>
  <si>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</si>
  <si>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</si>
  <si>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</si>
  <si>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</si>
  <si>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</si>
  <si>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</si>
  <si>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</si>
  <si>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</si>
  <si>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</si>
  <si>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</si>
  <si>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</si>
  <si>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</si>
  <si>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</si>
  <si>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</si>
  <si>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</si>
  <si>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</si>
  <si>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</si>
  <si>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</si>
  <si>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</si>
  <si>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</si>
  <si>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</si>
  <si>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</si>
  <si>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</si>
  <si>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</si>
  <si>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</si>
  <si>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</si>
  <si>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</si>
  <si>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</si>
  <si>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</si>
  <si>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</si>
  <si>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</si>
  <si>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</si>
  <si>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</si>
  <si>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</si>
  <si>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</si>
  <si>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</si>
  <si>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</si>
  <si>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</si>
  <si>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</si>
  <si>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</si>
  <si>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</si>
  <si>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</si>
  <si>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</si>
  <si>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</si>
  <si>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</si>
  <si>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</si>
  <si>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</si>
  <si>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</si>
  <si>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</si>
  <si>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</si>
  <si>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</si>
  <si>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</si>
  <si>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</si>
  <si>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</si>
  <si>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</si>
  <si>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</si>
  <si>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</si>
  <si>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</si>
  <si>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</si>
  <si>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</si>
  <si>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</si>
  <si>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</si>
  <si>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</si>
  <si>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</si>
  <si>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</si>
  <si>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</si>
  <si>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</si>
  <si>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</si>
  <si>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</si>
  <si>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</si>
  <si>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</si>
  <si>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</si>
  <si>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</si>
  <si>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</si>
  <si>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</si>
  <si>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</si>
  <si>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</si>
  <si>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</si>
  <si>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</si>
  <si>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</si>
  <si>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</si>
  <si>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</si>
  <si>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</si>
  <si>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</si>
  <si>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</si>
  <si>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</si>
  <si>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</si>
  <si>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</si>
  <si>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</si>
  <si>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</si>
  <si>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</si>
  <si>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</si>
  <si>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</si>
  <si>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</si>
  <si>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</si>
  <si>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</si>
  <si>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</si>
  <si>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</si>
  <si>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</si>
  <si>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</si>
  <si>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</si>
  <si>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</si>
  <si>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</si>
  <si>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</si>
  <si>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</si>
  <si>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</si>
  <si>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</si>
  <si>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</si>
  <si>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</si>
  <si>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</si>
  <si>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</si>
  <si>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</si>
  <si>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</si>
  <si>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</si>
  <si>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</si>
  <si>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</si>
  <si>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</si>
  <si>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</si>
  <si>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</si>
  <si>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</si>
  <si>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</si>
  <si>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</si>
  <si>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</si>
  <si>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</si>
  <si>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</si>
  <si>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</si>
  <si>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</si>
  <si>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</si>
  <si>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</si>
  <si>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</si>
  <si>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</si>
  <si>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</si>
  <si>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</si>
  <si>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</si>
  <si>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</si>
  <si>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</si>
  <si>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</si>
  <si>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</si>
  <si>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</si>
  <si>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</si>
  <si>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</si>
  <si>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</si>
  <si>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</si>
  <si>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</si>
  <si>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</si>
  <si>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</si>
  <si>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</si>
  <si>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</si>
  <si>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</si>
  <si>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</si>
  <si>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</si>
  <si>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</si>
  <si>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</si>
  <si>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</si>
  <si>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</si>
  <si>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</si>
  <si>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</si>
  <si>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</si>
  <si>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</si>
  <si>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</si>
  <si>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</si>
  <si>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</si>
  <si>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</si>
  <si>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</si>
  <si>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</si>
  <si>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</si>
  <si>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</si>
  <si>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</si>
  <si>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</si>
  <si>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</si>
  <si>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</si>
  <si>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</si>
  <si>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</si>
  <si>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</si>
  <si>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</si>
  <si>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</si>
  <si>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</si>
  <si>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</si>
  <si>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</si>
  <si>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</si>
  <si>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</si>
  <si>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</si>
  <si>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</si>
  <si>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</si>
  <si>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</si>
  <si>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</si>
  <si>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</si>
  <si>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</si>
  <si>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</si>
  <si>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</si>
  <si>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</si>
  <si>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</si>
  <si>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</si>
  <si>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</si>
  <si>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</si>
  <si>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</si>
  <si>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</si>
  <si>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</si>
  <si>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</si>
  <si>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</si>
  <si>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</si>
  <si>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</si>
  <si>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</si>
  <si>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</si>
  <si>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</si>
  <si>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</si>
  <si>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</si>
  <si>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</si>
  <si>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</si>
  <si>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</si>
  <si>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</si>
  <si>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</si>
  <si>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</si>
  <si>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</si>
  <si>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</si>
  <si>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</si>
  <si>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</si>
  <si>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</si>
  <si>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</si>
  <si>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</si>
  <si>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</si>
  <si>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</si>
  <si>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</si>
  <si>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</si>
  <si>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</si>
  <si>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</si>
  <si>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</si>
  <si>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</si>
  <si>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</si>
  <si>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</si>
  <si>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</si>
  <si>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</si>
  <si>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</si>
  <si>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</si>
  <si>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</si>
  <si>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</si>
  <si>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</si>
  <si>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</si>
  <si>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</si>
  <si>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</si>
  <si>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</si>
  <si>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</si>
  <si>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</si>
  <si>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</si>
  <si>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</si>
  <si>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</si>
  <si>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</si>
  <si>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</si>
  <si>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</si>
  <si>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</si>
  <si>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</si>
  <si>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</si>
  <si>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</si>
  <si>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</si>
  <si>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</si>
  <si>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</si>
  <si>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</si>
  <si>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</si>
  <si>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</si>
  <si>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</si>
  <si>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</si>
  <si>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</si>
  <si>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</si>
  <si>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</si>
  <si>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</si>
  <si>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</si>
  <si>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</si>
  <si>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</si>
  <si>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</si>
  <si>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</si>
  <si>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</si>
  <si>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</si>
  <si>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</si>
  <si>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</si>
  <si>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</si>
  <si>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</si>
  <si>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</si>
  <si>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</si>
  <si>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</si>
  <si>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</si>
  <si>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</si>
  <si>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</si>
  <si>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</si>
  <si>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</si>
  <si>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</si>
  <si>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</si>
  <si>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</si>
  <si>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</si>
  <si>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</si>
  <si>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</si>
  <si>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</si>
  <si>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</si>
  <si>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</si>
  <si>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</si>
  <si>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</si>
  <si>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</si>
  <si>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</si>
  <si>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</si>
  <si>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</si>
  <si>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</si>
  <si>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</si>
  <si>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</si>
  <si>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</si>
  <si>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</si>
  <si>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</si>
  <si>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</si>
  <si>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</si>
  <si>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</si>
  <si>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</si>
  <si>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</si>
  <si>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</si>
  <si>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</si>
  <si>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</si>
  <si>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</si>
  <si>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</si>
  <si>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</si>
  <si>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</si>
  <si>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</si>
  <si>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</si>
  <si>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</si>
  <si>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</si>
  <si>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</si>
  <si>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</si>
  <si>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</si>
  <si>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</si>
  <si>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</si>
  <si>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</si>
  <si>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</si>
  <si>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</si>
  <si>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</si>
  <si>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</si>
  <si>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</si>
  <si>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</si>
  <si>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</si>
  <si>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</si>
  <si>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</si>
  <si>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</si>
  <si>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</si>
  <si>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</si>
  <si>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</si>
  <si>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</si>
  <si>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</si>
  <si>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</si>
  <si>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</si>
  <si>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</si>
  <si>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</si>
  <si>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</si>
  <si>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</si>
  <si>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</si>
  <si>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</si>
  <si>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</si>
  <si>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</si>
  <si>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</si>
  <si>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</si>
  <si>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</si>
  <si>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</si>
  <si>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</si>
  <si>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</si>
  <si>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</si>
  <si>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</si>
  <si>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</si>
  <si>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</si>
  <si>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</si>
  <si>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</si>
  <si>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</si>
  <si>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</si>
  <si>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</si>
  <si>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</si>
  <si>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</si>
  <si>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</si>
  <si>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</si>
  <si>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</si>
  <si>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</si>
  <si>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</si>
  <si>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</si>
  <si>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</si>
  <si>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</si>
  <si>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</si>
  <si>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</si>
  <si>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</si>
  <si>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</si>
  <si>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</si>
  <si>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</si>
  <si>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</si>
  <si>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</si>
  <si>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</si>
  <si>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</si>
  <si>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</si>
  <si>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</si>
  <si>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</si>
  <si>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</si>
  <si>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</si>
  <si>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</si>
  <si>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</si>
  <si>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</si>
  <si>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</si>
  <si>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</si>
  <si>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</si>
  <si>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</si>
  <si>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</si>
  <si>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</si>
  <si>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</si>
  <si>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</si>
  <si>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</si>
  <si>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</si>
  <si>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</si>
  <si>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</si>
  <si>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</si>
  <si>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</si>
  <si>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</si>
  <si>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</si>
  <si>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</si>
  <si>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</si>
  <si>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</si>
  <si>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</si>
  <si>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</si>
  <si>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</si>
  <si>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</si>
  <si>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</si>
  <si>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</si>
  <si>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</si>
  <si>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</si>
  <si>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</si>
  <si>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</si>
  <si>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</si>
  <si>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</si>
  <si>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</si>
  <si>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</si>
  <si>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</si>
  <si>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</si>
  <si>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</si>
  <si>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</si>
  <si>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</si>
  <si>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</si>
  <si>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</si>
  <si>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</si>
  <si>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</si>
  <si>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</si>
  <si>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</si>
  <si>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</si>
  <si>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</si>
  <si>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</si>
  <si>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</si>
  <si>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</si>
  <si>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</si>
  <si>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</si>
  <si>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</si>
  <si>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</si>
  <si>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</si>
  <si>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</si>
  <si>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</si>
  <si>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</si>
  <si>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</si>
  <si>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</si>
  <si>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</si>
  <si>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</si>
  <si>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</si>
  <si>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</si>
  <si>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</si>
  <si>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</si>
  <si>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</si>
  <si>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</si>
  <si>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</si>
  <si>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</si>
  <si>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</si>
  <si>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</si>
  <si>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</si>
  <si>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</si>
  <si>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</si>
  <si>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</si>
  <si>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</si>
  <si>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</si>
  <si>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</si>
  <si>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</si>
  <si>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</si>
  <si>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</si>
  <si>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</si>
  <si>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</si>
  <si>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</si>
  <si>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</si>
  <si>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</si>
  <si>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</si>
  <si>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</si>
  <si>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</si>
  <si>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</si>
  <si>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</si>
  <si>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</si>
  <si>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</si>
  <si>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</si>
  <si>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</si>
  <si>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</si>
  <si>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</si>
  <si>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</si>
  <si>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</si>
  <si>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</si>
  <si>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</si>
  <si>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</si>
  <si>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</si>
  <si>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</si>
  <si>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</si>
  <si>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</si>
  <si>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</si>
  <si>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</si>
  <si>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</si>
  <si>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</si>
  <si>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</si>
  <si>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</si>
  <si>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</si>
  <si>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</si>
  <si>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</si>
  <si>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</si>
  <si>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</si>
  <si>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</si>
  <si>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</si>
  <si>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</si>
  <si>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</si>
  <si>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</si>
  <si>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</si>
  <si>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</si>
  <si>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</si>
  <si>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</si>
  <si>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</si>
  <si>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</si>
  <si>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</si>
  <si>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</si>
  <si>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</si>
  <si>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</si>
  <si>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</si>
  <si>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</si>
  <si>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</si>
  <si>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</si>
  <si>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</si>
  <si>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</si>
  <si>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</si>
  <si>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</si>
  <si>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</si>
  <si>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</si>
  <si>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</si>
  <si>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</si>
  <si>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</si>
  <si>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</si>
  <si>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</si>
  <si>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</si>
  <si>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</si>
  <si>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</si>
  <si>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</si>
  <si>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</si>
  <si>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</si>
  <si>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</si>
  <si>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</si>
  <si>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</si>
  <si>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</si>
  <si>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</si>
  <si>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</si>
  <si>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</si>
  <si>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</si>
  <si>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</si>
  <si>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</si>
  <si>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</si>
  <si>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</si>
  <si>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</si>
  <si>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</si>
  <si>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</si>
  <si>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</si>
  <si>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</si>
  <si>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</si>
  <si>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</si>
  <si>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</si>
  <si>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</si>
  <si>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</si>
  <si>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</si>
  <si>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</si>
  <si>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</si>
  <si>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</si>
  <si>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</si>
  <si>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</si>
  <si>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</si>
  <si>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</si>
  <si>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</si>
  <si>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</si>
  <si>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</si>
  <si>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</si>
  <si>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</si>
  <si>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</si>
  <si>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</si>
  <si>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</si>
  <si>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</si>
  <si>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</si>
  <si>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</si>
  <si>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</si>
  <si>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</si>
  <si>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</si>
  <si>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</si>
  <si>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</si>
  <si>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</si>
  <si>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</si>
  <si>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</si>
  <si>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</si>
  <si>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</si>
  <si>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</si>
  <si>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</si>
  <si>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</si>
  <si>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</si>
  <si>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</si>
  <si>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</si>
  <si>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</si>
  <si>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</si>
  <si>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</si>
  <si>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</si>
  <si>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</si>
  <si>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</si>
  <si>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</si>
  <si>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</si>
  <si>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</si>
  <si>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</si>
  <si>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</si>
  <si>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</si>
  <si>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</si>
  <si>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</si>
  <si>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</si>
  <si>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</si>
  <si>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</si>
  <si>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</si>
  <si>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</si>
  <si>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</si>
  <si>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</si>
  <si>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</si>
  <si>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</si>
  <si>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</si>
  <si>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</si>
  <si>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</si>
  <si>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</si>
  <si>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</si>
  <si>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</si>
  <si>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</si>
  <si>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</si>
  <si>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</si>
  <si>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</si>
  <si>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</si>
  <si>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</si>
  <si>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</si>
  <si>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</si>
  <si>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</si>
  <si>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</si>
  <si>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</si>
  <si>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</si>
  <si>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</si>
  <si>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</si>
  <si>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</si>
  <si>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</si>
  <si>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</si>
  <si>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</si>
  <si>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</si>
  <si>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</si>
  <si>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</si>
  <si>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</si>
  <si>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</si>
  <si>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</si>
  <si>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</si>
  <si>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</si>
  <si>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</si>
  <si>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</si>
  <si>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</si>
  <si>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</si>
  <si>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</si>
  <si>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</si>
  <si>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</si>
  <si>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</si>
  <si>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</si>
  <si>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</si>
  <si>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</si>
  <si>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</si>
  <si>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</si>
  <si>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</si>
  <si>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</si>
  <si>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</si>
  <si>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</si>
  <si>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</si>
  <si>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</si>
  <si>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</si>
  <si>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</si>
  <si>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</si>
  <si>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</si>
  <si>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</si>
  <si>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</si>
  <si>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</si>
  <si>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</si>
  <si>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</si>
  <si>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</si>
  <si>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</si>
  <si>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</si>
  <si>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</si>
  <si>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</si>
  <si>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</si>
  <si>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</si>
  <si>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</si>
  <si>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</si>
  <si>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</si>
  <si>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</si>
  <si>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</si>
  <si>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</si>
  <si>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</si>
  <si>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</si>
  <si>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</si>
  <si>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</si>
  <si>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</si>
  <si>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</si>
  <si>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</si>
  <si>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</si>
  <si>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</si>
  <si>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</si>
  <si>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</si>
  <si>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</si>
  <si>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</si>
  <si>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</si>
  <si>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</si>
  <si>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</si>
  <si>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</si>
  <si>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</si>
  <si>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</si>
  <si>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</si>
  <si>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</si>
  <si>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</si>
  <si>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</si>
  <si>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</si>
  <si>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</si>
  <si>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</si>
  <si>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</si>
  <si>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</si>
  <si>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</si>
  <si>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</si>
  <si>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</si>
  <si>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</si>
  <si>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</si>
  <si>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</si>
  <si>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</si>
  <si>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</si>
  <si>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</si>
  <si>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</si>
  <si>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</si>
  <si>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</si>
  <si>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</si>
  <si>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</si>
  <si>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</si>
  <si>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</si>
  <si>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</si>
  <si>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</si>
  <si>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</si>
  <si>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</si>
  <si>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</si>
  <si>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</si>
  <si>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</si>
  <si>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</si>
  <si>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</si>
  <si>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</si>
  <si>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</si>
  <si>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</si>
  <si>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</si>
  <si>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</si>
  <si>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</si>
  <si>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</si>
  <si>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</si>
  <si>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</si>
  <si>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</si>
  <si>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</si>
  <si>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</si>
  <si>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</si>
  <si>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</si>
  <si>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</si>
  <si>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</si>
  <si>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</si>
  <si>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</si>
  <si>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</si>
  <si>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</si>
  <si>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</si>
  <si>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</si>
  <si>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</si>
  <si>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</si>
  <si>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</si>
  <si>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</si>
  <si>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</si>
  <si>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</si>
  <si>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</si>
  <si>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</si>
  <si>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</si>
  <si>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</si>
  <si>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</si>
  <si>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</si>
  <si>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</si>
  <si>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</si>
  <si>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</si>
  <si>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</si>
  <si>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</si>
  <si>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</si>
  <si>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</si>
  <si>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</si>
  <si>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</si>
  <si>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</si>
  <si>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</si>
  <si>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</si>
  <si>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</si>
  <si>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</si>
  <si>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</si>
  <si>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</si>
  <si>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</si>
  <si>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</si>
  <si>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</si>
  <si>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</si>
  <si>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</si>
  <si>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</si>
  <si>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</si>
  <si>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</si>
  <si>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</si>
  <si>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</si>
  <si>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</si>
  <si>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</si>
  <si>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</si>
  <si>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</si>
  <si>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</si>
  <si>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</si>
  <si>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</si>
  <si>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</si>
  <si>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</si>
  <si>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</si>
  <si>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</si>
  <si>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</si>
  <si>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</si>
  <si>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</si>
  <si>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</si>
  <si>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</si>
  <si>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</si>
  <si>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</si>
  <si>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</si>
  <si>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</si>
  <si>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</si>
  <si>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</si>
  <si>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</si>
  <si>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</si>
  <si>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</si>
  <si>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</si>
  <si>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</si>
  <si>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</si>
  <si>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</si>
  <si>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</si>
  <si>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</si>
  <si>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</si>
  <si>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</si>
  <si>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</si>
  <si>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</si>
  <si>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</si>
  <si>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</si>
  <si>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</si>
  <si>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</si>
  <si>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</si>
  <si>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</si>
  <si>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</si>
  <si>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</si>
  <si>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</si>
  <si>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</si>
  <si>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</si>
  <si>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</si>
  <si>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</si>
  <si>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</si>
  <si>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</si>
  <si>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</si>
  <si>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</si>
  <si>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</si>
  <si>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</si>
  <si>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</si>
  <si>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</si>
  <si>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</si>
  <si>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</si>
  <si>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</si>
  <si>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</si>
  <si>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</si>
  <si>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</si>
  <si>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</si>
  <si>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</si>
  <si>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</si>
  <si>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</si>
  <si>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</si>
  <si>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</si>
  <si>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</si>
  <si>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</si>
  <si>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</si>
  <si>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</si>
  <si>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</si>
  <si>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</si>
  <si>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</si>
  <si>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</si>
  <si>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</si>
  <si>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</si>
  <si>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</si>
  <si>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</si>
  <si>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</si>
  <si>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</si>
  <si>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</si>
  <si>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</si>
  <si>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</si>
  <si>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</si>
  <si>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</si>
  <si>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</si>
  <si>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</si>
  <si>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</si>
  <si>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</si>
  <si>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</si>
  <si>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</si>
  <si>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</si>
  <si>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</si>
  <si>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</si>
  <si>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</si>
  <si>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</si>
  <si>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</si>
  <si>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</si>
  <si>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</si>
  <si>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</si>
  <si>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</si>
  <si>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</si>
  <si>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</si>
  <si>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</si>
  <si>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</si>
  <si>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</si>
  <si>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</si>
  <si>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</si>
  <si>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</si>
  <si>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</si>
  <si>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</si>
  <si>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</si>
  <si>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</si>
  <si>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</si>
  <si>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</si>
  <si>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</si>
  <si>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</si>
  <si>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</si>
  <si>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</si>
  <si>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</si>
  <si>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</si>
  <si>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</si>
  <si>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</si>
  <si>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</si>
  <si>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</si>
  <si>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</si>
  <si>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</si>
  <si>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</si>
  <si>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</si>
  <si>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</si>
  <si>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</si>
  <si>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</si>
  <si>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</si>
  <si>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</si>
  <si>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</si>
  <si>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</si>
  <si>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</si>
  <si>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</si>
  <si>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</si>
  <si>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</si>
  <si>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</si>
  <si>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</si>
  <si>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</si>
  <si>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</si>
  <si>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</si>
  <si>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</si>
  <si>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</si>
  <si>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</si>
  <si>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</si>
  <si>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</si>
  <si>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</si>
  <si>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</si>
  <si>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</si>
  <si>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</si>
  <si>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</si>
  <si>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</si>
  <si>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</si>
  <si>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</si>
  <si>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</si>
  <si>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</si>
  <si>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</si>
  <si>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</si>
  <si>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</si>
  <si>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</si>
  <si>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</si>
  <si>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</si>
  <si>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</si>
  <si>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</si>
  <si>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</si>
  <si>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</si>
  <si>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</si>
  <si>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</si>
  <si>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</si>
  <si>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</si>
  <si>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</si>
  <si>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</si>
  <si>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</si>
  <si>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</si>
  <si>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</si>
  <si>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</si>
  <si>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</si>
  <si>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</si>
  <si>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</si>
  <si>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</si>
  <si>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</si>
  <si>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</si>
  <si>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</si>
  <si>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</si>
  <si>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</si>
  <si>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</si>
  <si>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</si>
  <si>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</si>
  <si>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</si>
  <si>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</si>
  <si>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</si>
  <si>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</si>
  <si>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</si>
  <si>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</si>
  <si>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</si>
  <si>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</si>
  <si>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</si>
  <si>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</si>
  <si>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</si>
  <si>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</si>
  <si>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</si>
  <si>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</si>
  <si>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</si>
  <si>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</si>
  <si>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</si>
  <si>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</si>
  <si>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</si>
  <si>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</si>
  <si>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</si>
  <si>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</si>
  <si>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</si>
  <si>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</si>
  <si>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</si>
  <si>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</si>
  <si>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</si>
  <si>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</si>
  <si>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</si>
  <si>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</si>
  <si>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</si>
  <si>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</si>
  <si>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</si>
  <si>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</si>
  <si>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</si>
  <si>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</si>
  <si>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</si>
  <si>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</si>
  <si>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</si>
  <si>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</si>
  <si>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</si>
  <si>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</si>
  <si>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</si>
  <si>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</si>
  <si>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</si>
  <si>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</si>
  <si>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</si>
  <si>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</si>
  <si>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</si>
  <si>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</si>
  <si>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</si>
  <si>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</si>
  <si>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</si>
  <si>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</si>
  <si>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</si>
  <si>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</si>
  <si>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</si>
  <si>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</si>
  <si>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</si>
  <si>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</si>
  <si>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</si>
  <si>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</si>
  <si>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</si>
  <si>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</si>
  <si>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</si>
  <si>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</si>
  <si>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</si>
  <si>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</si>
  <si>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</si>
  <si>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</si>
  <si>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</si>
  <si>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</si>
  <si>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</si>
  <si>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</si>
  <si>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</si>
  <si>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</si>
  <si>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</si>
  <si>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</si>
  <si>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</si>
  <si>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</si>
  <si>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</si>
  <si>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</si>
  <si>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</si>
  <si>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</si>
  <si>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</si>
  <si>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</si>
  <si>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</si>
  <si>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</si>
  <si>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</si>
  <si>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</si>
  <si>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</si>
  <si>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</si>
  <si>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</si>
  <si>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</si>
  <si>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</si>
  <si>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</si>
  <si>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</si>
  <si>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</si>
  <si>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</si>
  <si>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</si>
  <si>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</si>
  <si>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</si>
  <si>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</si>
  <si>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</si>
  <si>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</si>
  <si>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</si>
  <si>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</si>
  <si>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</si>
  <si>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</si>
  <si>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</si>
  <si>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</si>
  <si>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</si>
  <si>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</si>
  <si>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</si>
  <si>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</si>
  <si>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</si>
  <si>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</si>
  <si>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</si>
  <si>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</si>
  <si>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</si>
  <si>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</si>
  <si>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</si>
  <si>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</si>
  <si>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</si>
  <si>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</si>
  <si>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</si>
  <si>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</si>
  <si>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</si>
  <si>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</si>
  <si>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</si>
  <si>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</si>
  <si>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</si>
  <si>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</si>
  <si>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</si>
  <si>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</si>
  <si>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</si>
  <si>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</si>
  <si>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</si>
  <si>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</si>
  <si>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</si>
  <si>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</si>
  <si>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</si>
  <si>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</si>
  <si>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</si>
  <si>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</si>
  <si>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</si>
  <si>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</si>
  <si>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</si>
  <si>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</si>
  <si>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</si>
  <si>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</si>
  <si>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</si>
  <si>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</si>
  <si>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</si>
  <si>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</si>
  <si>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</si>
  <si>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</si>
  <si>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</si>
  <si>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</si>
  <si>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</si>
  <si>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</si>
  <si>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</si>
  <si>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</si>
  <si>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</si>
  <si>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</si>
  <si>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</si>
  <si>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</si>
  <si>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</si>
  <si>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</si>
  <si>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</si>
  <si>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</si>
  <si>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</si>
  <si>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</si>
  <si>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</si>
  <si>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</si>
  <si>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</si>
  <si>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</si>
  <si>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</si>
  <si>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</si>
  <si>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</si>
  <si>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</si>
  <si>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</si>
  <si>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</si>
  <si>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</si>
  <si>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</si>
  <si>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</si>
  <si>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</si>
  <si>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</si>
  <si>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</si>
  <si>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</si>
  <si>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</si>
  <si>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</si>
  <si>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</si>
  <si>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</si>
  <si>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</si>
  <si>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</si>
  <si>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</si>
  <si>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</si>
  <si>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</si>
  <si>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</si>
  <si>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</si>
  <si>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</si>
  <si>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</si>
  <si>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</si>
  <si>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</si>
  <si>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</si>
  <si>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</si>
  <si>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</si>
  <si>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</si>
  <si>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</si>
  <si>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</si>
  <si>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</si>
  <si>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</si>
  <si>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</si>
  <si>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</si>
  <si>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</si>
  <si>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</si>
  <si>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</si>
  <si>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</si>
  <si>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</si>
  <si>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</si>
  <si>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</si>
  <si>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</si>
  <si>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</si>
  <si>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</si>
  <si>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</si>
  <si>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</si>
  <si>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</si>
  <si>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</si>
  <si>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</si>
  <si>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</si>
  <si>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</si>
  <si>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</si>
  <si>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</si>
  <si>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</si>
  <si>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</si>
  <si>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</si>
  <si>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</si>
  <si>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</si>
  <si>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</si>
  <si>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</si>
  <si>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</si>
  <si>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</si>
  <si>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</si>
  <si>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</si>
  <si>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</si>
  <si>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</si>
  <si>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</si>
  <si>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</si>
  <si>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</si>
  <si>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</si>
  <si>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</si>
  <si>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</si>
  <si>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</si>
  <si>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</si>
  <si>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</si>
  <si>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</si>
  <si>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</si>
  <si>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</si>
  <si>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</si>
  <si>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</si>
  <si>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</si>
  <si>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</si>
  <si>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</si>
  <si>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</si>
  <si>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</si>
  <si>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</si>
  <si>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</si>
  <si>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</si>
  <si>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</si>
  <si>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</si>
  <si>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</si>
  <si>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</si>
  <si>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</si>
  <si>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</si>
  <si>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</si>
  <si>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</si>
  <si>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</si>
  <si>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</si>
  <si>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</si>
  <si>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</si>
  <si>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</si>
  <si>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</si>
  <si>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</si>
  <si>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</si>
  <si>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</si>
  <si>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</si>
  <si>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</si>
  <si>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</si>
  <si>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</si>
  <si>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</si>
  <si>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</si>
  <si>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</si>
  <si>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</si>
  <si>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</si>
  <si>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</si>
  <si>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</si>
  <si>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</si>
  <si>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</si>
  <si>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</si>
  <si>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</si>
  <si>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</si>
  <si>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</si>
  <si>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</si>
  <si>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</si>
  <si>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</si>
  <si>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</si>
  <si>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</si>
  <si>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</si>
  <si>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</si>
  <si>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</si>
  <si>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</si>
  <si>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</si>
  <si>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</si>
  <si>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</si>
  <si>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</si>
  <si>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</si>
  <si>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</si>
  <si>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</si>
  <si>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</si>
  <si>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</si>
  <si>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</si>
  <si>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</si>
  <si>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</si>
  <si>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</si>
  <si>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</si>
  <si>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</si>
  <si>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</si>
  <si>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</si>
  <si>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</si>
  <si>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</si>
  <si>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</si>
  <si>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</si>
  <si>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</si>
  <si>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</si>
  <si>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</si>
  <si>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</si>
  <si>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</si>
  <si>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</si>
  <si>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</si>
  <si>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</si>
  <si>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</si>
  <si>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</si>
  <si>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</si>
  <si>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</si>
  <si>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</si>
  <si>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</si>
  <si>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</si>
  <si>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</si>
  <si>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</si>
  <si>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</si>
  <si>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</si>
  <si>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</si>
  <si>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</si>
  <si>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</si>
  <si>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</si>
  <si>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</si>
  <si>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</si>
  <si>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</si>
  <si>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</si>
  <si>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</si>
  <si>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</si>
  <si>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</si>
  <si>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</si>
  <si>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</si>
  <si>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</si>
  <si>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</si>
  <si>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</si>
  <si>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</si>
  <si>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</si>
  <si>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</si>
  <si>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</si>
  <si>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</si>
  <si>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</si>
  <si>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</si>
  <si>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</si>
  <si>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</si>
  <si>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</si>
  <si>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</si>
  <si>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</si>
  <si>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</si>
  <si>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</si>
  <si>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</si>
  <si>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</si>
  <si>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</si>
  <si>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</si>
  <si>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</si>
  <si>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</si>
  <si>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</si>
  <si>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</si>
  <si>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</si>
  <si>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</si>
  <si>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</si>
  <si>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</si>
  <si>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</si>
  <si>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</si>
  <si>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</si>
  <si>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</si>
  <si>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</si>
  <si>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</si>
  <si>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</si>
  <si>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</si>
  <si>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</si>
  <si>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</si>
  <si>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</si>
  <si>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</si>
  <si>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</si>
  <si>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</si>
  <si>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</si>
  <si>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</si>
  <si>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</si>
  <si>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</si>
  <si>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</si>
  <si>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</si>
  <si>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</si>
  <si>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</si>
  <si>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</si>
  <si>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</si>
  <si>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</si>
  <si>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</si>
  <si>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</si>
  <si>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</si>
  <si>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</si>
  <si>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</si>
  <si>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</si>
  <si>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</si>
  <si>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</si>
  <si>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</si>
  <si>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</si>
  <si>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</si>
  <si>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</si>
  <si>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</si>
  <si>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</si>
  <si>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</si>
  <si>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</si>
  <si>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</si>
  <si>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</si>
  <si>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</si>
  <si>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</si>
  <si>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</si>
  <si>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</si>
  <si>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</si>
  <si>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</si>
  <si>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</si>
  <si>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</si>
  <si>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</si>
  <si>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</si>
  <si>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</si>
  <si>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</si>
  <si>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</si>
  <si>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</si>
  <si>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</si>
  <si>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</si>
  <si>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</si>
  <si>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</si>
  <si>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</si>
  <si>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</si>
  <si>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</si>
  <si>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</si>
  <si>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</si>
  <si>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</si>
  <si>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</si>
  <si>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</si>
  <si>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</si>
  <si>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</si>
  <si>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</si>
  <si>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</si>
  <si>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</si>
  <si>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</si>
  <si>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</si>
  <si>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</si>
  <si>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</si>
  <si>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</si>
  <si>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</si>
  <si>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</si>
  <si>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</si>
  <si>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</si>
  <si>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</si>
  <si>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</si>
  <si>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</si>
  <si>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</si>
  <si>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</si>
  <si>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</si>
  <si>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</si>
  <si>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</si>
  <si>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</si>
  <si>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</si>
  <si>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</si>
  <si>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</si>
  <si>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</si>
  <si>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</si>
  <si>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</si>
  <si>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</si>
  <si>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</si>
  <si>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</si>
  <si>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</si>
  <si>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</si>
  <si>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</si>
  <si>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</si>
  <si>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</si>
  <si>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</si>
  <si>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</si>
  <si>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</si>
  <si>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</si>
  <si>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</si>
  <si>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</si>
  <si>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</si>
  <si>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</si>
  <si>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</si>
  <si>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</si>
  <si>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</si>
  <si>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</si>
  <si>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</si>
  <si>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</si>
  <si>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</si>
  <si>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</si>
  <si>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</si>
  <si>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</si>
  <si>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</si>
  <si>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</si>
  <si>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</si>
  <si>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</si>
  <si>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</si>
  <si>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</si>
  <si>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</si>
  <si>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</si>
  <si>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</si>
  <si>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</si>
  <si>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</si>
  <si>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</si>
  <si>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</si>
  <si>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</si>
  <si>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</si>
  <si>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</si>
  <si>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</si>
  <si>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</si>
  <si>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</si>
  <si>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</si>
  <si>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</si>
  <si>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</si>
  <si>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</si>
  <si>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</si>
  <si>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</si>
  <si>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</si>
  <si>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</si>
  <si>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</si>
  <si>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</si>
  <si>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</si>
  <si>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</si>
  <si>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</si>
  <si>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</si>
  <si>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</si>
  <si>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</si>
  <si>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</si>
  <si>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</si>
  <si>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</si>
  <si>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</si>
  <si>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</si>
  <si>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</si>
  <si>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</si>
  <si>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</si>
  <si>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</si>
  <si>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</si>
  <si>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</si>
  <si>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</si>
  <si>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</si>
  <si>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</si>
  <si>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</si>
  <si>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</si>
  <si>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</si>
  <si>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</si>
  <si>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</si>
  <si>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</si>
  <si>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</si>
  <si>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</si>
  <si>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</si>
  <si>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</si>
  <si>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</si>
  <si>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</si>
  <si>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</si>
  <si>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</si>
  <si>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</si>
  <si>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</si>
  <si>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</si>
  <si>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</si>
  <si>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</si>
  <si>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</si>
  <si>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</si>
  <si>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</si>
  <si>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</si>
  <si>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</si>
  <si>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</si>
  <si>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</si>
  <si>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</si>
  <si>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</si>
  <si>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</si>
  <si>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</si>
  <si>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</si>
  <si>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</si>
  <si>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</si>
  <si>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</si>
  <si>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</si>
  <si>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</si>
  <si>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</si>
  <si>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</si>
  <si>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</si>
  <si>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</si>
  <si>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</si>
  <si>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</si>
  <si>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</si>
  <si>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</si>
  <si>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</si>
  <si>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</si>
  <si>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</si>
  <si>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</si>
  <si>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</si>
  <si>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</si>
  <si>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</si>
  <si>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</si>
  <si>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</si>
  <si>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</si>
  <si>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</si>
  <si>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</si>
  <si>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</si>
  <si>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</si>
  <si>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</si>
  <si>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</si>
  <si>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</si>
  <si>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</si>
  <si>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</si>
  <si>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</si>
  <si>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</si>
  <si>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</si>
  <si>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</si>
  <si>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</si>
  <si>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</si>
  <si>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</si>
  <si>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</si>
  <si>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</si>
  <si>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</si>
  <si>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</si>
  <si>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</si>
  <si>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</si>
  <si>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</si>
  <si>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</si>
  <si>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</si>
  <si>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</si>
  <si>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</si>
  <si>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</si>
  <si>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</si>
  <si>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</si>
  <si>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</si>
  <si>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</si>
  <si>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</si>
  <si>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</si>
  <si>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</si>
  <si>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</si>
  <si>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</si>
  <si>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</si>
  <si>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</si>
  <si>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</si>
  <si>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</si>
  <si>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</si>
  <si>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</si>
  <si>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</si>
  <si>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</si>
  <si>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</si>
  <si>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</si>
  <si>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</si>
  <si>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</si>
  <si>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</si>
  <si>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</si>
  <si>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</si>
  <si>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</si>
  <si>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</si>
  <si>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</si>
  <si>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</si>
  <si>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</si>
  <si>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</si>
  <si>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</si>
  <si>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</si>
  <si>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</si>
  <si>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</si>
  <si>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</si>
  <si>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</si>
  <si>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</si>
  <si>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</si>
  <si>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</si>
  <si>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</si>
  <si>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</si>
  <si>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</si>
  <si>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</si>
  <si>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</si>
  <si>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</si>
  <si>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</si>
  <si>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</si>
  <si>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</si>
  <si>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</si>
  <si>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</si>
  <si>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</si>
  <si>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</si>
  <si>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</si>
  <si>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</si>
  <si>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</si>
  <si>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</si>
  <si>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</si>
  <si>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</si>
  <si>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</si>
  <si>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</si>
  <si>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</si>
  <si>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</si>
  <si>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</si>
  <si>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</si>
  <si>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</si>
  <si>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</si>
  <si>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</si>
  <si>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</si>
  <si>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</si>
  <si>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</si>
  <si>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</si>
  <si>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</si>
  <si>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</si>
  <si>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</si>
  <si>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</si>
  <si>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</si>
  <si>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</si>
  <si>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</si>
  <si>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</si>
  <si>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</si>
  <si>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</si>
  <si>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</si>
  <si>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</si>
  <si>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</si>
  <si>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</si>
  <si>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</si>
  <si>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</si>
  <si>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</si>
  <si>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</si>
  <si>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</si>
  <si>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</si>
  <si>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</si>
  <si>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</si>
  <si>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</si>
  <si>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</si>
  <si>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</si>
  <si>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</si>
  <si>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</si>
  <si>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</si>
  <si>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</si>
  <si>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</si>
  <si>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</si>
  <si>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</si>
  <si>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</si>
  <si>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</si>
  <si>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</si>
  <si>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</si>
  <si>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</si>
  <si>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</si>
  <si>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</si>
  <si>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</si>
  <si>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</si>
  <si>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</si>
  <si>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</si>
  <si>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</si>
  <si>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</si>
  <si>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</si>
  <si>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</si>
  <si>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</si>
  <si>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</si>
  <si>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</si>
  <si>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</si>
  <si>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</si>
  <si>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</si>
  <si>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</si>
  <si>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</si>
  <si>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</si>
  <si>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</si>
  <si>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</si>
  <si>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</si>
  <si>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</si>
  <si>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</si>
  <si>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</si>
  <si>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</si>
  <si>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</si>
  <si>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</si>
  <si>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</si>
  <si>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</si>
  <si>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</si>
  <si>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</si>
  <si>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</si>
  <si>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</si>
  <si>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</si>
  <si>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</si>
  <si>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</si>
  <si>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</si>
  <si>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</si>
  <si>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</si>
  <si>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</si>
  <si>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</si>
  <si>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</si>
  <si>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</si>
  <si>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</si>
  <si>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</si>
  <si>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</si>
  <si>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</si>
  <si>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</si>
  <si>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</si>
  <si>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</si>
  <si>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</si>
  <si>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</si>
  <si>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</si>
  <si>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</si>
  <si>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</si>
  <si>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</si>
  <si>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</si>
  <si>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</si>
  <si>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</si>
  <si>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</si>
  <si>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</si>
  <si>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</si>
  <si>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</si>
  <si>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</si>
  <si>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</si>
  <si>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</si>
  <si>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</si>
  <si>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</si>
  <si>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</si>
  <si>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</si>
  <si>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</si>
  <si>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</si>
  <si>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</si>
  <si>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</si>
  <si>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</si>
  <si>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</si>
  <si>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</si>
  <si>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</si>
  <si>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</si>
  <si>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</si>
  <si>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</si>
  <si>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</si>
  <si>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</si>
  <si>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</si>
  <si>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</si>
  <si>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</si>
  <si>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</si>
  <si>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</si>
  <si>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</si>
  <si>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</si>
  <si>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</si>
  <si>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</si>
  <si>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</si>
  <si>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</si>
  <si>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</si>
  <si>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</si>
  <si>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</si>
  <si>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</si>
  <si>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</si>
  <si>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</si>
  <si>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</si>
  <si>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</si>
  <si>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</si>
  <si>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</si>
  <si>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</si>
  <si>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</si>
  <si>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</si>
  <si>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</si>
  <si>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</si>
  <si>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</si>
  <si>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</si>
  <si>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</si>
  <si>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</si>
  <si>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</si>
  <si>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</si>
  <si>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</si>
  <si>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</si>
  <si>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</si>
  <si>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</si>
  <si>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</si>
  <si>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</si>
  <si>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</si>
  <si>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</si>
  <si>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</si>
  <si>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</si>
  <si>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</si>
  <si>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</si>
  <si>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</si>
  <si>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</si>
  <si>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</si>
  <si>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</si>
  <si>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</si>
  <si>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</si>
  <si>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</si>
  <si>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</si>
  <si>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</si>
  <si>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</si>
  <si>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</si>
  <si>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</si>
  <si>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</si>
  <si>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</si>
  <si>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</si>
  <si>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</si>
  <si>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</si>
  <si>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</si>
  <si>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</si>
  <si>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</si>
  <si>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</si>
  <si>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</si>
  <si>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</si>
  <si>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</si>
  <si>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</si>
  <si>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</si>
  <si>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</si>
  <si>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</si>
  <si>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</si>
  <si>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</si>
  <si>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</si>
  <si>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</si>
  <si>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</si>
  <si>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</si>
  <si>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</si>
  <si>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</si>
  <si>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</si>
  <si>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</si>
  <si>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</si>
  <si>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</si>
  <si>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</si>
  <si>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</si>
  <si>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</si>
  <si>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</si>
  <si>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</si>
  <si>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</si>
  <si>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</si>
  <si>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</si>
  <si>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</si>
  <si>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</si>
  <si>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</si>
  <si>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</si>
  <si>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</si>
  <si>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</si>
  <si>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</si>
  <si>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</si>
  <si>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</si>
  <si>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</si>
  <si>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</si>
  <si>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</si>
  <si>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</si>
  <si>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</si>
  <si>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</si>
  <si>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</si>
  <si>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</si>
  <si>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</si>
  <si>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</si>
  <si>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</si>
  <si>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</si>
  <si>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</si>
  <si>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</si>
  <si>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</si>
  <si>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</si>
  <si>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</si>
  <si>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</si>
  <si>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</si>
  <si>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</si>
  <si>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</si>
  <si>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</si>
  <si>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</si>
  <si>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</si>
  <si>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</si>
  <si>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</si>
  <si>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</si>
  <si>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</si>
  <si>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</si>
  <si>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</si>
  <si>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</si>
  <si>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</si>
  <si>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</si>
  <si>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</si>
  <si>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</si>
  <si>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</si>
  <si>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</si>
  <si>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</si>
  <si>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</si>
  <si>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</si>
  <si>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</si>
  <si>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</si>
  <si>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</si>
  <si>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</si>
  <si>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</si>
  <si>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</si>
  <si>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</si>
  <si>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</si>
  <si>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</si>
  <si>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</si>
  <si>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</si>
  <si>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</si>
  <si>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</si>
  <si>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</si>
  <si>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</si>
  <si>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</si>
  <si>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</si>
  <si>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</si>
  <si>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</si>
  <si>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</si>
  <si>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</si>
  <si>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</si>
  <si>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</si>
  <si>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</si>
  <si>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</si>
  <si>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</si>
  <si>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</si>
  <si>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</si>
  <si>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</si>
  <si>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</si>
  <si>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</si>
  <si>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</si>
  <si>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</si>
  <si>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</si>
  <si>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</si>
  <si>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</si>
  <si>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</si>
  <si>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</si>
  <si>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</si>
  <si>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</si>
  <si>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</si>
  <si>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</si>
  <si>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</si>
  <si>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</si>
  <si>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</si>
  <si>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</si>
  <si>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</si>
  <si>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</si>
  <si>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</si>
  <si>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</si>
  <si>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</si>
  <si>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</si>
  <si>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</si>
  <si>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</si>
  <si>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</si>
  <si>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</si>
  <si>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</si>
  <si>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</si>
  <si>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</si>
  <si>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</si>
  <si>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</si>
  <si>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</si>
  <si>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</si>
  <si>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</si>
  <si>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</si>
  <si>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</si>
  <si>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</si>
  <si>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</si>
  <si>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</si>
  <si>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</si>
  <si>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</si>
  <si>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</si>
  <si>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</si>
  <si>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</si>
  <si>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</si>
  <si>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</si>
  <si>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</si>
  <si>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</si>
  <si>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</si>
  <si>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</si>
  <si>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</si>
  <si>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</si>
  <si>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</si>
  <si>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</si>
  <si>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</si>
  <si>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</si>
  <si>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</si>
  <si>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</si>
  <si>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</si>
  <si>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</si>
  <si>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</si>
  <si>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</si>
  <si>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</si>
  <si>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</si>
  <si>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</si>
  <si>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</si>
  <si>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</si>
  <si>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</si>
  <si>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</si>
  <si>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</si>
  <si>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</si>
  <si>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</si>
  <si>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</si>
  <si>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</si>
  <si>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</si>
  <si>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</si>
  <si>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</si>
  <si>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</si>
  <si>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</si>
  <si>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</si>
  <si>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</si>
  <si>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</si>
  <si>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</si>
  <si>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</si>
  <si>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</si>
  <si>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</si>
  <si>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</si>
  <si>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</si>
  <si>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</si>
  <si>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</si>
  <si>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</si>
  <si>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</si>
  <si>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</si>
  <si>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</si>
  <si>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</si>
  <si>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</si>
  <si>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</si>
  <si>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</si>
  <si>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</si>
  <si>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</si>
  <si>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</si>
  <si>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</si>
  <si>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</si>
  <si>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</si>
  <si>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</si>
  <si>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</si>
  <si>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</si>
  <si>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</si>
  <si>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</si>
  <si>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</si>
  <si>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</si>
  <si>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</si>
  <si>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</si>
  <si>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</si>
  <si>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</si>
  <si>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</si>
  <si>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</si>
  <si>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</si>
  <si>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</si>
  <si>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</si>
  <si>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</si>
  <si>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</si>
  <si>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</si>
  <si>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</si>
  <si>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</si>
  <si>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</si>
  <si>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</si>
  <si>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</si>
  <si>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</si>
  <si>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</si>
  <si>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</si>
  <si>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</si>
  <si>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</si>
  <si>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</si>
  <si>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</si>
  <si>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</si>
  <si>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</si>
  <si>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</si>
  <si>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</si>
  <si>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</si>
  <si>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</si>
  <si>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</si>
  <si>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</si>
  <si>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</si>
  <si>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</si>
  <si>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</si>
  <si>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</si>
  <si>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</si>
  <si>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</si>
  <si>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</si>
  <si>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</si>
  <si>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</si>
  <si>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</si>
  <si>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</si>
  <si>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</si>
  <si>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</si>
  <si>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</si>
  <si>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</si>
  <si>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</si>
  <si>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</si>
  <si>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</si>
  <si>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</si>
  <si>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</si>
  <si>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</si>
  <si>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</si>
  <si>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</si>
  <si>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</si>
  <si>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</si>
  <si>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</si>
  <si>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</si>
  <si>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</si>
  <si>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</si>
  <si>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</si>
  <si>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</si>
  <si>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</si>
  <si>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</si>
  <si>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</si>
  <si>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</si>
  <si>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</si>
  <si>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</si>
  <si>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</si>
  <si>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</si>
  <si>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</si>
  <si>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</si>
  <si>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</si>
  <si>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</si>
  <si>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</si>
  <si>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</si>
  <si>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</si>
  <si>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</si>
  <si>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</si>
  <si>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</si>
  <si>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</si>
  <si>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</si>
  <si>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</si>
  <si>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</si>
  <si>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</si>
  <si>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</si>
  <si>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</si>
  <si>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</si>
  <si>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</si>
  <si>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</si>
  <si>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</si>
  <si>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</si>
  <si>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</si>
  <si>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</si>
  <si>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</si>
  <si>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</si>
  <si>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</si>
  <si>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</si>
  <si>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</si>
  <si>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</si>
  <si>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</si>
  <si>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</si>
  <si>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</si>
  <si>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</si>
  <si>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</si>
  <si>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</si>
  <si>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</si>
  <si>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</si>
  <si>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</si>
  <si>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</si>
  <si>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</si>
  <si>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</si>
  <si>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</si>
  <si>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</si>
  <si>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</si>
  <si>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</si>
  <si>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</si>
  <si>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</si>
  <si>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</si>
  <si>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</si>
  <si>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</si>
  <si>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</si>
  <si>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</si>
  <si>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</si>
  <si>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</si>
  <si>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</si>
  <si>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</si>
  <si>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</si>
  <si>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</si>
  <si>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</si>
  <si>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</si>
  <si>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</si>
  <si>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</si>
  <si>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</si>
  <si>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</si>
  <si>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</si>
  <si>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</si>
  <si>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</si>
  <si>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</si>
  <si>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</si>
  <si>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</si>
  <si>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</si>
  <si>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</si>
  <si>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</si>
  <si>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</si>
  <si>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</si>
  <si>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</si>
  <si>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</si>
  <si>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</si>
  <si>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</si>
  <si>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</si>
  <si>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</si>
  <si>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</si>
  <si>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</si>
  <si>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</si>
  <si>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</si>
  <si>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</si>
  <si>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</si>
  <si>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</si>
  <si>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</si>
  <si>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</si>
  <si>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</si>
  <si>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</si>
  <si>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</si>
  <si>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</si>
  <si>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</si>
  <si>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</si>
  <si>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</si>
  <si>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</si>
  <si>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</si>
  <si>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</si>
  <si>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</si>
  <si>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</si>
  <si>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</si>
  <si>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</si>
  <si>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</si>
  <si>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</si>
  <si>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</si>
  <si>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</si>
  <si>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</si>
  <si>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</si>
  <si>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</si>
  <si>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</si>
  <si>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</si>
  <si>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</si>
  <si>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</si>
  <si>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</si>
  <si>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</si>
  <si>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</si>
  <si>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</si>
  <si>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</si>
  <si>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</si>
  <si>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</si>
  <si>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</si>
  <si>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</si>
  <si>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</si>
  <si>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</si>
  <si>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</si>
  <si>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</si>
  <si>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</si>
  <si>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</si>
  <si>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</si>
  <si>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</si>
  <si>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</si>
  <si>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</si>
  <si>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</si>
  <si>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</si>
  <si>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</si>
  <si>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</si>
  <si>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</si>
  <si>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</si>
  <si>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</si>
  <si>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</si>
  <si>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</si>
  <si>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</si>
  <si>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</si>
  <si>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</si>
  <si>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</si>
  <si>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</si>
  <si>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</si>
  <si>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</si>
  <si>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</si>
  <si>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</si>
  <si>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</si>
  <si>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</si>
  <si>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</si>
  <si>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</si>
  <si>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</si>
  <si>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</si>
  <si>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</si>
  <si>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</si>
  <si>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</si>
  <si>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</si>
  <si>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</si>
  <si>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</si>
  <si>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</si>
  <si>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</si>
  <si>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</si>
  <si>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</si>
  <si>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</si>
  <si>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</si>
  <si>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</si>
  <si>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</si>
  <si>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</si>
  <si>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</si>
  <si>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</si>
  <si>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</si>
  <si>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</si>
  <si>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</si>
  <si>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</si>
  <si>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</si>
  <si>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</si>
  <si>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</si>
  <si>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</si>
  <si>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</si>
  <si>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</si>
  <si>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</si>
  <si>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</si>
  <si>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</si>
  <si>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</si>
  <si>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</si>
  <si>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</si>
  <si>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</si>
  <si>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</si>
  <si>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</si>
  <si>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</si>
  <si>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</si>
  <si>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</si>
  <si>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</si>
  <si>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</si>
  <si>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</si>
  <si>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</si>
  <si>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</si>
  <si>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</si>
  <si>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</si>
  <si>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</si>
  <si>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</si>
  <si>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</si>
  <si>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</si>
  <si>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</si>
  <si>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</si>
  <si>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</si>
  <si>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</si>
  <si>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</si>
  <si>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</si>
  <si>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</si>
  <si>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</si>
  <si>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</si>
  <si>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</si>
  <si>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</si>
  <si>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</si>
  <si>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</si>
  <si>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</si>
  <si>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</si>
  <si>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</si>
  <si>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</si>
  <si>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</si>
  <si>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</si>
  <si>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</si>
  <si>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</si>
  <si>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</si>
  <si>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</si>
  <si>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</si>
  <si>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</si>
  <si>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</si>
  <si>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</si>
  <si>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</si>
  <si>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</si>
  <si>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</si>
  <si>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</si>
  <si>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</si>
  <si>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</si>
  <si>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</si>
  <si>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</si>
  <si>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</si>
  <si>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</si>
  <si>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</si>
  <si>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</si>
  <si>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</si>
  <si>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</si>
  <si>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</si>
  <si>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</si>
  <si>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</si>
  <si>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</si>
  <si>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</si>
  <si>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</si>
  <si>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</si>
  <si>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</si>
  <si>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</si>
  <si>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</si>
  <si>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</si>
  <si>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</si>
  <si>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</si>
  <si>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</si>
  <si>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</si>
  <si>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</si>
  <si>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</si>
  <si>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</si>
  <si>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</si>
  <si>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</si>
  <si>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</si>
  <si>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</si>
  <si>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</si>
  <si>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</si>
  <si>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</si>
  <si>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</si>
  <si>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</si>
  <si>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</si>
  <si>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</si>
  <si>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</si>
  <si>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</si>
  <si>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</si>
  <si>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</si>
  <si>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</si>
  <si>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</si>
  <si>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</si>
  <si>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</si>
  <si>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</si>
  <si>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</si>
  <si>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</si>
  <si>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</si>
  <si>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</si>
  <si>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</si>
  <si>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</si>
  <si>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</si>
  <si>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</si>
  <si>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</si>
  <si>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</si>
  <si>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</si>
  <si>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</si>
  <si>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</si>
  <si>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</si>
  <si>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</si>
  <si>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</si>
  <si>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</si>
  <si>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</si>
  <si>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</si>
  <si>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</si>
  <si>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</si>
  <si>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</si>
  <si>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</si>
  <si>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</si>
  <si>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</si>
  <si>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</si>
  <si>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</si>
  <si>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</si>
  <si>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</si>
  <si>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</si>
  <si>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</si>
  <si>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</si>
  <si>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</si>
  <si>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</si>
  <si>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</si>
  <si>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</si>
  <si>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</si>
  <si>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</si>
  <si>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</si>
  <si>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</si>
  <si>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</si>
  <si>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</si>
  <si>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</si>
  <si>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</si>
  <si>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</si>
  <si>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</si>
  <si>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</si>
  <si>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</si>
  <si>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</si>
  <si>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</si>
  <si>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</si>
  <si>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</si>
  <si>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</si>
  <si>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</si>
  <si>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</si>
  <si>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</si>
  <si>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</si>
  <si>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</si>
  <si>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</si>
  <si>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</si>
  <si>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</si>
  <si>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</si>
  <si>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</si>
  <si>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</si>
  <si>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</si>
  <si>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</si>
  <si>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</si>
  <si>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</si>
  <si>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</si>
  <si>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</si>
  <si>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</si>
  <si>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</si>
  <si>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</si>
  <si>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</si>
  <si>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</si>
  <si>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</si>
  <si>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</si>
  <si>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</si>
  <si>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</si>
  <si>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</si>
  <si>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</si>
  <si>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</si>
  <si>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</si>
  <si>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</si>
  <si>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</si>
  <si>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</si>
  <si>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</si>
  <si>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</si>
  <si>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</si>
  <si>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</si>
  <si>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</si>
  <si>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</si>
  <si>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</si>
  <si>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</si>
  <si>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</si>
  <si>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</si>
  <si>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</si>
  <si>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</si>
  <si>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</si>
  <si>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</si>
  <si>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</si>
  <si>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</si>
  <si>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</si>
  <si>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</si>
  <si>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</si>
  <si>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</si>
  <si>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</si>
  <si>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</si>
  <si>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</si>
  <si>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</si>
  <si>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</si>
  <si>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</si>
  <si>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</si>
  <si>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</si>
  <si>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</si>
  <si>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</si>
  <si>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</si>
  <si>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</si>
  <si>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</si>
  <si>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</si>
  <si>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</si>
  <si>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</si>
  <si>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</si>
  <si>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</si>
  <si>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</si>
  <si>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</si>
  <si>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</si>
  <si>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</si>
  <si>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</si>
  <si>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</si>
  <si>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</si>
  <si>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</si>
  <si>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</si>
  <si>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</si>
  <si>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</si>
  <si>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</si>
  <si>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</si>
  <si>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</si>
  <si>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</si>
  <si>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</si>
  <si>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</si>
  <si>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</si>
  <si>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</si>
  <si>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</si>
  <si>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</si>
  <si>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</si>
  <si>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</si>
  <si>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</si>
  <si>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</si>
  <si>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</si>
  <si>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</si>
  <si>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</si>
  <si>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</si>
  <si>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</si>
  <si>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</si>
  <si>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</si>
  <si>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</si>
  <si>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</si>
  <si>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</si>
  <si>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</si>
  <si>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</si>
  <si>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</si>
  <si>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</si>
  <si>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</si>
  <si>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</si>
  <si>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</si>
  <si>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</si>
  <si>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</si>
  <si>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</si>
  <si>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</si>
  <si>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</si>
  <si>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</si>
  <si>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</si>
  <si>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</si>
  <si>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</si>
  <si>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</si>
  <si>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</si>
  <si>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</si>
  <si>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</si>
  <si>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</si>
  <si>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</si>
  <si>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</si>
  <si>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</si>
  <si>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</si>
  <si>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</si>
  <si>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</si>
  <si>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</si>
  <si>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</si>
  <si>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</si>
  <si>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</si>
  <si>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</si>
  <si>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</si>
  <si>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</si>
  <si>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</si>
  <si>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</si>
  <si>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</si>
  <si>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</si>
  <si>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</si>
  <si>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</si>
  <si>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</si>
  <si>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</si>
  <si>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</si>
  <si>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</si>
  <si>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</si>
  <si>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</si>
  <si>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</si>
  <si>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</si>
  <si>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</si>
  <si>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</si>
  <si>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</si>
  <si>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</si>
  <si>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</si>
  <si>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</si>
  <si>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</si>
  <si>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</si>
  <si>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</si>
  <si>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</si>
  <si>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</si>
  <si>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</si>
  <si>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</si>
  <si>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</si>
  <si>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</si>
  <si>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</si>
  <si>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</si>
  <si>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</si>
  <si>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</si>
  <si>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</si>
  <si>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</si>
  <si>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</si>
  <si>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</si>
  <si>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</si>
  <si>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</si>
  <si>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</si>
  <si>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</si>
  <si>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</si>
  <si>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</si>
  <si>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</si>
  <si>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</si>
  <si>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</si>
  <si>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</si>
  <si>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</si>
  <si>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</si>
  <si>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</si>
  <si>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</si>
  <si>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</si>
  <si>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</si>
  <si>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</si>
  <si>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</si>
  <si>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</si>
  <si>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</si>
  <si>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</si>
  <si>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</si>
  <si>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</si>
  <si>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</si>
  <si>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</si>
  <si>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</si>
  <si>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</si>
  <si>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</si>
  <si>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</si>
  <si>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</si>
  <si>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</si>
  <si>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</si>
  <si>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</si>
  <si>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</si>
  <si>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</si>
  <si>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</si>
  <si>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</si>
  <si>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</si>
  <si>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</si>
  <si>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</si>
  <si>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</si>
  <si>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</si>
  <si>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</si>
  <si>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</si>
  <si>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</si>
  <si>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</si>
  <si>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</si>
  <si>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</si>
  <si>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</si>
  <si>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</si>
  <si>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</si>
  <si>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</si>
  <si>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</si>
  <si>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</si>
  <si>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</si>
  <si>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</si>
  <si>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</si>
  <si>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</si>
  <si>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</si>
  <si>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</si>
  <si>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</si>
  <si>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</si>
  <si>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</si>
  <si>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</si>
  <si>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</si>
  <si>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</si>
  <si>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</si>
  <si>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</si>
  <si>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</si>
  <si>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</si>
  <si>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</si>
  <si>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</si>
  <si>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</si>
  <si>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</si>
  <si>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</si>
  <si>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</si>
  <si>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</si>
  <si>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</si>
  <si>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</si>
  <si>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</si>
  <si>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</si>
  <si>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</si>
  <si>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</si>
  <si>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</si>
  <si>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</si>
  <si>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</si>
  <si>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</si>
  <si>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</si>
  <si>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</si>
  <si>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</si>
  <si>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</si>
  <si>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</si>
  <si>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</si>
  <si>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</si>
  <si>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</si>
  <si>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</si>
  <si>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</si>
  <si>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</si>
  <si>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</si>
  <si>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</si>
  <si>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</si>
  <si>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</si>
  <si>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</si>
  <si>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</si>
  <si>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</si>
  <si>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</si>
  <si>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</si>
  <si>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</si>
  <si>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</si>
  <si>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</si>
  <si>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</si>
  <si>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</si>
  <si>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</si>
  <si>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</si>
  <si>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</si>
  <si>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</si>
  <si>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</si>
  <si>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</si>
  <si>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</si>
  <si>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</si>
  <si>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</si>
  <si>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</si>
  <si>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</si>
  <si>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</si>
  <si>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</si>
  <si>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</si>
  <si>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</si>
  <si>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</si>
  <si>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</si>
  <si>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</si>
  <si>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</si>
  <si>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</si>
  <si>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</si>
  <si>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</si>
  <si>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</si>
  <si>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</si>
  <si>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</si>
  <si>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</si>
  <si>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</si>
  <si>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</si>
  <si>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</si>
  <si>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</si>
  <si>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</si>
  <si>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</si>
  <si>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</si>
  <si>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</si>
  <si>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</si>
  <si>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</si>
  <si>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</si>
  <si>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</si>
  <si>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</si>
  <si>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</si>
  <si>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</si>
  <si>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</si>
  <si>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</si>
  <si>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</si>
  <si>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</si>
  <si>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</si>
  <si>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</si>
  <si>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</si>
  <si>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</si>
  <si>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</si>
  <si>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</si>
  <si>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</si>
  <si>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</si>
  <si>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</si>
  <si>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</si>
  <si>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</si>
  <si>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</si>
  <si>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</si>
  <si>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</si>
  <si>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</si>
  <si>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</si>
  <si>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</si>
  <si>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</si>
  <si>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</si>
  <si>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</si>
  <si>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</si>
  <si>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</si>
  <si>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</si>
  <si>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</si>
  <si>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</si>
  <si>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</si>
  <si>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</si>
  <si>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</si>
  <si>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</si>
  <si>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</si>
  <si>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</si>
  <si>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</si>
  <si>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</si>
  <si>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</si>
  <si>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</si>
  <si>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</si>
  <si>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</si>
  <si>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</si>
  <si>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</si>
  <si>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</si>
  <si>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</si>
  <si>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</si>
  <si>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</si>
  <si>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</si>
  <si>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</si>
  <si>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</si>
  <si>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</si>
  <si>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</si>
  <si>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</si>
  <si>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</si>
  <si>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</si>
  <si>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</si>
  <si>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</si>
  <si>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</si>
  <si>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</si>
  <si>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</si>
  <si>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</si>
  <si>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</si>
  <si>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</si>
  <si>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</si>
  <si>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</si>
  <si>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</si>
  <si>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</si>
  <si>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</si>
  <si>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</si>
  <si>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</si>
  <si>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</si>
  <si>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</si>
  <si>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</si>
  <si>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</si>
  <si>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</si>
  <si>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</si>
  <si>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</si>
  <si>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</si>
  <si>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</si>
  <si>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</si>
  <si>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</si>
  <si>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</si>
  <si>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</si>
  <si>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</si>
  <si>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</si>
  <si>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</si>
  <si>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</si>
  <si>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</si>
  <si>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</si>
  <si>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</si>
  <si>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</si>
  <si>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</si>
  <si>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</si>
  <si>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</si>
  <si>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</si>
  <si>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</si>
  <si>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</si>
  <si>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</si>
  <si>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</si>
  <si>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</si>
  <si>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</si>
  <si>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</si>
  <si>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</si>
  <si>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</si>
  <si>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</si>
  <si>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</si>
  <si>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</si>
  <si>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</si>
  <si>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</si>
  <si>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</si>
  <si>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</si>
  <si>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</si>
  <si>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</si>
  <si>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</si>
  <si>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</si>
  <si>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</si>
  <si>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</si>
  <si>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</si>
  <si>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</si>
  <si>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</si>
  <si>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</si>
  <si>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</si>
  <si>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</si>
  <si>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</si>
  <si>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</si>
  <si>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</si>
  <si>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</si>
  <si>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</si>
  <si>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</si>
  <si>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</si>
  <si>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</si>
  <si>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</si>
  <si>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</si>
  <si>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</si>
  <si>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</si>
  <si>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</si>
  <si>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</si>
  <si>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</si>
  <si>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</si>
  <si>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</si>
  <si>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</si>
  <si>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</si>
  <si>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</si>
  <si>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</si>
  <si>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</si>
  <si>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</si>
  <si>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</si>
  <si>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</si>
  <si>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</si>
  <si>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</si>
  <si>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</si>
  <si>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</si>
  <si>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</si>
  <si>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</si>
  <si>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</si>
  <si>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</si>
  <si>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</si>
  <si>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</si>
  <si>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</si>
  <si>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</si>
  <si>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</si>
  <si>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</si>
  <si>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</si>
  <si>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</si>
  <si>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</si>
  <si>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</si>
  <si>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</si>
  <si>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</si>
  <si>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</si>
  <si>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</si>
  <si>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</si>
  <si>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</si>
  <si>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</si>
  <si>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</si>
  <si>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</si>
  <si>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</si>
  <si>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</si>
  <si>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</si>
  <si>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</si>
  <si>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</si>
  <si>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</si>
  <si>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</si>
  <si>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</si>
  <si>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</si>
  <si>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</si>
  <si>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</si>
  <si>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</si>
  <si>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</si>
  <si>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</si>
  <si>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</si>
  <si>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</si>
  <si>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</si>
  <si>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</si>
  <si>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</si>
  <si>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</si>
  <si>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</si>
  <si>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</si>
  <si>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</si>
  <si>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</si>
  <si>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</si>
  <si>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</si>
  <si>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</si>
  <si>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</si>
  <si>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</si>
  <si>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</si>
  <si>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</si>
  <si>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</si>
  <si>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</si>
  <si>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</si>
  <si>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</si>
  <si>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</si>
  <si>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</si>
  <si>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</si>
  <si>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</si>
  <si>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</si>
  <si>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</si>
  <si>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</si>
  <si>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</si>
  <si>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</si>
  <si>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</si>
  <si>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</si>
  <si>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</si>
  <si>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</si>
  <si>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</si>
  <si>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</si>
  <si>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</si>
  <si>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</si>
  <si>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</si>
  <si>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</si>
  <si>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</si>
  <si>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</si>
  <si>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</si>
  <si>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</si>
  <si>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</si>
  <si>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</si>
  <si>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</si>
  <si>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</si>
  <si>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</si>
  <si>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</si>
  <si>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</si>
  <si>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</si>
  <si>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</si>
  <si>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</si>
  <si>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</si>
  <si>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</si>
  <si>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</si>
  <si>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</si>
  <si>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</si>
  <si>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</si>
  <si>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</si>
  <si>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</si>
  <si>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</si>
  <si>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</si>
  <si>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</si>
  <si>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</si>
  <si>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</si>
  <si>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</si>
  <si>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</si>
  <si>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</si>
  <si>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</si>
  <si>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</si>
  <si>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</si>
  <si>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</si>
  <si>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</si>
  <si>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</si>
  <si>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</si>
  <si>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</si>
  <si>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</si>
  <si>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</si>
  <si>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</si>
  <si>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</si>
  <si>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</si>
  <si>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</si>
  <si>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</si>
  <si>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</si>
  <si>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</si>
  <si>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</si>
  <si>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</si>
  <si>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</si>
  <si>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</si>
  <si>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</si>
  <si>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</si>
  <si>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</si>
  <si>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</si>
  <si>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</si>
  <si>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</si>
  <si>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</si>
  <si>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</si>
  <si>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</si>
  <si>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</si>
  <si>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</si>
  <si>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</si>
  <si>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</si>
  <si>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</si>
  <si>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</si>
  <si>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</si>
  <si>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</si>
  <si>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</si>
  <si>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</si>
  <si>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</si>
  <si>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</si>
  <si>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</si>
  <si>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</si>
  <si>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</si>
  <si>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</si>
  <si>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</si>
  <si>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</si>
  <si>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</si>
  <si>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</si>
  <si>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</si>
  <si>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</si>
  <si>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</si>
  <si>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</si>
  <si>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</si>
  <si>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</si>
  <si>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</si>
  <si>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</si>
  <si>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</si>
  <si>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</si>
  <si>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</si>
  <si>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</si>
  <si>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</si>
  <si>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</si>
  <si>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</si>
  <si>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</si>
  <si>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</si>
  <si>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</si>
  <si>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</si>
  <si>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</si>
  <si>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</si>
  <si>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</si>
  <si>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</si>
  <si>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</si>
  <si>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</si>
  <si>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</si>
  <si>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</si>
  <si>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</si>
  <si>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</si>
  <si>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</si>
  <si>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</si>
  <si>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</si>
  <si>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</si>
  <si>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</si>
  <si>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</si>
  <si>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</si>
  <si>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</si>
  <si>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</si>
  <si>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</si>
  <si>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</si>
  <si>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</si>
  <si>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</si>
  <si>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</si>
  <si>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</si>
  <si>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</si>
  <si>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</si>
  <si>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</si>
  <si>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</si>
  <si>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</si>
  <si>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</si>
  <si>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</si>
  <si>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</si>
  <si>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</si>
  <si>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</si>
  <si>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</si>
  <si>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</si>
  <si>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</si>
  <si>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</si>
  <si>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</si>
  <si>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</si>
  <si>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</si>
  <si>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</si>
  <si>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</si>
  <si>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</si>
  <si>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</si>
  <si>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</si>
  <si>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</si>
  <si>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</si>
  <si>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</si>
  <si>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</si>
  <si>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</si>
  <si>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</si>
  <si>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</si>
  <si>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</si>
  <si>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</si>
  <si>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</si>
  <si>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</si>
  <si>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</si>
  <si>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</si>
  <si>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</si>
  <si>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</si>
  <si>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</si>
  <si>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</si>
  <si>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</si>
  <si>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</si>
  <si>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</si>
  <si>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</si>
  <si>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</si>
  <si>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</si>
  <si>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</si>
  <si>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</si>
  <si>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</si>
  <si>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</si>
  <si>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</si>
  <si>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</si>
  <si>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</si>
  <si>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</si>
  <si>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</si>
  <si>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</si>
  <si>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</si>
  <si>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</si>
  <si>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</si>
  <si>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</si>
  <si>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</si>
  <si>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</si>
  <si>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</si>
  <si>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</si>
  <si>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</si>
  <si>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</si>
  <si>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</si>
  <si>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</si>
  <si>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</si>
  <si>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</si>
  <si>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</si>
  <si>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</si>
  <si>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</si>
  <si>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</si>
  <si>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</si>
  <si>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</si>
  <si>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</si>
  <si>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</si>
  <si>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</si>
  <si>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</si>
  <si>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</si>
  <si>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</si>
  <si>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</si>
  <si>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</si>
  <si>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</si>
  <si>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</si>
  <si>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</si>
  <si>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</si>
  <si>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</si>
  <si>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</si>
  <si>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</si>
  <si>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</si>
  <si>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</si>
  <si>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</si>
  <si>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</si>
  <si>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</si>
  <si>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</si>
  <si>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</si>
  <si>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</si>
  <si>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</si>
  <si>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</si>
  <si>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</si>
  <si>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</si>
  <si>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</si>
  <si>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</si>
  <si>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</si>
  <si>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</si>
  <si>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</si>
  <si>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</si>
  <si>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</si>
  <si>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</si>
  <si>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</si>
  <si>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</si>
  <si>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</si>
  <si>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</si>
  <si>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</si>
  <si>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</si>
  <si>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</si>
  <si>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</si>
  <si>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</si>
  <si>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</si>
  <si>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</si>
  <si>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</si>
  <si>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</si>
  <si>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</si>
  <si>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</si>
  <si>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</si>
  <si>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</si>
  <si>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</si>
  <si>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</si>
  <si>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</si>
  <si>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</si>
  <si>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</si>
  <si>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</si>
  <si>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</si>
  <si>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</si>
  <si>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</si>
  <si>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</si>
  <si>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</si>
  <si>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</si>
  <si>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</si>
  <si>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</si>
  <si>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</si>
  <si>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</si>
  <si>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</si>
  <si>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</si>
  <si>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</si>
  <si>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</si>
  <si>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</si>
  <si>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</si>
  <si>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</si>
  <si>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</si>
  <si>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</si>
  <si>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</si>
  <si>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</si>
  <si>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</si>
  <si>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</si>
  <si>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</si>
  <si>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</si>
  <si>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</si>
  <si>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</si>
  <si>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</si>
  <si>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</si>
  <si>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</si>
  <si>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</si>
  <si>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</si>
  <si>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</si>
  <si>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</si>
  <si>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</si>
  <si>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</si>
  <si>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</si>
  <si>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</si>
  <si>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</si>
  <si>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</si>
  <si>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</si>
  <si>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</si>
  <si>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</si>
  <si>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</si>
  <si>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</si>
  <si>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</si>
  <si>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</si>
  <si>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</si>
  <si>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</si>
  <si>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</si>
  <si>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</si>
  <si>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</si>
  <si>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</si>
  <si>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</si>
  <si>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</si>
  <si>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</si>
  <si>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</si>
  <si>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</si>
  <si>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</si>
  <si>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</si>
  <si>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</si>
  <si>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</si>
  <si>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</si>
  <si>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</si>
  <si>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</si>
  <si>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</si>
  <si>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</si>
  <si>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</si>
  <si>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</si>
  <si>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</si>
  <si>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</si>
  <si>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</si>
  <si>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</si>
  <si>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</si>
  <si>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</si>
  <si>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</si>
  <si>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</si>
  <si>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</si>
  <si>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</si>
  <si>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</si>
  <si>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</si>
  <si>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</si>
  <si>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</si>
  <si>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</si>
  <si>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</si>
  <si>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</si>
  <si>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</si>
  <si>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</si>
  <si>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</si>
  <si>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</si>
  <si>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</si>
  <si>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</si>
  <si>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</si>
  <si>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</si>
  <si>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</si>
  <si>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</si>
  <si>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</si>
  <si>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</si>
  <si>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</si>
  <si>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</si>
  <si>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</si>
  <si>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</si>
  <si>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</si>
  <si>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</si>
  <si>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</si>
  <si>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</si>
  <si>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</si>
  <si>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</si>
  <si>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</si>
  <si>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</si>
  <si>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</si>
  <si>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</si>
  <si>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</si>
  <si>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</si>
  <si>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</si>
  <si>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</si>
  <si>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</si>
  <si>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</si>
  <si>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</si>
  <si>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</si>
  <si>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</si>
  <si>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</si>
  <si>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</si>
  <si>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</si>
  <si>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</si>
  <si>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</si>
  <si>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</si>
  <si>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</si>
  <si>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</si>
  <si>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</si>
  <si>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</si>
  <si>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</si>
  <si>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</si>
  <si>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</si>
  <si>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</si>
  <si>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</si>
  <si>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</si>
  <si>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</si>
  <si>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</si>
  <si>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</si>
  <si>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</si>
  <si>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</si>
  <si>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</si>
  <si>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</si>
  <si>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</si>
  <si>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</si>
  <si>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</si>
  <si>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</si>
  <si>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</si>
  <si>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</si>
  <si>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</si>
  <si>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</si>
  <si>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</si>
  <si>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</si>
  <si>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</si>
  <si>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</si>
  <si>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</si>
  <si>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</si>
  <si>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</si>
  <si>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</si>
  <si>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</si>
  <si>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</si>
  <si>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</si>
  <si>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</si>
  <si>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</si>
  <si>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</si>
  <si>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</si>
  <si>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</si>
  <si>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</si>
  <si>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</si>
  <si>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</si>
  <si>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</si>
  <si>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</si>
  <si>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</si>
  <si>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</si>
  <si>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</si>
  <si>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</si>
  <si>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</si>
  <si>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</si>
  <si>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</si>
  <si>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</si>
  <si>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</si>
  <si>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</si>
  <si>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</si>
  <si>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</si>
  <si>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</si>
  <si>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</si>
  <si>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</si>
  <si>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</si>
  <si>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</si>
  <si>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</si>
  <si>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</si>
  <si>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</si>
  <si>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</si>
  <si>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</si>
  <si>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</si>
  <si>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</si>
  <si>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</si>
  <si>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</si>
  <si>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</si>
  <si>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</si>
  <si>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</si>
  <si>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</si>
  <si>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</si>
  <si>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</si>
  <si>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</si>
  <si>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</si>
  <si>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</si>
  <si>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</si>
  <si>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</si>
  <si>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</si>
  <si>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</si>
  <si>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</si>
  <si>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</si>
  <si>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</si>
  <si>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</si>
  <si>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</si>
  <si>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</si>
  <si>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</si>
  <si>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</si>
  <si>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</si>
  <si>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</si>
  <si>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</si>
  <si>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</si>
  <si>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</si>
  <si>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</si>
  <si>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</si>
  <si>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</si>
  <si>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</si>
  <si>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</si>
  <si>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</si>
  <si>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</si>
  <si>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</si>
  <si>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</si>
  <si>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</si>
  <si>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</si>
  <si>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</si>
  <si>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</si>
  <si>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</si>
  <si>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</si>
  <si>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</si>
  <si>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</si>
  <si>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</si>
  <si>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</si>
  <si>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</si>
  <si>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</si>
  <si>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</si>
  <si>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</si>
  <si>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</si>
  <si>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</si>
  <si>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</si>
  <si>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</si>
  <si>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</si>
  <si>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</si>
  <si>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</si>
  <si>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</si>
  <si>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</si>
  <si>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</si>
  <si>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</si>
  <si>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</si>
  <si>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</si>
  <si>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</si>
  <si>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</si>
  <si>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</si>
  <si>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</si>
  <si>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</si>
  <si>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</si>
  <si>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</si>
  <si>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</si>
  <si>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</si>
  <si>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</si>
  <si>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</si>
  <si>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</si>
  <si>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</si>
  <si>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</si>
  <si>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</si>
  <si>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</si>
  <si>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</si>
  <si>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</si>
  <si>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</si>
  <si>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</si>
  <si>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</si>
  <si>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</si>
  <si>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</si>
  <si>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</si>
  <si>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</si>
  <si>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</si>
  <si>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</si>
  <si>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</si>
  <si>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</si>
  <si>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</si>
  <si>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</si>
  <si>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</si>
  <si>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</si>
  <si>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</si>
  <si>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</si>
  <si>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</si>
  <si>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</si>
  <si>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</si>
  <si>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</si>
  <si>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</si>
  <si>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</si>
  <si>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</si>
  <si>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</si>
  <si>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</si>
  <si>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</si>
  <si>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</si>
  <si>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</si>
  <si>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</si>
  <si>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</si>
  <si>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</si>
  <si>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</si>
  <si>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</si>
  <si>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</si>
  <si>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</si>
  <si>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</si>
  <si>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</si>
  <si>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</si>
  <si>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</si>
  <si>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</si>
  <si>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</si>
  <si>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</si>
  <si>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</si>
  <si>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</si>
  <si>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</si>
  <si>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</si>
  <si>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</si>
  <si>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</si>
  <si>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</si>
  <si>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</si>
  <si>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</si>
  <si>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</si>
  <si>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</si>
  <si>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</si>
  <si>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</si>
  <si>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</si>
  <si>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</si>
  <si>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</si>
  <si>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</si>
  <si>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</si>
  <si>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</si>
  <si>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</si>
  <si>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</si>
  <si>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</si>
  <si>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</si>
  <si>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</si>
  <si>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</si>
  <si>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</si>
  <si>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</si>
  <si>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</si>
  <si>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</si>
  <si>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</si>
  <si>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</si>
  <si>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</si>
  <si>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</si>
  <si>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</si>
  <si>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</si>
  <si>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</si>
  <si>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</si>
  <si>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</si>
  <si>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</si>
  <si>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</si>
  <si>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</si>
  <si>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</si>
  <si>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</si>
  <si>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</si>
  <si>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</si>
  <si>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</si>
  <si>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</si>
  <si>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</si>
  <si>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</si>
  <si>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</si>
  <si>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</si>
  <si>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</si>
  <si>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</si>
  <si>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</si>
  <si>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</si>
  <si>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</si>
  <si>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</si>
  <si>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</si>
  <si>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</si>
  <si>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</si>
  <si>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</si>
  <si>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</si>
  <si>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</si>
  <si>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</si>
  <si>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</si>
  <si>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</si>
  <si>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</si>
  <si>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</si>
  <si>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</si>
  <si>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</si>
  <si>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</si>
  <si>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</si>
  <si>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</si>
  <si>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</si>
  <si>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</si>
  <si>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</si>
  <si>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</si>
  <si>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</si>
  <si>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</si>
  <si>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</si>
  <si>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</si>
  <si>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</si>
  <si>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</si>
  <si>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</si>
  <si>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</si>
  <si>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</si>
  <si>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</si>
  <si>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</si>
  <si>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</si>
  <si>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</si>
  <si>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</si>
  <si>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</si>
  <si>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</si>
  <si>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</si>
  <si>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</si>
  <si>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</si>
  <si>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</si>
  <si>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</si>
  <si>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</si>
  <si>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</si>
  <si>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</si>
  <si>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</si>
  <si>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</si>
  <si>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</si>
  <si>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</si>
  <si>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</si>
  <si>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</si>
  <si>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</si>
  <si>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</si>
  <si>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</si>
  <si>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</si>
  <si>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</si>
  <si>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</si>
  <si>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</si>
  <si>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</si>
  <si>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</si>
  <si>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</si>
  <si>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</si>
  <si>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</si>
  <si>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</si>
  <si>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</si>
  <si>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</si>
  <si>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</si>
  <si>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</si>
  <si>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</si>
  <si>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</si>
  <si>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</si>
  <si>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</si>
  <si>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</si>
  <si>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</si>
  <si>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</si>
  <si>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</si>
  <si>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</si>
  <si>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</si>
  <si>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</si>
  <si>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</si>
  <si>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</si>
  <si>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</si>
  <si>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</si>
  <si>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</si>
  <si>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</si>
  <si>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</si>
  <si>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</si>
  <si>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</si>
  <si>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</si>
  <si>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</si>
  <si>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</si>
  <si>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</si>
  <si>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</si>
  <si>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</si>
  <si>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</si>
  <si>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</si>
  <si>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</si>
  <si>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</si>
  <si>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</si>
  <si>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</si>
  <si>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</si>
  <si>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</si>
  <si>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</si>
  <si>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</si>
  <si>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</si>
  <si>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</si>
  <si>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</si>
  <si>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</si>
  <si>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</si>
  <si>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</si>
  <si>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</si>
  <si>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</si>
  <si>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</si>
  <si>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</si>
  <si>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</si>
  <si>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</si>
  <si>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</si>
  <si>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</si>
  <si>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</si>
  <si>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</si>
  <si>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</si>
  <si>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</si>
  <si>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</si>
  <si>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</si>
  <si>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</si>
  <si>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</si>
  <si>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</si>
  <si>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</si>
  <si>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</si>
  <si>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</si>
  <si>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</si>
  <si>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</si>
  <si>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</si>
  <si>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</si>
  <si>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</si>
  <si>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</si>
  <si>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</si>
  <si>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</si>
  <si>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</si>
  <si>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</si>
  <si>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</si>
  <si>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</si>
  <si>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</si>
  <si>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</si>
  <si>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</si>
  <si>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</si>
  <si>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</si>
  <si>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</si>
  <si>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</si>
  <si>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</si>
  <si>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</si>
  <si>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</si>
  <si>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</si>
  <si>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</si>
  <si>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</si>
  <si>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</si>
  <si>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</si>
  <si>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</si>
  <si>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</si>
  <si>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</si>
  <si>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</si>
  <si>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</si>
  <si>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</si>
  <si>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</si>
  <si>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</si>
  <si>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</si>
  <si>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</si>
  <si>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</si>
  <si>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</si>
  <si>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</si>
  <si>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</si>
  <si>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</si>
  <si>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</si>
  <si>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</si>
  <si>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</si>
  <si>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</si>
  <si>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</si>
  <si>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</si>
  <si>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</si>
  <si>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</si>
  <si>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</si>
  <si>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</si>
  <si>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</si>
  <si>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</si>
  <si>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</si>
  <si>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</si>
  <si>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</si>
  <si>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</si>
  <si>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</si>
  <si>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</si>
  <si>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</si>
  <si>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</si>
  <si>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</si>
  <si>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</si>
  <si>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</si>
  <si>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</si>
  <si>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</si>
  <si>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</si>
  <si>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</si>
  <si>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</si>
  <si>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</si>
  <si>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</si>
  <si>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</si>
  <si>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</si>
  <si>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</si>
  <si>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</si>
  <si>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</si>
  <si>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</si>
  <si>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</si>
  <si>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</si>
  <si>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</si>
  <si>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</si>
  <si>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</si>
  <si>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</si>
  <si>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</si>
  <si>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</si>
  <si>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</si>
  <si>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</si>
  <si>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</si>
  <si>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</si>
  <si>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</si>
  <si>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</si>
  <si>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</si>
  <si>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</si>
  <si>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</si>
  <si>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</si>
  <si>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</si>
  <si>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</si>
  <si>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</si>
  <si>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</si>
  <si>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</si>
  <si>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</si>
  <si>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</si>
  <si>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</si>
  <si>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</si>
  <si>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</si>
  <si>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</si>
  <si>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</si>
  <si>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</si>
  <si>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</si>
  <si>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</si>
  <si>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</si>
  <si>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</si>
  <si>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</si>
  <si>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</si>
  <si>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</si>
  <si>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</si>
  <si>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</si>
  <si>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</si>
  <si>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</si>
  <si>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</si>
  <si>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</si>
  <si>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</si>
  <si>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</si>
  <si>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</si>
  <si>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</si>
  <si>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</si>
  <si>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</si>
  <si>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</si>
  <si>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</si>
  <si>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</si>
  <si>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</si>
  <si>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</si>
  <si>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</si>
  <si>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</si>
  <si>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</si>
  <si>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</si>
  <si>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</si>
  <si>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</si>
  <si>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</si>
  <si>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</si>
  <si>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</si>
  <si>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</si>
  <si>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</si>
  <si>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</si>
  <si>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</si>
  <si>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</si>
  <si>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</si>
  <si>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</si>
  <si>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</si>
  <si>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</si>
  <si>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</si>
  <si>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</si>
  <si>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</si>
  <si>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</si>
  <si>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</si>
  <si>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</si>
  <si>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</si>
  <si>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</si>
  <si>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</si>
  <si>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</si>
  <si>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</si>
  <si>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</si>
  <si>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</si>
  <si>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</si>
  <si>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</si>
  <si>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</si>
  <si>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</si>
  <si>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</si>
  <si>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</si>
  <si>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</si>
  <si>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</si>
  <si>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</si>
  <si>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</si>
  <si>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</si>
  <si>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</si>
  <si>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</si>
  <si>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</si>
  <si>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</si>
  <si>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</si>
  <si>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</si>
  <si>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</si>
  <si>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</si>
  <si>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</si>
  <si>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</si>
  <si>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</si>
  <si>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</si>
  <si>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</si>
  <si>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</si>
  <si>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</si>
  <si>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</si>
  <si>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</si>
  <si>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</si>
  <si>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</si>
  <si>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</si>
  <si>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</si>
  <si>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</si>
  <si>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</si>
  <si>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</si>
  <si>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</si>
  <si>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</si>
  <si>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</si>
  <si>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</si>
  <si>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</si>
  <si>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</si>
  <si>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</si>
  <si>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</si>
  <si>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</si>
  <si>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</si>
  <si>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</si>
  <si>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</si>
  <si>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</si>
  <si>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</si>
  <si>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</si>
  <si>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</si>
  <si>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</si>
  <si>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</si>
  <si>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</si>
  <si>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</si>
  <si>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</si>
  <si>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</si>
  <si>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</si>
  <si>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</si>
  <si>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</si>
  <si>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</si>
  <si>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</si>
  <si>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</si>
  <si>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</si>
  <si>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</si>
  <si>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</si>
  <si>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</si>
  <si>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</si>
  <si>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</si>
  <si>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</si>
  <si>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</si>
  <si>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</si>
  <si>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</si>
  <si>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</si>
  <si>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</si>
  <si>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</si>
  <si>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</si>
  <si>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</si>
  <si>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</si>
  <si>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</si>
  <si>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</si>
  <si>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</si>
  <si>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</si>
  <si>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</si>
  <si>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</si>
  <si>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</si>
  <si>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</si>
  <si>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</si>
  <si>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</si>
  <si>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</si>
  <si>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</si>
  <si>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</si>
  <si>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</si>
  <si>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</si>
  <si>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</si>
  <si>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</si>
  <si>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</si>
  <si>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</si>
  <si>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</si>
  <si>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</si>
  <si>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</si>
  <si>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</si>
  <si>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</si>
  <si>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</si>
  <si>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</si>
  <si>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</si>
  <si>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</si>
  <si>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</si>
  <si>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</si>
  <si>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</si>
  <si>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</si>
  <si>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</si>
  <si>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</si>
  <si>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</si>
  <si>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</si>
  <si>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</si>
  <si>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</si>
  <si>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</si>
  <si>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</si>
  <si>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</si>
  <si>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</si>
  <si>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</si>
  <si>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</si>
  <si>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</si>
  <si>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</si>
  <si>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</si>
  <si>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</si>
  <si>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</si>
  <si>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</si>
  <si>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</si>
  <si>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</si>
  <si>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</si>
  <si>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</si>
  <si>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</si>
  <si>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</si>
  <si>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</si>
  <si>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</si>
  <si>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</si>
  <si>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</si>
  <si>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</si>
  <si>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</si>
  <si>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</si>
  <si>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</si>
  <si>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</si>
  <si>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</si>
  <si>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</si>
  <si>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</si>
  <si>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</si>
  <si>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</si>
  <si>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</si>
  <si>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</si>
  <si>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</si>
  <si>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</si>
  <si>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</si>
  <si>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</si>
  <si>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</si>
  <si>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</si>
  <si>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</si>
  <si>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</si>
  <si>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</si>
  <si>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</si>
  <si>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</si>
  <si>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</si>
  <si>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</si>
  <si>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</si>
  <si>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</si>
  <si>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</si>
  <si>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</si>
  <si>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</si>
  <si>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</si>
  <si>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</si>
  <si>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</si>
  <si>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</si>
  <si>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</si>
  <si>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</si>
  <si>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</si>
  <si>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</si>
  <si>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</si>
  <si>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</si>
  <si>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</si>
  <si>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</si>
  <si>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</si>
  <si>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</si>
  <si>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</si>
  <si>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</si>
  <si>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</si>
  <si>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</si>
  <si>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</si>
  <si>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</si>
  <si>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</si>
  <si>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</si>
  <si>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</si>
  <si>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</si>
  <si>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</si>
  <si>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</si>
  <si>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</si>
  <si>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</si>
  <si>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</si>
  <si>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</si>
  <si>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</si>
  <si>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</si>
  <si>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</si>
  <si>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</si>
  <si>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</si>
  <si>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</si>
  <si>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</si>
  <si>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</si>
  <si>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</si>
  <si>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</si>
  <si>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</si>
  <si>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</si>
  <si>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</si>
  <si>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</si>
  <si>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</si>
  <si>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</si>
  <si>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</si>
  <si>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</si>
  <si>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</si>
  <si>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</si>
  <si>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</si>
  <si>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</si>
  <si>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</si>
  <si>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</si>
  <si>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</si>
  <si>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</si>
  <si>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</si>
  <si>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</si>
  <si>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</si>
  <si>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</si>
  <si>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</si>
  <si>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</si>
  <si>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</si>
  <si>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</si>
  <si>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</si>
  <si>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</si>
  <si>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</si>
  <si>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</si>
  <si>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</si>
  <si>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</si>
  <si>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</si>
  <si>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</si>
  <si>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</si>
  <si>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</si>
  <si>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</si>
  <si>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</si>
  <si>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</si>
  <si>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</si>
  <si>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</si>
  <si>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</si>
  <si>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</si>
  <si>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</si>
  <si>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</si>
  <si>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</si>
  <si>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</si>
  <si>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</si>
  <si>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</si>
  <si>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</si>
  <si>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</si>
  <si>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</si>
  <si>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</si>
  <si>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</si>
  <si>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</si>
  <si>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</si>
  <si>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</si>
  <si>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</si>
  <si>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</si>
  <si>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</si>
  <si>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</si>
  <si>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</si>
  <si>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</si>
  <si>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</si>
  <si>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</si>
  <si>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</si>
  <si>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</si>
  <si>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</si>
  <si>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</si>
  <si>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</si>
  <si>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</si>
  <si>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</si>
  <si>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</si>
  <si>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</si>
  <si>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</si>
  <si>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</si>
  <si>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</si>
  <si>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</si>
  <si>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</si>
  <si>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</si>
  <si>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</si>
  <si>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</si>
  <si>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</si>
  <si>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</si>
  <si>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</si>
  <si>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</si>
  <si>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</si>
  <si>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</si>
  <si>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</si>
  <si>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</si>
  <si>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</si>
  <si>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</si>
  <si>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</si>
  <si>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</si>
  <si>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</si>
  <si>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</si>
  <si>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</si>
  <si>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</si>
  <si>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</si>
  <si>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</si>
  <si>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</si>
  <si>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</si>
  <si>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</si>
  <si>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</si>
  <si>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</si>
  <si>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</si>
  <si>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</si>
  <si>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</si>
  <si>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</si>
  <si>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</si>
  <si>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</si>
  <si>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</si>
  <si>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</si>
  <si>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</si>
  <si>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</si>
  <si>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</si>
  <si>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</si>
  <si>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</si>
  <si>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</si>
  <si>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</si>
  <si>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</si>
  <si>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</si>
  <si>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</si>
  <si>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</si>
  <si>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</si>
  <si>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</si>
  <si>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</si>
  <si>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</si>
  <si>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</si>
  <si>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</si>
  <si>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</si>
  <si>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</si>
  <si>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</si>
  <si>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</si>
  <si>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</si>
  <si>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</si>
  <si>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</si>
  <si>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</si>
  <si>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</si>
  <si>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</si>
  <si>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</si>
  <si>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</si>
  <si>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</si>
  <si>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</si>
  <si>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</si>
  <si>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</si>
  <si>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</si>
  <si>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</si>
  <si>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</si>
  <si>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</si>
  <si>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</si>
  <si>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</si>
  <si>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</si>
  <si>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</si>
  <si>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</si>
  <si>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</si>
  <si>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</si>
  <si>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</si>
  <si>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</si>
  <si>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</si>
  <si>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</si>
  <si>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</si>
  <si>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</si>
  <si>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</si>
  <si>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</si>
  <si>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</si>
  <si>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</si>
  <si>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</si>
  <si>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</si>
  <si>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</si>
  <si>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</si>
  <si>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</si>
  <si>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</si>
  <si>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</si>
  <si>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</si>
  <si>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</si>
  <si>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</si>
  <si>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</si>
  <si>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</si>
  <si>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</si>
  <si>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</si>
  <si>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</si>
  <si>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</si>
  <si>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</si>
  <si>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</si>
  <si>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</si>
  <si>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</si>
  <si>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</si>
  <si>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</si>
  <si>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</si>
  <si>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</si>
  <si>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</si>
  <si>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</si>
  <si>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</si>
  <si>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</si>
  <si>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</si>
  <si>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</si>
  <si>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</si>
  <si>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</si>
  <si>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</si>
  <si>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</si>
  <si>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</si>
  <si>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</si>
  <si>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</si>
  <si>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</si>
  <si>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</si>
  <si>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</si>
  <si>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</si>
  <si>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</si>
  <si>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</si>
  <si>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</si>
  <si>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</si>
  <si>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</si>
  <si>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</si>
  <si>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</si>
  <si>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</si>
  <si>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</si>
  <si>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</si>
  <si>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</si>
  <si>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</si>
  <si>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</si>
  <si>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</si>
  <si>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</si>
  <si>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</si>
  <si>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</si>
  <si>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</si>
  <si>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</si>
  <si>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</si>
  <si>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</si>
  <si>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</si>
  <si>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</si>
  <si>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</si>
  <si>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</si>
  <si>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</si>
  <si>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</si>
  <si>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</si>
  <si>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</si>
  <si>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</si>
  <si>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</si>
  <si>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</si>
  <si>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</si>
  <si>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</si>
  <si>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</si>
  <si>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</si>
  <si>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</si>
  <si>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</si>
  <si>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</si>
  <si>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</si>
  <si>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</si>
  <si>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</si>
  <si>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</si>
  <si>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</si>
  <si>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</si>
  <si>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</si>
  <si>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</si>
  <si>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</si>
  <si>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</si>
  <si>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</si>
  <si>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</si>
  <si>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</si>
  <si>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</si>
  <si>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</si>
  <si>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</si>
  <si>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</si>
  <si>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</si>
  <si>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</si>
  <si>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</si>
  <si>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</si>
  <si>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</si>
  <si>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</si>
  <si>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</si>
  <si>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</si>
  <si>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</si>
  <si>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</si>
  <si>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</si>
  <si>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</si>
  <si>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</si>
  <si>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</si>
  <si>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</si>
  <si>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</si>
  <si>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</si>
  <si>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</si>
  <si>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</si>
  <si>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</si>
  <si>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</si>
  <si>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</si>
  <si>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</si>
  <si>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</si>
  <si>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</si>
  <si>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</si>
  <si>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</si>
  <si>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</si>
  <si>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</si>
  <si>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</si>
  <si>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</si>
  <si>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</si>
  <si>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</si>
  <si>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</si>
  <si>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</si>
  <si>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</si>
  <si>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</si>
  <si>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</si>
  <si>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</si>
  <si>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</si>
  <si>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</si>
  <si>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</si>
  <si>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</si>
  <si>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</si>
  <si>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</si>
  <si>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</si>
  <si>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</si>
  <si>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</si>
  <si>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</si>
  <si>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</si>
  <si>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</si>
  <si>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</si>
  <si>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</si>
  <si>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</si>
  <si>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</si>
  <si>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</si>
  <si>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</si>
  <si>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</si>
  <si>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</si>
  <si>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</si>
  <si>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</si>
  <si>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</si>
  <si>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</si>
  <si>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</si>
  <si>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</si>
  <si>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</si>
  <si>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</si>
  <si>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</si>
  <si>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</si>
  <si>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</si>
  <si>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</si>
  <si>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</si>
  <si>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</si>
  <si>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</si>
  <si>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</si>
  <si>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</si>
  <si>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</si>
  <si>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</si>
  <si>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</si>
  <si>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</si>
  <si>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</si>
  <si>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</si>
  <si>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</si>
  <si>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</si>
  <si>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</si>
  <si>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</si>
  <si>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</si>
  <si>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</si>
  <si>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</si>
  <si>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</si>
  <si>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</si>
  <si>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</si>
  <si>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</si>
  <si>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</si>
  <si>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</si>
  <si>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</si>
  <si>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</si>
  <si>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</si>
  <si>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</si>
  <si>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</si>
  <si>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</si>
  <si>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</si>
  <si>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</si>
  <si>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</si>
  <si>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</si>
  <si>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</si>
  <si>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</si>
  <si>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</si>
  <si>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</si>
  <si>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</si>
  <si>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</si>
  <si>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</si>
  <si>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</si>
  <si>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</si>
  <si>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</si>
  <si>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</si>
  <si>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</si>
  <si>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</si>
  <si>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</si>
  <si>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</si>
  <si>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</si>
  <si>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</si>
  <si>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</si>
  <si>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</si>
  <si>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</si>
  <si>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</si>
  <si>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</si>
  <si>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</si>
  <si>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</si>
  <si>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</si>
  <si>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</si>
  <si>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</si>
  <si>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</si>
  <si>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</si>
  <si>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</si>
  <si>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</si>
  <si>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</si>
  <si>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</si>
  <si>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</si>
  <si>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</si>
  <si>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</si>
  <si>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</si>
  <si>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</si>
  <si>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</si>
  <si>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</si>
  <si>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</si>
  <si>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</si>
  <si>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</si>
  <si>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</si>
  <si>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</si>
  <si>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</si>
  <si>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</si>
  <si>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</si>
  <si>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</si>
  <si>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</si>
  <si>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</si>
  <si>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</si>
  <si>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</si>
  <si>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</si>
  <si>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</si>
  <si>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</si>
  <si>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</si>
  <si>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</si>
  <si>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</si>
  <si>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</si>
  <si>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</si>
  <si>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</si>
  <si>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</si>
  <si>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</si>
  <si>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</si>
  <si>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</si>
  <si>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</si>
  <si>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</si>
  <si>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</si>
  <si>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</si>
  <si>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</si>
  <si>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</si>
  <si>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</si>
  <si>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</si>
  <si>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</si>
  <si>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</si>
  <si>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</si>
  <si>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</si>
  <si>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</si>
  <si>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</si>
  <si>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</si>
  <si>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</si>
  <si>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</si>
  <si>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</si>
  <si>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</si>
  <si>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</si>
  <si>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</si>
  <si>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</si>
  <si>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</si>
  <si>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</si>
  <si>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</si>
  <si>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</si>
  <si>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</si>
  <si>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</si>
  <si>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</si>
  <si>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</si>
  <si>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</si>
  <si>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</si>
  <si>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</si>
  <si>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</si>
  <si>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</si>
  <si>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</si>
  <si>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</si>
  <si>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</si>
  <si>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</si>
  <si>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</si>
  <si>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</si>
  <si>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</si>
  <si>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</si>
  <si>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</si>
  <si>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</si>
  <si>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</si>
  <si>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</si>
  <si>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</si>
  <si>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</si>
  <si>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</si>
  <si>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</si>
  <si>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</si>
  <si>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</si>
  <si>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</si>
  <si>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</si>
  <si>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</si>
  <si>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</si>
  <si>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</si>
  <si>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</si>
  <si>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</si>
  <si>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</si>
  <si>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</si>
  <si>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</si>
  <si>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</si>
  <si>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</si>
  <si>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</si>
  <si>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</si>
  <si>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</si>
  <si>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</si>
  <si>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</si>
  <si>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</si>
  <si>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</si>
  <si>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</si>
  <si>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</si>
  <si>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</si>
  <si>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</si>
  <si>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</si>
  <si>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</si>
  <si>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</si>
  <si>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</si>
  <si>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</si>
  <si>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</si>
  <si>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</si>
  <si>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</si>
  <si>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</si>
  <si>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</si>
  <si>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</si>
  <si>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</si>
  <si>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</si>
  <si>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</si>
  <si>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</si>
  <si>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</si>
  <si>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</si>
  <si>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</si>
  <si>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</si>
  <si>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</si>
  <si>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</si>
  <si>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</si>
  <si>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</si>
  <si>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</si>
  <si>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</si>
  <si>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</si>
  <si>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</si>
  <si>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</si>
  <si>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</si>
  <si>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</si>
  <si>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</si>
  <si>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</si>
  <si>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</si>
  <si>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</si>
  <si>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</si>
  <si>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</si>
  <si>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</si>
  <si>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</si>
  <si>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</si>
  <si>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</si>
  <si>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</si>
  <si>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</si>
  <si>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</si>
  <si>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</si>
  <si>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</si>
  <si>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</si>
  <si>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</si>
  <si>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</si>
  <si>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</si>
  <si>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</si>
  <si>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</si>
  <si>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</si>
  <si>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</si>
  <si>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</si>
  <si>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</si>
  <si>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</si>
  <si>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</si>
  <si>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</si>
  <si>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</si>
  <si>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</si>
  <si>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</si>
  <si>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</si>
  <si>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</si>
  <si>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</si>
  <si>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</si>
  <si>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</si>
  <si>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</si>
  <si>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</si>
  <si>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</si>
  <si>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</si>
  <si>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</si>
  <si>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</si>
  <si>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</si>
  <si>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</si>
  <si>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</si>
  <si>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</si>
  <si>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</si>
  <si>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</si>
  <si>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</si>
  <si>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</si>
  <si>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</si>
  <si>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</si>
  <si>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</si>
  <si>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</si>
  <si>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</si>
  <si>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</si>
  <si>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</si>
  <si>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</si>
  <si>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</si>
  <si>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</si>
  <si>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</si>
  <si>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</si>
  <si>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</si>
  <si>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</si>
  <si>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</si>
  <si>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</si>
  <si>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</si>
  <si>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</si>
  <si>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</si>
  <si>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</si>
  <si>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</si>
  <si>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</si>
  <si>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</si>
  <si>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</si>
  <si>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</si>
  <si>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</si>
  <si>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</si>
  <si>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</si>
  <si>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</si>
  <si>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</si>
  <si>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</si>
  <si>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</si>
  <si>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</si>
  <si>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</si>
  <si>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</si>
  <si>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</si>
  <si>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</si>
  <si>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</si>
  <si>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</si>
  <si>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</si>
  <si>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</si>
  <si>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</si>
  <si>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</si>
  <si>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</si>
  <si>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</si>
  <si>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</si>
  <si>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</si>
  <si>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</si>
  <si>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</si>
  <si>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</si>
  <si>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</si>
  <si>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</si>
  <si>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</si>
  <si>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</si>
  <si>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</si>
  <si>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</si>
  <si>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</si>
  <si>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</si>
  <si>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</si>
  <si>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</si>
  <si>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</si>
  <si>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</si>
  <si>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</si>
  <si>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</si>
  <si>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</si>
  <si>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</si>
  <si>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</si>
  <si>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</si>
  <si>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</si>
  <si>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</si>
  <si>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</si>
  <si>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</si>
  <si>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</si>
  <si>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</si>
  <si>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</si>
  <si>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</si>
  <si>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</si>
  <si>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</si>
  <si>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</si>
  <si>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</si>
  <si>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</si>
  <si>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</si>
  <si>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</si>
  <si>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</si>
  <si>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</si>
  <si>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</si>
  <si>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</si>
  <si>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</si>
  <si>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</si>
  <si>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</si>
  <si>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</si>
  <si>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</si>
  <si>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</si>
  <si>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</si>
  <si>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</si>
  <si>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</si>
  <si>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</si>
  <si>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</si>
  <si>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</si>
  <si>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</si>
  <si>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</si>
  <si>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</si>
  <si>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</si>
  <si>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</si>
  <si>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</si>
  <si>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</si>
  <si>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</si>
  <si>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</si>
  <si>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</si>
  <si>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</si>
  <si>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</si>
  <si>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</si>
  <si>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</si>
  <si>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</si>
  <si>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</si>
  <si>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</si>
  <si>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</si>
  <si>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</si>
  <si>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</si>
  <si>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</si>
  <si>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</si>
  <si>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</si>
  <si>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</si>
  <si>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</si>
  <si>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</si>
  <si>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</si>
  <si>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</si>
  <si>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</si>
  <si>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</si>
  <si>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</si>
  <si>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</si>
  <si>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</si>
  <si>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</si>
  <si>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</si>
  <si>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</si>
  <si>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</si>
  <si>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</si>
  <si>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</si>
  <si>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</si>
  <si>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</si>
  <si>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</si>
  <si>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</si>
  <si>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</si>
  <si>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</si>
  <si>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</si>
  <si>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</si>
  <si>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</si>
  <si>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</si>
  <si>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</si>
  <si>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</si>
  <si>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</si>
  <si>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</si>
  <si>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</si>
  <si>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</si>
  <si>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</si>
  <si>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</si>
  <si>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</si>
  <si>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</si>
  <si>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</si>
  <si>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</si>
  <si>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</si>
  <si>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</si>
  <si>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</si>
  <si>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</si>
  <si>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</si>
  <si>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</si>
  <si>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</si>
  <si>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</si>
  <si>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</si>
  <si>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</si>
  <si>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</si>
  <si>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</si>
  <si>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</si>
  <si>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</si>
  <si>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</si>
  <si>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</si>
  <si>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</si>
  <si>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</si>
  <si>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</si>
  <si>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</si>
  <si>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</si>
  <si>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</si>
  <si>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</si>
  <si>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</si>
  <si>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</si>
  <si>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</si>
  <si>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</si>
  <si>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</si>
  <si>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</si>
  <si>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</si>
  <si>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</si>
  <si>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</si>
  <si>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</si>
  <si>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</si>
  <si>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</si>
  <si>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</si>
  <si>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</si>
  <si>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</si>
  <si>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</si>
  <si>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</si>
  <si>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</si>
  <si>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</si>
  <si>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</si>
  <si>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</si>
  <si>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</si>
  <si>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</si>
  <si>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</si>
  <si>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</si>
  <si>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</si>
  <si>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</si>
  <si>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</si>
  <si>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</si>
  <si>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</si>
  <si>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</si>
  <si>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</si>
  <si>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</si>
  <si>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</si>
  <si>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</si>
  <si>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</si>
  <si>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</si>
  <si>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</si>
  <si>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</si>
  <si>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</si>
  <si>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</si>
  <si>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</si>
  <si>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</si>
  <si>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</si>
  <si>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</si>
  <si>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</si>
  <si>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</si>
  <si>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</si>
  <si>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</si>
  <si>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</si>
  <si>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</si>
  <si>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</si>
  <si>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</si>
  <si>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</si>
  <si>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</si>
  <si>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</si>
  <si>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</si>
  <si>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</si>
  <si>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</si>
  <si>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</si>
  <si>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</si>
  <si>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</si>
  <si>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</si>
  <si>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</si>
  <si>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</si>
  <si>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</si>
  <si>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</si>
  <si>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</si>
  <si>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</si>
  <si>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</si>
  <si>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</si>
  <si>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</si>
  <si>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</si>
  <si>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</si>
  <si>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</si>
  <si>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</si>
  <si>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</si>
  <si>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</si>
  <si>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</si>
  <si>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</si>
  <si>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</si>
  <si>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</si>
  <si>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</si>
  <si>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</si>
  <si>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</si>
  <si>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</si>
  <si>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</si>
  <si>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</si>
  <si>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</si>
  <si>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</si>
  <si>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</si>
  <si>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</si>
  <si>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</si>
  <si>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</si>
  <si>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</si>
  <si>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</si>
  <si>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</si>
  <si>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</si>
  <si>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</si>
  <si>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</si>
  <si>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</si>
  <si>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</si>
  <si>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</si>
  <si>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</si>
  <si>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</si>
  <si>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</si>
  <si>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</si>
  <si>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</si>
  <si>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</si>
  <si>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</si>
  <si>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</si>
  <si>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</si>
  <si>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</si>
  <si>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</si>
  <si>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</si>
  <si>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</si>
  <si>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</si>
  <si>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</si>
  <si>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</si>
  <si>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</si>
  <si>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</si>
  <si>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</si>
  <si>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</si>
  <si>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</si>
  <si>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</si>
  <si>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</si>
  <si>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</si>
  <si>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</si>
  <si>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</si>
  <si>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</si>
  <si>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</si>
  <si>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</si>
  <si>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</si>
  <si>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</si>
  <si>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</si>
  <si>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</si>
  <si>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</si>
  <si>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</si>
  <si>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</si>
  <si>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</si>
  <si>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</si>
  <si>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</si>
  <si>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</si>
  <si>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</si>
  <si>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</si>
  <si>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</si>
  <si>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</si>
  <si>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</si>
  <si>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</si>
  <si>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</si>
  <si>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</si>
  <si>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</si>
  <si>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</si>
  <si>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</si>
  <si>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</si>
  <si>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</si>
  <si>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</si>
  <si>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</si>
  <si>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</si>
  <si>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</si>
  <si>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</si>
  <si>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</si>
  <si>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</si>
  <si>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</si>
  <si>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</si>
  <si>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</si>
  <si>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</si>
  <si>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</si>
  <si>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</si>
  <si>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</si>
  <si>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</si>
  <si>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</si>
  <si>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</si>
  <si>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</si>
  <si>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</si>
  <si>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</si>
  <si>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</si>
  <si>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</si>
  <si>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</si>
  <si>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</si>
  <si>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</si>
  <si>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</si>
  <si>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</si>
  <si>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</si>
  <si>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</si>
  <si>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</si>
  <si>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</si>
  <si>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</si>
  <si>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</si>
  <si>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</si>
  <si>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</si>
  <si>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</si>
  <si>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</si>
  <si>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</si>
  <si>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</si>
  <si>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</si>
  <si>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</si>
  <si>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</si>
  <si>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</si>
  <si>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</si>
  <si>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</si>
  <si>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</si>
  <si>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</si>
  <si>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</si>
  <si>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</si>
  <si>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</si>
  <si>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</si>
  <si>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</si>
  <si>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</si>
  <si>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</si>
  <si>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</si>
  <si>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</si>
  <si>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</si>
  <si>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</si>
  <si>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</si>
  <si>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</si>
  <si>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</si>
  <si>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</si>
  <si>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</si>
  <si>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</si>
  <si>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</si>
  <si>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</si>
  <si>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</si>
  <si>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</si>
  <si>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</si>
  <si>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</si>
  <si>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</si>
  <si>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</si>
  <si>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</si>
  <si>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</si>
  <si>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</si>
  <si>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</si>
  <si>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</si>
  <si>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</si>
  <si>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</si>
  <si>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</si>
  <si>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</si>
  <si>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</si>
  <si>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</si>
  <si>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</si>
  <si>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</si>
  <si>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</si>
  <si>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</si>
  <si>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</si>
  <si>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</si>
  <si>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</si>
  <si>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</si>
  <si>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</si>
  <si>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</si>
  <si>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</si>
  <si>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</si>
  <si>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</si>
  <si>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</si>
  <si>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</si>
  <si>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</si>
  <si>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</si>
  <si>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</si>
  <si>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</si>
  <si>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</si>
  <si>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</si>
  <si>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</si>
  <si>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</si>
  <si>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</si>
  <si>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</si>
  <si>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</si>
  <si>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</si>
  <si>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</si>
  <si>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</si>
  <si>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</si>
  <si>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</si>
  <si>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</si>
  <si>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</si>
  <si>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</si>
  <si>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</si>
  <si>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</si>
  <si>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</si>
  <si>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</si>
  <si>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</si>
  <si>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</si>
  <si>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</si>
  <si>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</si>
  <si>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</si>
  <si>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</si>
  <si>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</si>
  <si>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</si>
  <si>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</si>
  <si>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</si>
  <si>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</si>
  <si>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</si>
  <si>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</si>
  <si>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</si>
  <si>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</si>
  <si>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</si>
  <si>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</si>
  <si>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</si>
  <si>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</si>
  <si>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</si>
  <si>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</si>
  <si>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</si>
  <si>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</si>
  <si>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</si>
  <si>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</si>
  <si>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</si>
  <si>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</si>
  <si>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</si>
  <si>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</si>
  <si>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</si>
  <si>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</si>
  <si>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</si>
  <si>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</si>
  <si>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</si>
  <si>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</si>
  <si>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</si>
  <si>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</si>
  <si>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</si>
  <si>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</si>
  <si>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</si>
  <si>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</si>
  <si>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</si>
  <si>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</si>
  <si>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</si>
  <si>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</si>
  <si>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</si>
  <si>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</si>
  <si>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</si>
  <si>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</si>
  <si>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</si>
  <si>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</si>
  <si>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</si>
  <si>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</si>
  <si>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</si>
  <si>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</si>
  <si>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</si>
  <si>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</si>
  <si>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</si>
  <si>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</si>
  <si>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</si>
  <si>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</si>
  <si>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</si>
  <si>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</si>
  <si>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</si>
  <si>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</si>
  <si>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</si>
  <si>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</si>
  <si>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</si>
  <si>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</si>
  <si>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</si>
  <si>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</si>
  <si>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</si>
  <si>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</si>
  <si>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</si>
  <si>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</si>
  <si>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</si>
  <si>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</si>
  <si>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</si>
  <si>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</si>
  <si>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</si>
  <si>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</si>
  <si>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</si>
  <si>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</si>
  <si>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</si>
  <si>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</si>
  <si>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</si>
  <si>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</si>
  <si>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</si>
  <si>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</si>
  <si>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</si>
  <si>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</si>
  <si>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</si>
  <si>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</si>
  <si>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</si>
  <si>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</si>
  <si>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</si>
  <si>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</si>
  <si>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</si>
  <si>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</si>
  <si>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</si>
  <si>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</si>
  <si>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</si>
  <si>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</si>
  <si>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</si>
  <si>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</si>
  <si>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</si>
  <si>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</si>
  <si>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</si>
  <si>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</si>
  <si>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</si>
  <si>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</si>
  <si>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</si>
  <si>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</si>
  <si>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</si>
  <si>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</si>
  <si>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</si>
  <si>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</si>
  <si>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</si>
  <si>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</si>
  <si>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</si>
  <si>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</si>
  <si>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</si>
  <si>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</si>
  <si>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</si>
  <si>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</si>
  <si>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</si>
  <si>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</si>
  <si>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</si>
  <si>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</si>
  <si>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</si>
  <si>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</si>
  <si>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</si>
  <si>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</si>
  <si>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</si>
  <si>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</si>
  <si>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</si>
  <si>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</si>
  <si>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</si>
  <si>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</si>
  <si>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</si>
  <si>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</si>
  <si>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</si>
  <si>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</si>
  <si>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</si>
  <si>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</si>
  <si>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</si>
  <si>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</si>
  <si>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</si>
  <si>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</si>
  <si>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</si>
  <si>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</si>
  <si>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</si>
  <si>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</si>
  <si>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</si>
  <si>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</si>
  <si>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</si>
  <si>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</si>
  <si>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</si>
  <si>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</si>
  <si>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</si>
  <si>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</si>
  <si>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</si>
  <si>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</si>
  <si>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</si>
  <si>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</si>
  <si>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</si>
  <si>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</si>
  <si>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</si>
  <si>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</si>
  <si>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</si>
  <si>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</si>
  <si>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</si>
  <si>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</si>
  <si>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</si>
  <si>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</si>
  <si>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</si>
  <si>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</si>
  <si>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</si>
  <si>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</si>
  <si>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</si>
  <si>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</si>
  <si>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</si>
  <si>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</si>
  <si>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</si>
  <si>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</si>
  <si>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</si>
  <si>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</si>
  <si>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</si>
  <si>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</si>
  <si>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</si>
  <si>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</si>
  <si>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</si>
  <si>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</si>
  <si>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</si>
  <si>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</si>
  <si>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</si>
  <si>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</si>
  <si>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</si>
  <si>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</si>
  <si>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</si>
  <si>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</si>
  <si>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</si>
  <si>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</si>
  <si>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</si>
  <si>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</si>
  <si>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</si>
  <si>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</si>
  <si>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</si>
  <si>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</si>
  <si>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</si>
  <si>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</si>
  <si>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</si>
  <si>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</si>
  <si>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</si>
  <si>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</si>
  <si>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</si>
  <si>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</si>
  <si>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</si>
  <si>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</si>
  <si>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</si>
  <si>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</si>
  <si>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</si>
  <si>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</si>
  <si>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</si>
  <si>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</si>
  <si>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</si>
  <si>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</si>
  <si>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</si>
  <si>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</si>
  <si>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</si>
  <si>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</si>
  <si>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</si>
  <si>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</si>
  <si>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</si>
  <si>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</si>
  <si>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</si>
  <si>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</si>
  <si>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</si>
  <si>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</si>
  <si>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</si>
  <si>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</si>
  <si>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</si>
  <si>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</si>
  <si>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</si>
  <si>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</si>
  <si>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</si>
  <si>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</si>
  <si>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</si>
  <si>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</si>
  <si>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</si>
  <si>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</si>
  <si>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</si>
  <si>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</si>
  <si>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</si>
  <si>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</si>
  <si>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</si>
  <si>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</si>
  <si>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</si>
  <si>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</si>
  <si>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</si>
  <si>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</si>
  <si>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</si>
  <si>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</si>
  <si>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</si>
  <si>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</si>
  <si>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</si>
  <si>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</si>
  <si>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</si>
  <si>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</si>
  <si>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</si>
  <si>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</si>
  <si>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</si>
  <si>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</si>
  <si>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</si>
  <si>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</si>
  <si>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</si>
  <si>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</si>
  <si>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</si>
  <si>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</si>
  <si>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</si>
  <si>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</si>
  <si>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</si>
  <si>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</si>
  <si>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</si>
  <si>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</si>
  <si>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</si>
  <si>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</si>
  <si>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</si>
  <si>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</si>
  <si>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</si>
  <si>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</si>
  <si>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</si>
  <si>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</si>
  <si>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</si>
  <si>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</si>
  <si>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</si>
  <si>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</si>
  <si>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</si>
  <si>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</si>
  <si>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</si>
  <si>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</si>
  <si>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</si>
  <si>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</si>
  <si>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</si>
  <si>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</si>
  <si>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</si>
  <si>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</si>
  <si>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</si>
  <si>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</si>
  <si>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</si>
  <si>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</si>
  <si>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</si>
  <si>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</si>
  <si>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</si>
  <si>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</si>
  <si>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</si>
  <si>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</si>
  <si>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</si>
  <si>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</si>
  <si>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</si>
  <si>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</si>
  <si>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</si>
  <si>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</si>
  <si>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</si>
  <si>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</si>
  <si>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</si>
  <si>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</si>
  <si>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</si>
  <si>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</si>
  <si>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</si>
  <si>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</si>
  <si>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</si>
  <si>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</si>
  <si>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</si>
  <si>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</si>
  <si>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</si>
  <si>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</si>
  <si>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</si>
  <si>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</si>
  <si>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</si>
  <si>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</si>
  <si>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</si>
  <si>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</si>
  <si>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</si>
  <si>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</si>
  <si>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</si>
  <si>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</si>
  <si>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</si>
  <si>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</si>
  <si>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</si>
  <si>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</si>
  <si>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</si>
  <si>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</si>
  <si>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</si>
  <si>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</si>
  <si>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</si>
  <si>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</si>
  <si>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</si>
  <si>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</si>
  <si>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</si>
  <si>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</si>
  <si>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</si>
  <si>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</si>
  <si>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</si>
  <si>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</si>
  <si>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</si>
  <si>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</si>
  <si>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</si>
  <si>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</si>
  <si>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</si>
  <si>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</si>
  <si>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</si>
  <si>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</si>
  <si>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</si>
  <si>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</si>
  <si>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</si>
  <si>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</si>
  <si>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</si>
  <si>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</si>
  <si>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</si>
  <si>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</si>
  <si>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</si>
  <si>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</si>
  <si>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</si>
  <si>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</si>
  <si>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</si>
  <si>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</si>
  <si>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</si>
  <si>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</si>
  <si>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</si>
  <si>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</si>
  <si>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</si>
  <si>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</si>
  <si>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</si>
  <si>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</si>
  <si>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</si>
  <si>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</si>
  <si>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</si>
  <si>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</si>
  <si>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</si>
  <si>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</si>
  <si>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</si>
  <si>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</si>
  <si>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</si>
  <si>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</si>
  <si>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</si>
  <si>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</si>
  <si>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</si>
  <si>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</si>
  <si>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</si>
  <si>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</si>
  <si>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</si>
  <si>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</si>
  <si>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</si>
  <si>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</si>
  <si>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</si>
  <si>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</si>
  <si>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</si>
  <si>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</si>
  <si>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</si>
  <si>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</si>
  <si>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</si>
  <si>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</si>
  <si>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</si>
  <si>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</si>
  <si>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</si>
  <si>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</si>
  <si>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</si>
  <si>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</si>
  <si>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</si>
  <si>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</si>
  <si>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</si>
  <si>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</si>
  <si>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</si>
  <si>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</si>
  <si>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</si>
  <si>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</si>
  <si>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</si>
  <si>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</si>
  <si>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</si>
  <si>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</si>
  <si>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</si>
  <si>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</si>
  <si>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</si>
  <si>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</si>
  <si>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</si>
  <si>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</si>
  <si>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</si>
  <si>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</si>
  <si>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</si>
  <si>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</si>
  <si>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</si>
  <si>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</si>
  <si>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</si>
  <si>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</si>
  <si>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</si>
  <si>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</si>
  <si>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</si>
  <si>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</si>
  <si>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</si>
  <si>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</si>
  <si>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</si>
  <si>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</si>
  <si>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</si>
  <si>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</si>
  <si>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</si>
  <si>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</si>
  <si>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</si>
  <si>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</si>
  <si>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</si>
  <si>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</si>
  <si>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</si>
  <si>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</si>
  <si>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</si>
  <si>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</si>
  <si>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</si>
  <si>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</si>
  <si>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</si>
  <si>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</si>
  <si>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</si>
  <si>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</si>
  <si>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</si>
  <si>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</si>
  <si>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</si>
  <si>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</si>
  <si>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</si>
  <si>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</si>
  <si>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</si>
  <si>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</si>
  <si>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</si>
  <si>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</si>
  <si>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</si>
  <si>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</si>
  <si>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</si>
  <si>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</si>
  <si>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</si>
  <si>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</si>
  <si>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</si>
  <si>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</si>
  <si>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</si>
  <si>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</si>
  <si>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</si>
  <si>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</si>
  <si>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</si>
  <si>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</si>
  <si>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</si>
  <si>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</si>
  <si>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</si>
  <si>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</si>
  <si>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</si>
  <si>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</si>
  <si>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</si>
  <si>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</si>
  <si>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</si>
  <si>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</si>
  <si>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</si>
  <si>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</si>
  <si>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</si>
  <si>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</si>
  <si>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</si>
  <si>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</si>
  <si>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</si>
  <si>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</si>
  <si>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</si>
  <si>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</si>
  <si>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</si>
  <si>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</si>
  <si>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</si>
  <si>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</si>
  <si>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</si>
  <si>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</si>
  <si>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</si>
  <si>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</si>
  <si>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</si>
  <si>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</si>
  <si>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</si>
  <si>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</si>
  <si>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</si>
  <si>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</si>
  <si>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</si>
  <si>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</si>
  <si>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</si>
  <si>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</si>
  <si>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</si>
  <si>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</si>
  <si>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</si>
  <si>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</si>
  <si>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</si>
  <si>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</si>
  <si>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</si>
  <si>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</si>
  <si>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</si>
  <si>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</si>
  <si>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</si>
  <si>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</si>
  <si>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</si>
  <si>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</si>
  <si>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</si>
  <si>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</si>
  <si>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</si>
  <si>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</si>
  <si>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</si>
  <si>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</si>
  <si>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</si>
  <si>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</si>
  <si>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</si>
  <si>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</si>
  <si>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</si>
  <si>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</si>
  <si>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</si>
  <si>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</si>
  <si>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</si>
  <si>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</si>
  <si>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</si>
  <si>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</si>
  <si>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</si>
  <si>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</si>
  <si>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</si>
  <si>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</si>
  <si>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</si>
  <si>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</si>
  <si>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</si>
  <si>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</si>
  <si>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</si>
  <si>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</si>
  <si>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</si>
  <si>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</si>
  <si>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</si>
  <si>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</si>
  <si>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</si>
  <si>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</si>
  <si>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</si>
  <si>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</si>
  <si>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</si>
  <si>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</si>
  <si>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</si>
  <si>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</si>
  <si>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</si>
  <si>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</si>
  <si>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</si>
  <si>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</si>
  <si>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</si>
  <si>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</si>
  <si>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</si>
  <si>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</si>
  <si>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</si>
  <si>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</si>
  <si>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</si>
  <si>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</si>
  <si>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</si>
  <si>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</si>
  <si>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</si>
  <si>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</si>
  <si>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</si>
  <si>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</si>
  <si>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</si>
  <si>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</si>
  <si>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</si>
  <si>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</si>
  <si>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</si>
  <si>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</si>
  <si>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</si>
  <si>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</si>
  <si>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</si>
  <si>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</si>
  <si>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</si>
  <si>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</si>
  <si>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</si>
  <si>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</si>
  <si>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</si>
  <si>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</si>
  <si>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</si>
  <si>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</si>
  <si>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</si>
  <si>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</si>
  <si>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</si>
  <si>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</si>
  <si>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</si>
  <si>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</si>
  <si>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</si>
  <si>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</si>
  <si>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</si>
  <si>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</si>
  <si>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</si>
  <si>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</si>
  <si>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</si>
  <si>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</si>
  <si>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</si>
  <si>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</si>
  <si>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</si>
  <si>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</si>
  <si>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</si>
  <si>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</si>
  <si>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</si>
  <si>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</si>
  <si>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</si>
  <si>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</si>
  <si>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</si>
  <si>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</si>
  <si>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</si>
  <si>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</si>
  <si>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</si>
  <si>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</si>
  <si>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</si>
  <si>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</si>
  <si>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</si>
  <si>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</si>
  <si>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</si>
  <si>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</si>
  <si>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</si>
  <si>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</si>
  <si>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</si>
  <si>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</si>
  <si>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</si>
  <si>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</si>
  <si>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</si>
  <si>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</si>
  <si>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</si>
  <si>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</si>
  <si>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</si>
  <si>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</si>
  <si>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</si>
  <si>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</si>
  <si>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</si>
  <si>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</si>
  <si>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</si>
  <si>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</si>
  <si>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</si>
  <si>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</si>
  <si>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</si>
  <si>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</si>
  <si>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</si>
  <si>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</si>
  <si>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</si>
  <si>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</si>
  <si>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</si>
  <si>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</si>
  <si>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</si>
  <si>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</si>
  <si>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</si>
  <si>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</si>
  <si>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</si>
  <si>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</si>
  <si>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</si>
  <si>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</si>
  <si>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</si>
  <si>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</si>
  <si>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</si>
  <si>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</si>
  <si>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</si>
  <si>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</si>
  <si>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</si>
  <si>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</si>
  <si>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</si>
  <si>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</si>
  <si>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</si>
  <si>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</si>
  <si>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</si>
  <si>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</si>
  <si>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</si>
  <si>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</si>
  <si>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</si>
  <si>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</si>
  <si>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</si>
  <si>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</si>
  <si>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</si>
  <si>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</si>
  <si>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</si>
  <si>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</si>
  <si>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</si>
  <si>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</si>
  <si>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</si>
  <si>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</si>
  <si>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</si>
  <si>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</si>
  <si>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</si>
  <si>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</si>
  <si>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</si>
  <si>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</si>
  <si>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</si>
  <si>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</si>
  <si>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</si>
  <si>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</si>
  <si>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</si>
  <si>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</si>
  <si>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</si>
  <si>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</si>
  <si>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</si>
  <si>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</si>
  <si>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</si>
  <si>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</si>
  <si>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</si>
  <si>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</si>
  <si>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</si>
  <si>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</si>
  <si>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</si>
  <si>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</si>
  <si>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</si>
  <si>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</si>
  <si>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</si>
  <si>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</si>
  <si>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</si>
  <si>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</si>
  <si>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</si>
  <si>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</si>
  <si>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</si>
  <si>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</si>
  <si>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</si>
  <si>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</si>
  <si>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</si>
  <si>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</si>
  <si>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</si>
  <si>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</si>
  <si>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</si>
  <si>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</si>
  <si>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</si>
  <si>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</si>
  <si>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</si>
  <si>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</si>
  <si>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</si>
  <si>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</si>
  <si>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</si>
  <si>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</si>
  <si>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</si>
  <si>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</si>
  <si>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</si>
  <si>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</si>
  <si>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</si>
  <si>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</si>
  <si>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</si>
  <si>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</si>
  <si>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</si>
  <si>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</si>
  <si>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</si>
  <si>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</si>
  <si>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</si>
  <si>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</si>
  <si>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</si>
  <si>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</si>
  <si>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</si>
  <si>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</si>
  <si>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</si>
  <si>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</si>
  <si>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</si>
  <si>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</si>
  <si>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</si>
  <si>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</si>
  <si>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</si>
  <si>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</si>
  <si>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</si>
  <si>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</si>
  <si>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</si>
  <si>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</si>
  <si>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</si>
  <si>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</si>
  <si>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</si>
  <si>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</si>
  <si>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</si>
  <si>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</si>
  <si>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</si>
  <si>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</si>
  <si>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</si>
  <si>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</si>
  <si>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</si>
  <si>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</si>
  <si>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</si>
  <si>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</si>
  <si>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</si>
  <si>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</si>
  <si>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</si>
  <si>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</si>
  <si>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</si>
  <si>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</si>
  <si>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</si>
  <si>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</si>
  <si>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</si>
  <si>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</si>
  <si>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</si>
  <si>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</si>
  <si>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</si>
  <si>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</si>
  <si>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</si>
  <si>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</si>
  <si>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</si>
  <si>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</si>
  <si>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</si>
  <si>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</si>
  <si>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</si>
  <si>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</si>
  <si>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</si>
  <si>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</si>
  <si>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</si>
  <si>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</si>
  <si>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</si>
  <si>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</si>
  <si>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</si>
  <si>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</si>
  <si>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</si>
  <si>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</si>
  <si>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</si>
  <si>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</si>
  <si>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</si>
  <si>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</si>
  <si>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</si>
  <si>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</si>
  <si>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</si>
  <si>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</si>
  <si>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</si>
  <si>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</si>
  <si>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</si>
  <si>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</si>
  <si>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</si>
  <si>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</si>
  <si>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</si>
  <si>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</si>
  <si>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</si>
  <si>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</si>
  <si>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</si>
  <si>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</si>
  <si>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</si>
  <si>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</si>
  <si>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</si>
  <si>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</si>
  <si>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</si>
  <si>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</si>
  <si>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</si>
  <si>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</si>
  <si>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</si>
  <si>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</si>
  <si>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</si>
  <si>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</si>
  <si>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</si>
  <si>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</si>
  <si>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</si>
  <si>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</si>
  <si>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</si>
  <si>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</si>
  <si>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</si>
  <si>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</si>
  <si>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</si>
  <si>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</si>
  <si>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</si>
  <si>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</si>
  <si>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</si>
  <si>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</si>
  <si>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</si>
  <si>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</si>
  <si>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</si>
  <si>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</si>
  <si>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</si>
  <si>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</si>
  <si>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</si>
  <si>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</si>
  <si>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</si>
  <si>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</si>
  <si>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</si>
  <si>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</si>
  <si>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</si>
  <si>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</si>
  <si>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</si>
  <si>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</si>
  <si>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</si>
  <si>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</si>
  <si>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</si>
  <si>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</si>
  <si>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</si>
  <si>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</si>
  <si>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</si>
  <si>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</si>
  <si>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</si>
  <si>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</si>
  <si>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</si>
  <si>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</si>
  <si>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</si>
  <si>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</si>
  <si>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</si>
  <si>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</si>
  <si>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</si>
  <si>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</si>
  <si>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</si>
  <si>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</si>
  <si>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</si>
  <si>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</si>
  <si>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</si>
  <si>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</si>
  <si>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</si>
  <si>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</si>
  <si>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</si>
  <si>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</si>
  <si>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</si>
  <si>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</si>
  <si>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</si>
  <si>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</si>
  <si>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</si>
  <si>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</si>
  <si>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</si>
  <si>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</si>
  <si>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</si>
  <si>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</si>
  <si>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</si>
  <si>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</si>
  <si>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</si>
  <si>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</si>
  <si>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</si>
  <si>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</si>
  <si>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</si>
  <si>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</si>
  <si>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</si>
  <si>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</si>
  <si>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</si>
  <si>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</si>
  <si>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</si>
  <si>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</si>
  <si>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</si>
  <si>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</si>
  <si>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</si>
  <si>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</si>
  <si>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</si>
  <si>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</si>
  <si>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</si>
  <si>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</si>
  <si>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</si>
  <si>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</si>
  <si>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</si>
  <si>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</si>
  <si>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</si>
  <si>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</si>
  <si>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</si>
  <si>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</si>
  <si>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</si>
  <si>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</si>
  <si>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</si>
  <si>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</si>
  <si>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</si>
  <si>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</si>
  <si>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</si>
  <si>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</si>
  <si>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</si>
  <si>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</si>
  <si>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</si>
  <si>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</si>
  <si>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</si>
  <si>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</si>
  <si>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</si>
  <si>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</si>
  <si>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</si>
  <si>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</si>
  <si>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</si>
  <si>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</si>
  <si>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</si>
  <si>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</si>
  <si>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</si>
  <si>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</si>
  <si>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</si>
  <si>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</si>
  <si>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</si>
  <si>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</si>
  <si>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</si>
  <si>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</si>
  <si>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</si>
  <si>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</si>
  <si>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</si>
  <si>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</si>
  <si>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</si>
  <si>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</si>
  <si>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</si>
  <si>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</si>
  <si>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</si>
  <si>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</si>
  <si>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</si>
  <si>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</si>
  <si>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</si>
  <si>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</si>
  <si>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</si>
  <si>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</si>
  <si>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</si>
  <si>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</si>
  <si>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</si>
  <si>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</si>
  <si>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</si>
  <si>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</si>
  <si>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</si>
  <si>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</si>
  <si>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</si>
  <si>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</si>
  <si>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</si>
  <si>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</si>
  <si>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</si>
  <si>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</si>
  <si>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</si>
  <si>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</si>
  <si>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</si>
  <si>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</si>
  <si>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</si>
  <si>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</si>
  <si>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</si>
  <si>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</si>
  <si>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</si>
  <si>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</si>
  <si>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</si>
  <si>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</si>
  <si>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</si>
  <si>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</si>
  <si>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</si>
  <si>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</si>
  <si>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</si>
  <si>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</si>
  <si>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</si>
  <si>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</si>
  <si>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</si>
  <si>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</si>
  <si>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</si>
  <si>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</si>
  <si>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</si>
  <si>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</si>
  <si>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</si>
  <si>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</si>
  <si>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</si>
  <si>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</si>
  <si>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</si>
  <si>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</si>
  <si>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</si>
  <si>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</si>
  <si>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</si>
  <si>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</si>
  <si>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</si>
  <si>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</si>
  <si>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</si>
  <si>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</si>
  <si>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</si>
  <si>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</si>
  <si>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</si>
  <si>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</si>
  <si>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</si>
  <si>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</si>
  <si>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</si>
  <si>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</si>
  <si>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</si>
  <si>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</si>
  <si>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</si>
  <si>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</si>
  <si>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</si>
  <si>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</si>
  <si>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</si>
  <si>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</si>
  <si>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</si>
  <si>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</si>
  <si>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</si>
  <si>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</si>
  <si>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</si>
  <si>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</si>
  <si>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</si>
  <si>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</si>
  <si>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</si>
  <si>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</si>
  <si>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</si>
  <si>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</si>
  <si>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</si>
  <si>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</si>
  <si>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</si>
  <si>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</si>
  <si>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</si>
  <si>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</si>
  <si>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</si>
  <si>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</si>
  <si>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</si>
  <si>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</si>
  <si>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</si>
  <si>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</si>
  <si>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</si>
  <si>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</si>
  <si>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</si>
  <si>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</si>
  <si>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</si>
  <si>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</si>
  <si>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</si>
  <si>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</si>
  <si>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</si>
  <si>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</si>
  <si>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</si>
  <si>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</si>
  <si>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</si>
  <si>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</si>
  <si>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</si>
  <si>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</si>
  <si>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</si>
  <si>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</si>
  <si>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</si>
  <si>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</si>
  <si>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</si>
  <si>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</si>
  <si>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</si>
  <si>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</si>
  <si>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</si>
  <si>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</si>
  <si>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</si>
  <si>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</si>
  <si>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</si>
  <si>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</si>
  <si>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</si>
  <si>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</si>
  <si>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</si>
  <si>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</si>
  <si>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</si>
  <si>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</si>
  <si>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</si>
  <si>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</si>
  <si>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</si>
  <si>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</si>
  <si>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</si>
  <si>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</si>
  <si>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</si>
  <si>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</si>
  <si>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</si>
  <si>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</si>
  <si>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</si>
  <si>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</si>
  <si>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</si>
  <si>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</si>
  <si>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</si>
  <si>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</si>
  <si>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</si>
  <si>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</si>
  <si>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</si>
  <si>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</si>
  <si>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</si>
  <si>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</si>
  <si>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</si>
  <si>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</si>
  <si>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</si>
  <si>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</si>
  <si>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</si>
  <si>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</si>
  <si>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</si>
  <si>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</si>
  <si>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</si>
  <si>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</si>
  <si>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</si>
  <si>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</si>
  <si>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</si>
  <si>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</si>
  <si>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</si>
  <si>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</si>
  <si>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</si>
  <si>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</si>
  <si>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</si>
  <si>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</si>
  <si>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</si>
  <si>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</si>
  <si>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</si>
  <si>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</si>
  <si>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</si>
  <si>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</si>
  <si>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</si>
  <si>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</si>
  <si>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</si>
  <si>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</si>
  <si>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</si>
  <si>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</si>
  <si>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</si>
  <si>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</si>
  <si>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</si>
  <si>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</si>
  <si>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</si>
  <si>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</si>
  <si>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</si>
  <si>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</si>
  <si>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</si>
  <si>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</si>
  <si>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</si>
  <si>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</si>
  <si>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</si>
  <si>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</si>
  <si>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</si>
  <si>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</si>
  <si>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</si>
  <si>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</si>
  <si>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</si>
  <si>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</si>
  <si>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</si>
  <si>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</si>
  <si>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</si>
  <si>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</si>
  <si>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</si>
  <si>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</si>
  <si>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</si>
  <si>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</si>
  <si>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</si>
  <si>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</si>
  <si>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</si>
  <si>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</si>
  <si>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</si>
  <si>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</si>
  <si>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</si>
  <si>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</si>
  <si>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</si>
  <si>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</si>
  <si>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</si>
  <si>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</si>
  <si>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</si>
  <si>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</si>
  <si>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</si>
  <si>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</si>
  <si>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</si>
  <si>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</si>
  <si>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</si>
  <si>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</si>
  <si>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</si>
  <si>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</si>
  <si>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</si>
  <si>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</si>
  <si>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</si>
  <si>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</si>
  <si>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</si>
  <si>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</si>
  <si>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</si>
  <si>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</si>
  <si>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</si>
  <si>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</si>
  <si>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</si>
  <si>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</si>
  <si>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</si>
  <si>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</si>
  <si>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</si>
  <si>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</si>
  <si>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</si>
  <si>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</si>
  <si>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</si>
  <si>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</si>
  <si>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</si>
  <si>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</si>
  <si>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</si>
  <si>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</si>
  <si>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</si>
  <si>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</si>
  <si>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</si>
  <si>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</si>
  <si>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</si>
  <si>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</si>
  <si>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</si>
  <si>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</si>
  <si>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</si>
  <si>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</si>
  <si>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</si>
  <si>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</si>
  <si>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</si>
  <si>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</si>
  <si>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</si>
  <si>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</si>
  <si>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</si>
  <si>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</si>
  <si>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</si>
  <si>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</si>
  <si>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</si>
  <si>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</si>
  <si>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</si>
  <si>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</si>
  <si>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</si>
  <si>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</si>
  <si>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</si>
  <si>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</si>
  <si>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</si>
  <si>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</si>
  <si>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</si>
  <si>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</si>
  <si>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</si>
  <si>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</si>
  <si>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</si>
  <si>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</si>
  <si>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</si>
  <si>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</si>
  <si>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</si>
  <si>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</si>
  <si>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</si>
  <si>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</si>
  <si>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</si>
  <si>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</si>
  <si>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</si>
  <si>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</si>
  <si>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</si>
  <si>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</si>
  <si>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</si>
  <si>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</si>
  <si>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</si>
  <si>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</si>
  <si>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</si>
  <si>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</si>
  <si>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</si>
  <si>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</si>
  <si>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</si>
  <si>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</si>
  <si>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</si>
  <si>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</si>
  <si>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</si>
  <si>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</si>
  <si>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</si>
  <si>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</si>
  <si>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</si>
  <si>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</si>
  <si>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</si>
  <si>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</si>
  <si>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</si>
  <si>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</si>
  <si>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</si>
  <si>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</si>
  <si>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</si>
  <si>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</si>
  <si>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</si>
  <si>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</si>
  <si>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</si>
  <si>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</si>
  <si>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</si>
  <si>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</si>
  <si>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</si>
  <si>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</si>
  <si>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</si>
  <si>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</si>
  <si>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</si>
  <si>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</si>
  <si>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</si>
  <si>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</si>
  <si>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</si>
  <si>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</si>
  <si>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</si>
  <si>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</si>
  <si>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</si>
  <si>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</si>
  <si>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</si>
  <si>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</si>
  <si>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</si>
  <si>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</si>
  <si>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</si>
  <si>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</si>
  <si>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</si>
  <si>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</si>
  <si>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</si>
  <si>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</si>
  <si>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</si>
  <si>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</si>
  <si>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</si>
  <si>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</si>
  <si>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</si>
  <si>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</si>
  <si>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</si>
  <si>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</si>
  <si>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</si>
  <si>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</si>
  <si>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</si>
  <si>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</si>
  <si>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</si>
  <si>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</si>
  <si>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</si>
  <si>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</si>
  <si>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</si>
  <si>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</si>
  <si>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</si>
  <si>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</si>
  <si>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</si>
  <si>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</si>
  <si>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</si>
  <si>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</si>
  <si>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</si>
  <si>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</si>
  <si>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</si>
  <si>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</si>
  <si>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</si>
  <si>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</si>
  <si>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</si>
  <si>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</si>
  <si>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</si>
  <si>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</si>
  <si>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</si>
  <si>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</si>
  <si>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</si>
  <si>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</si>
  <si>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</si>
  <si>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</si>
  <si>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</si>
  <si>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</si>
  <si>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</si>
  <si>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</si>
  <si>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</si>
  <si>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</si>
  <si>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</si>
  <si>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</si>
  <si>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</si>
  <si>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</si>
  <si>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</si>
  <si>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</si>
  <si>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</si>
  <si>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</si>
  <si>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</si>
  <si>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</si>
  <si>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</si>
  <si>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</si>
  <si>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</si>
  <si>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</si>
  <si>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</si>
  <si>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</si>
  <si>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</si>
  <si>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</si>
  <si>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</si>
  <si>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</si>
  <si>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</si>
  <si>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</si>
  <si>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</si>
  <si>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</si>
  <si>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</si>
  <si>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</si>
  <si>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</si>
  <si>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</si>
  <si>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</si>
  <si>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</si>
  <si>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</si>
  <si>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</si>
  <si>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</si>
  <si>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</si>
  <si>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</si>
  <si>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</si>
  <si>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</si>
  <si>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</si>
  <si>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</si>
  <si>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</si>
  <si>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</si>
  <si>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</si>
  <si>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</si>
  <si>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</si>
  <si>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</si>
  <si>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</si>
  <si>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</si>
  <si>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</si>
  <si>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</si>
  <si>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</si>
  <si>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</si>
  <si>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</si>
  <si>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</si>
  <si>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</si>
  <si>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</si>
  <si>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</si>
  <si>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</si>
  <si>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</si>
  <si>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</si>
  <si>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</si>
  <si>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</si>
  <si>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</si>
  <si>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</si>
  <si>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</si>
  <si>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</si>
  <si>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</si>
  <si>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</si>
  <si>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</si>
  <si>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</si>
  <si>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</si>
  <si>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</si>
  <si>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</si>
  <si>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</si>
  <si>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</si>
  <si>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</si>
  <si>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</si>
  <si>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</si>
  <si>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</si>
  <si>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</si>
  <si>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</si>
  <si>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</si>
  <si>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</si>
  <si>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</si>
  <si>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</si>
  <si>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</si>
  <si>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</si>
  <si>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</si>
  <si>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</si>
  <si>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</si>
  <si>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</si>
  <si>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</si>
  <si>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</si>
  <si>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</si>
  <si>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</si>
  <si>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</si>
  <si>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</si>
  <si>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</si>
  <si>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</si>
  <si>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</si>
  <si>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</si>
  <si>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</si>
  <si>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</si>
  <si>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</si>
  <si>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</si>
  <si>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</si>
  <si>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</si>
  <si>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</si>
  <si>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</si>
  <si>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</si>
  <si>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</si>
  <si>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</si>
  <si>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</si>
  <si>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</si>
  <si>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</si>
  <si>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</si>
  <si>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</si>
  <si>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</si>
  <si>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</si>
  <si>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</si>
  <si>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</si>
  <si>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</si>
  <si>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</si>
  <si>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</si>
  <si>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</si>
  <si>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</si>
  <si>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</si>
  <si>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</si>
  <si>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</si>
  <si>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</si>
  <si>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</si>
  <si>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</si>
  <si>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</si>
  <si>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</si>
  <si>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</si>
  <si>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</si>
  <si>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</si>
  <si>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</si>
  <si>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</si>
  <si>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</si>
  <si>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</si>
  <si>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</si>
  <si>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</si>
  <si>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</si>
  <si>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</si>
  <si>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</si>
  <si>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</si>
  <si>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</si>
  <si>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</si>
  <si>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</si>
  <si>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</si>
  <si>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</si>
  <si>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</si>
  <si>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</si>
  <si>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</si>
  <si>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</si>
  <si>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</si>
  <si>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</si>
  <si>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</si>
  <si>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</si>
  <si>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</si>
  <si>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</si>
  <si>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</si>
  <si>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</si>
  <si>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</si>
  <si>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</si>
  <si>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</si>
  <si>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</si>
  <si>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</si>
  <si>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</si>
  <si>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</si>
  <si>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</si>
  <si>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</si>
  <si>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</si>
  <si>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</si>
  <si>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</si>
  <si>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</si>
  <si>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</si>
  <si>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</si>
  <si>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</si>
  <si>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</si>
  <si>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</si>
  <si>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</si>
  <si>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</si>
  <si>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</si>
  <si>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</si>
  <si>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</si>
  <si>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</si>
  <si>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</si>
  <si>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</si>
  <si>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</si>
  <si>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</si>
  <si>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</si>
  <si>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</si>
  <si>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</si>
  <si>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</si>
  <si>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</si>
  <si>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</si>
  <si>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</si>
  <si>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</si>
  <si>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</si>
  <si>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</si>
  <si>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</si>
  <si>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</si>
  <si>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</si>
  <si>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</si>
  <si>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</si>
  <si>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</si>
  <si>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</si>
  <si>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</si>
  <si>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</si>
  <si>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</si>
  <si>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</si>
  <si>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</si>
  <si>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</si>
  <si>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</si>
  <si>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</si>
  <si>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</si>
  <si>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</si>
  <si>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</si>
  <si>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</si>
  <si>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</si>
  <si>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</si>
  <si>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</si>
  <si>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</si>
  <si>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</si>
  <si>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</si>
  <si>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</si>
  <si>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</si>
  <si>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</si>
  <si>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</si>
  <si>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</si>
  <si>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</si>
  <si>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</si>
  <si>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</si>
  <si>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</si>
  <si>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</si>
  <si>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</si>
  <si>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</si>
  <si>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</si>
  <si>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</si>
  <si>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</si>
  <si>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</si>
  <si>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</si>
  <si>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</si>
  <si>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</si>
  <si>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</si>
  <si>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</si>
  <si>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</si>
  <si>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</si>
  <si>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</si>
  <si>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</si>
  <si>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</si>
  <si>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</si>
  <si>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</si>
  <si>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</si>
  <si>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</si>
  <si>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</si>
  <si>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</si>
  <si>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</si>
  <si>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</si>
  <si>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</si>
  <si>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</si>
  <si>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</si>
  <si>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</si>
  <si>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</si>
  <si>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</si>
  <si>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</si>
  <si>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</si>
  <si>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</si>
  <si>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</si>
  <si>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</si>
  <si>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</si>
  <si>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</si>
  <si>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</si>
  <si>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</si>
  <si>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</si>
  <si>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</si>
  <si>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</si>
  <si>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</si>
  <si>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</si>
  <si>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</si>
  <si>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</si>
  <si>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</si>
  <si>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</si>
  <si>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</si>
  <si>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</si>
  <si>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</si>
  <si>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</si>
  <si>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</si>
  <si>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</si>
  <si>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</si>
  <si>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</si>
  <si>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</si>
  <si>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</si>
  <si>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</si>
  <si>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</si>
  <si>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</si>
  <si>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</si>
  <si>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</si>
  <si>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</si>
  <si>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</si>
  <si>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</si>
  <si>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</si>
  <si>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</si>
  <si>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</si>
  <si>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</si>
  <si>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</si>
  <si>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</si>
  <si>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</si>
  <si>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</si>
  <si>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</si>
  <si>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</si>
  <si>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</si>
  <si>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</si>
  <si>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</si>
  <si>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</si>
  <si>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</si>
  <si>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</si>
  <si>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</si>
  <si>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</si>
  <si>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</si>
  <si>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</si>
  <si>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</si>
  <si>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</si>
  <si>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</si>
  <si>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</si>
  <si>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</si>
  <si>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</si>
  <si>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</si>
  <si>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</si>
  <si>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</si>
  <si>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</si>
  <si>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</si>
  <si>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</si>
  <si>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</si>
  <si>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</si>
  <si>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</si>
  <si>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</si>
  <si>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</si>
  <si>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</si>
  <si>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</si>
  <si>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</si>
  <si>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</si>
  <si>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</si>
  <si>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</si>
  <si>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</si>
  <si>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</si>
  <si>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</si>
  <si>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</si>
  <si>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</si>
  <si>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</si>
  <si>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</si>
  <si>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</si>
  <si>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</si>
  <si>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</si>
  <si>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</si>
  <si>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</si>
  <si>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</si>
  <si>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</si>
  <si>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</si>
  <si>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</si>
  <si>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</si>
  <si>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</si>
  <si>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</si>
  <si>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</si>
  <si>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</si>
  <si>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</si>
  <si>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</si>
  <si>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</si>
  <si>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</si>
  <si>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</si>
  <si>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</si>
  <si>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</si>
  <si>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</si>
  <si>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</si>
  <si>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</si>
  <si>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</si>
  <si>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</si>
  <si>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</si>
  <si>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</si>
  <si>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</si>
  <si>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</si>
  <si>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</si>
  <si>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</si>
  <si>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</si>
  <si>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</si>
  <si>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</si>
  <si>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</si>
  <si>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</si>
  <si>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</si>
  <si>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</si>
  <si>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</si>
  <si>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</si>
  <si>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</si>
  <si>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</si>
  <si>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</si>
  <si>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</si>
  <si>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</si>
  <si>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</si>
  <si>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</si>
  <si>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</si>
  <si>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</si>
  <si>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</si>
  <si>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</si>
  <si>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</si>
  <si>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</si>
  <si>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</si>
  <si>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</si>
  <si>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</si>
  <si>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</si>
  <si>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</si>
  <si>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</si>
  <si>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</si>
  <si>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</si>
  <si>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</si>
  <si>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</si>
  <si>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</si>
  <si>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</si>
  <si>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</si>
  <si>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</si>
  <si>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</si>
  <si>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</si>
  <si>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</si>
  <si>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</si>
  <si>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</si>
  <si>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</si>
  <si>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</si>
  <si>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</si>
  <si>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</si>
  <si>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</si>
  <si>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</si>
  <si>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</si>
  <si>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</si>
  <si>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</si>
  <si>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</si>
  <si>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</si>
  <si>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</si>
  <si>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</si>
  <si>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</si>
  <si>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</si>
  <si>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</si>
  <si>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</si>
  <si>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</si>
  <si>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</si>
  <si>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</si>
  <si>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</si>
  <si>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</si>
  <si>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</si>
  <si>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</si>
  <si>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</si>
  <si>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</si>
  <si>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</si>
  <si>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</si>
  <si>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</si>
  <si>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</si>
  <si>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</si>
  <si>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</si>
  <si>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</si>
  <si>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</si>
  <si>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</si>
  <si>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</si>
  <si>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</si>
  <si>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</si>
  <si>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</si>
  <si>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</si>
  <si>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</si>
  <si>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</si>
  <si>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</si>
  <si>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</si>
  <si>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</si>
  <si>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</si>
  <si>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</si>
  <si>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</si>
  <si>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</si>
  <si>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</si>
  <si>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</si>
  <si>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</si>
  <si>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</si>
  <si>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</si>
  <si>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</si>
  <si>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</si>
  <si>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</si>
  <si>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</si>
  <si>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</si>
  <si>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</si>
  <si>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</si>
  <si>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</si>
  <si>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</si>
  <si>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</si>
  <si>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</si>
  <si>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</si>
  <si>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</si>
  <si>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</si>
  <si>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</si>
  <si>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</si>
  <si>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</si>
  <si>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</si>
  <si>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</si>
  <si>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</si>
  <si>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</si>
  <si>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</si>
  <si>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</si>
  <si>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</si>
  <si>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</si>
  <si>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</si>
  <si>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</si>
  <si>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</si>
  <si>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</si>
  <si>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</si>
  <si>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</si>
  <si>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</si>
  <si>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</si>
  <si>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</si>
  <si>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</si>
  <si>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</si>
  <si>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</si>
  <si>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</si>
  <si>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</si>
  <si>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</si>
  <si>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</si>
  <si>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</si>
  <si>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</si>
  <si>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</si>
  <si>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</si>
  <si>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</si>
  <si>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</si>
  <si>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</si>
  <si>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</si>
  <si>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</si>
  <si>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</si>
  <si>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</si>
  <si>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</si>
  <si>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</si>
  <si>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</si>
  <si>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</si>
  <si>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</si>
  <si>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</si>
  <si>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</si>
  <si>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</si>
  <si>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</si>
  <si>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</si>
  <si>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</si>
  <si>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</si>
  <si>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</si>
  <si>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</si>
  <si>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</si>
  <si>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</si>
  <si>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</si>
  <si>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</si>
  <si>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</si>
  <si>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</si>
  <si>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</si>
  <si>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</si>
  <si>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</si>
  <si>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</si>
  <si>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</si>
  <si>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</si>
  <si>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</si>
  <si>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</si>
  <si>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</si>
  <si>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</si>
  <si>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</si>
  <si>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</si>
  <si>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</si>
  <si>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</si>
  <si>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</si>
  <si>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</si>
  <si>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</si>
  <si>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</si>
  <si>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</si>
  <si>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</si>
  <si>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</si>
  <si>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</si>
  <si>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</si>
  <si>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</si>
  <si>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</si>
  <si>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</si>
  <si>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</si>
  <si>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</si>
  <si>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</si>
  <si>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</si>
  <si>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</si>
  <si>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</si>
  <si>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</si>
  <si>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</si>
  <si>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</si>
  <si>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</si>
  <si>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</si>
  <si>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</si>
  <si>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</si>
  <si>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</si>
  <si>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</si>
  <si>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</si>
  <si>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</si>
  <si>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</si>
  <si>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</si>
  <si>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</si>
  <si>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</si>
  <si>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</si>
  <si>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</si>
  <si>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</si>
  <si>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</si>
  <si>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</si>
  <si>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</si>
  <si>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</si>
  <si>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</si>
  <si>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</si>
  <si>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</si>
  <si>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</si>
  <si>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</si>
  <si>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</si>
  <si>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</si>
  <si>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</si>
  <si>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</si>
  <si>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</si>
  <si>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</si>
  <si>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</si>
  <si>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</si>
  <si>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</si>
  <si>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</si>
  <si>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</si>
  <si>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</si>
  <si>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</si>
  <si>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</si>
  <si>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</si>
  <si>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</si>
  <si>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</si>
  <si>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</si>
  <si>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</si>
  <si>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</si>
  <si>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</si>
  <si>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</si>
  <si>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</si>
  <si>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</si>
  <si>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</si>
  <si>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</si>
  <si>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</si>
  <si>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</si>
  <si>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</si>
  <si>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</si>
  <si>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</si>
  <si>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</si>
  <si>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</si>
  <si>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</si>
  <si>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</si>
  <si>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</si>
  <si>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</si>
  <si>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</si>
  <si>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</si>
  <si>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</si>
  <si>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</si>
  <si>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</si>
  <si>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</si>
  <si>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</si>
  <si>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</si>
  <si>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</si>
  <si>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</si>
  <si>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</si>
  <si>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</si>
  <si>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</si>
  <si>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</si>
  <si>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</si>
  <si>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</si>
  <si>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</si>
  <si>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</si>
  <si>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</si>
  <si>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</si>
  <si>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</si>
  <si>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</si>
  <si>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</si>
  <si>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</si>
  <si>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</si>
  <si>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</si>
  <si>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</si>
  <si>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</si>
  <si>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</si>
  <si>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</si>
  <si>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</si>
  <si>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</si>
  <si>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</si>
  <si>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</si>
  <si>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</si>
  <si>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</si>
  <si>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</si>
  <si>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</si>
  <si>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</si>
  <si>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</si>
  <si>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</si>
  <si>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</si>
  <si>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</si>
  <si>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</si>
  <si>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</si>
  <si>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</si>
  <si>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</si>
  <si>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</si>
  <si>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</si>
  <si>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</si>
  <si>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</si>
  <si>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</si>
  <si>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</si>
  <si>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</si>
  <si>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</si>
  <si>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</si>
  <si>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</si>
  <si>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</si>
  <si>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</si>
  <si>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</si>
  <si>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</si>
  <si>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</si>
  <si>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</si>
  <si>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</si>
  <si>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</si>
  <si>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</si>
  <si>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</si>
  <si>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</si>
  <si>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</si>
  <si>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</si>
  <si>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</si>
  <si>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</si>
  <si>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</si>
  <si>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</si>
  <si>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</si>
  <si>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</si>
  <si>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</si>
  <si>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</si>
  <si>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</si>
  <si>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</si>
  <si>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</si>
  <si>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</si>
  <si>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</si>
  <si>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</si>
  <si>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</si>
  <si>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</si>
  <si>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</si>
  <si>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</si>
  <si>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</si>
  <si>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</si>
  <si>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</si>
  <si>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</si>
  <si>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</si>
  <si>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</si>
  <si>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</si>
  <si>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</si>
  <si>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</si>
  <si>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</si>
  <si>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</si>
  <si>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</si>
  <si>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</si>
  <si>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</si>
  <si>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</si>
  <si>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</si>
  <si>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</si>
  <si>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</si>
  <si>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</si>
  <si>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</si>
  <si>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</si>
  <si>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</si>
  <si>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</si>
  <si>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</si>
  <si>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</si>
  <si>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</si>
  <si>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</si>
  <si>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</si>
  <si>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</si>
  <si>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</si>
  <si>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</si>
  <si>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</si>
  <si>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</si>
  <si>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</si>
  <si>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</si>
  <si>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</si>
  <si>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</si>
  <si>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</si>
  <si>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</si>
  <si>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</si>
  <si>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</si>
  <si>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</si>
  <si>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</si>
  <si>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</si>
  <si>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</si>
  <si>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</si>
  <si>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</si>
  <si>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</si>
  <si>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</si>
  <si>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</si>
  <si>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</si>
  <si>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</si>
  <si>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</si>
  <si>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</si>
  <si>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</si>
  <si>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</si>
  <si>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</si>
  <si>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</si>
  <si>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</si>
  <si>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</si>
  <si>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</si>
  <si>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</si>
  <si>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</si>
  <si>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</si>
  <si>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</si>
  <si>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</si>
  <si>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</si>
  <si>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</si>
  <si>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</si>
  <si>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</si>
  <si>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</si>
  <si>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</si>
  <si>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</si>
  <si>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</si>
  <si>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</si>
  <si>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</si>
  <si>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</si>
  <si>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</si>
  <si>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</si>
  <si>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</si>
  <si>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</si>
  <si>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</si>
  <si>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</si>
  <si>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</si>
  <si>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</si>
  <si>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</si>
  <si>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</si>
  <si>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</si>
  <si>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</si>
  <si>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</si>
  <si>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</si>
  <si>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</si>
  <si>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</si>
  <si>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</si>
  <si>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</si>
  <si>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</si>
  <si>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</si>
  <si>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</si>
  <si>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</si>
  <si>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</si>
  <si>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</si>
  <si>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</si>
  <si>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</si>
  <si>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</si>
  <si>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</si>
  <si>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</si>
  <si>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</si>
  <si>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</si>
  <si>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</si>
  <si>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</si>
  <si>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</si>
  <si>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</si>
  <si>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</si>
  <si>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</si>
  <si>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</si>
  <si>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</si>
  <si>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</si>
  <si>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</si>
  <si>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</si>
  <si>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</si>
  <si>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</si>
  <si>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</si>
  <si>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</si>
  <si>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</si>
  <si>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</si>
  <si>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</si>
  <si>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</si>
  <si>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</si>
  <si>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</si>
  <si>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</si>
  <si>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</si>
  <si>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</si>
  <si>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</si>
  <si>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</si>
  <si>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</si>
  <si>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</si>
  <si>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</si>
  <si>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</si>
  <si>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</si>
  <si>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</si>
  <si>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</si>
  <si>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</si>
  <si>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</si>
  <si>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</si>
  <si>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</si>
  <si>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</si>
  <si>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</si>
  <si>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</si>
  <si>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</si>
  <si>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</si>
  <si>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</si>
  <si>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</si>
  <si>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</si>
  <si>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</si>
  <si>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</si>
  <si>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</si>
  <si>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</si>
  <si>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</si>
  <si>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</si>
  <si>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</si>
  <si>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</si>
  <si>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</si>
  <si>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</si>
  <si>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</si>
  <si>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</si>
  <si>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</si>
  <si>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</si>
  <si>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</si>
  <si>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</si>
  <si>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</si>
  <si>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</si>
  <si>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</si>
  <si>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</si>
  <si>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</si>
  <si>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</si>
  <si>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</si>
  <si>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</si>
  <si>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</si>
  <si>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</si>
  <si>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</si>
  <si>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</si>
  <si>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</si>
  <si>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</si>
  <si>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</si>
  <si>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</si>
  <si>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</si>
  <si>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</si>
  <si>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</si>
  <si>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</si>
  <si>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</si>
  <si>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</si>
  <si>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</si>
  <si>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</si>
  <si>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</si>
  <si>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</si>
  <si>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</si>
  <si>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</si>
  <si>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</si>
  <si>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</si>
  <si>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</si>
  <si>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</si>
  <si>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</si>
  <si>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</si>
  <si>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</si>
  <si>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</si>
  <si>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</si>
  <si>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</si>
  <si>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</si>
  <si>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</si>
  <si>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</si>
  <si>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</si>
  <si>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</si>
  <si>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</si>
  <si>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</si>
  <si>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</si>
  <si>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</si>
  <si>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</si>
  <si>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</si>
  <si>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</si>
  <si>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</si>
  <si>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</si>
  <si>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</si>
  <si>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</si>
  <si>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</si>
  <si>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</si>
  <si>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</si>
  <si>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</si>
  <si>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</si>
  <si>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</si>
  <si>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</si>
  <si>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</si>
  <si>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</si>
  <si>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</si>
  <si>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</si>
  <si>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</si>
  <si>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</si>
  <si>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</si>
  <si>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</si>
  <si>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</si>
  <si>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</si>
  <si>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</si>
  <si>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</si>
  <si>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</si>
  <si>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</si>
  <si>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</si>
  <si>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</si>
  <si>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</si>
  <si>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</si>
  <si>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</si>
  <si>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</si>
  <si>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</si>
  <si>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</si>
  <si>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</si>
  <si>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</si>
  <si>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</si>
  <si>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</si>
  <si>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</si>
  <si>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</si>
  <si>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</si>
  <si>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</si>
  <si>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</si>
  <si>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</si>
  <si>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</si>
  <si>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</si>
  <si>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</si>
  <si>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</si>
  <si>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</si>
  <si>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</si>
  <si>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</si>
  <si>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</si>
  <si>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</si>
  <si>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</si>
  <si>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</si>
  <si>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</si>
  <si>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</si>
  <si>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</si>
  <si>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</si>
  <si>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</si>
  <si>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</si>
  <si>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</si>
  <si>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</si>
  <si>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</si>
  <si>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</si>
  <si>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</si>
  <si>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</si>
  <si>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</si>
  <si>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</si>
  <si>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</si>
  <si>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</si>
  <si>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</si>
  <si>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</si>
  <si>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</si>
  <si>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</si>
  <si>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</si>
  <si>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</si>
  <si>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</si>
  <si>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</si>
  <si>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</si>
  <si>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</si>
  <si>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</si>
  <si>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</si>
  <si>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</si>
  <si>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</si>
  <si>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</si>
  <si>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</si>
  <si>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</si>
  <si>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</si>
  <si>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</si>
  <si>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</si>
  <si>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</si>
  <si>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</si>
  <si>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</si>
  <si>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</si>
  <si>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</si>
  <si>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</si>
  <si>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</si>
  <si>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</si>
  <si>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</si>
  <si>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</si>
  <si>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</si>
  <si>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</si>
  <si>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</si>
  <si>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</si>
  <si>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</si>
  <si>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</si>
  <si>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</si>
  <si>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</si>
  <si>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</si>
  <si>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</si>
  <si>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</si>
  <si>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</si>
  <si>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</si>
  <si>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</si>
  <si>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</si>
  <si>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</si>
  <si>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</si>
  <si>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</si>
  <si>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</si>
  <si>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</si>
  <si>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</si>
  <si>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</si>
  <si>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</si>
  <si>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</si>
  <si>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</si>
  <si>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</si>
  <si>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</si>
  <si>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</si>
  <si>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</si>
  <si>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</si>
  <si>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</si>
  <si>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</si>
  <si>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</si>
  <si>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</si>
  <si>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</si>
  <si>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</si>
  <si>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</si>
  <si>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</si>
  <si>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</si>
  <si>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</si>
  <si>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</si>
  <si>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</si>
  <si>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</si>
  <si>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</si>
  <si>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</si>
  <si>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</si>
  <si>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</si>
  <si>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</si>
  <si>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</si>
  <si>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</si>
  <si>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</si>
  <si>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</si>
  <si>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</si>
  <si>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</si>
  <si>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</si>
  <si>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</si>
  <si>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</si>
  <si>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</si>
  <si>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</si>
  <si>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</si>
  <si>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</si>
  <si>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</si>
  <si>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</si>
  <si>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</si>
  <si>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</si>
  <si>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</si>
  <si>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</si>
  <si>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</si>
  <si>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</si>
  <si>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</si>
  <si>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</si>
  <si>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</si>
  <si>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</si>
  <si>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</si>
  <si>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</si>
  <si>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</si>
  <si>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</si>
  <si>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</si>
  <si>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</si>
  <si>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</si>
  <si>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</si>
  <si>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</si>
  <si>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</si>
  <si>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</si>
  <si>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</si>
  <si>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</si>
  <si>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</si>
  <si>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</si>
  <si>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</si>
  <si>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</si>
  <si>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</si>
  <si>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</si>
  <si>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</si>
  <si>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</si>
  <si>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</si>
  <si>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</si>
  <si>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</si>
  <si>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</si>
  <si>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</si>
  <si>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</si>
  <si>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</si>
  <si>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</si>
  <si>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</si>
  <si>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</si>
  <si>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</si>
  <si>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</si>
  <si>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</si>
  <si>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</si>
  <si>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</si>
  <si>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</si>
  <si>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</si>
  <si>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</si>
  <si>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</si>
  <si>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</si>
  <si>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</si>
  <si>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</si>
  <si>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</si>
  <si>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</si>
  <si>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</si>
  <si>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</si>
  <si>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</si>
  <si>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</si>
  <si>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</si>
  <si>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</si>
  <si>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</si>
  <si>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</si>
  <si>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</si>
  <si>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</si>
  <si>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</si>
  <si>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</si>
  <si>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</si>
  <si>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</si>
  <si>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</si>
  <si>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</si>
  <si>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</si>
  <si>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</si>
  <si>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</si>
  <si>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</si>
  <si>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</si>
  <si>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</si>
  <si>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</si>
  <si>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</si>
  <si>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</si>
  <si>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</si>
  <si>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</si>
  <si>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</si>
  <si>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</si>
  <si>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</si>
  <si>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</si>
  <si>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</si>
  <si>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</si>
  <si>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</si>
  <si>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</si>
  <si>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</si>
  <si>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</si>
  <si>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</si>
  <si>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</si>
  <si>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</si>
  <si>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</si>
  <si>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</si>
  <si>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</si>
  <si>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</si>
  <si>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</si>
  <si>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</si>
  <si>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</si>
  <si>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</si>
  <si>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</si>
  <si>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</si>
  <si>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</si>
  <si>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</si>
  <si>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</si>
  <si>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</si>
  <si>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</si>
  <si>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</si>
  <si>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</si>
  <si>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</si>
  <si>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</si>
  <si>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</si>
  <si>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</si>
  <si>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</si>
  <si>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</si>
  <si>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</si>
  <si>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</si>
  <si>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</si>
  <si>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</si>
  <si>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</si>
  <si>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</si>
  <si>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</si>
  <si>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</si>
  <si>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</si>
  <si>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</si>
  <si>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</si>
  <si>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</si>
  <si>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</si>
  <si>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</si>
  <si>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</si>
  <si>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</si>
  <si>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</si>
  <si>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</si>
  <si>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</si>
  <si>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</si>
  <si>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</si>
  <si>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</si>
  <si>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</si>
  <si>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</si>
  <si>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</si>
  <si>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</si>
  <si>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</si>
  <si>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</si>
  <si>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</si>
  <si>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</si>
  <si>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</si>
  <si>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</si>
  <si>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</si>
  <si>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</si>
  <si>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</si>
  <si>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</si>
  <si>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</si>
  <si>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</si>
  <si>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</si>
  <si>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</si>
  <si>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</si>
  <si>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</si>
  <si>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</si>
  <si>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</si>
  <si>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</si>
  <si>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</si>
  <si>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</si>
  <si>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</si>
  <si>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</si>
  <si>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</si>
  <si>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</si>
  <si>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</si>
  <si>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</si>
  <si>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</si>
  <si>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</si>
  <si>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</si>
  <si>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</si>
  <si>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</si>
  <si>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</si>
  <si>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</si>
  <si>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</si>
  <si>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</si>
  <si>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</si>
  <si>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</si>
  <si>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</si>
  <si>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</si>
  <si>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</si>
  <si>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</si>
  <si>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</si>
  <si>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</si>
  <si>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</si>
  <si>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</si>
  <si>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</si>
  <si>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</si>
  <si>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</si>
  <si>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</si>
  <si>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</si>
  <si>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</si>
  <si>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</si>
  <si>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</si>
  <si>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</si>
  <si>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</si>
  <si>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</si>
  <si>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</si>
  <si>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</si>
  <si>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</si>
  <si>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</si>
  <si>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</si>
  <si>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</si>
  <si>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</si>
  <si>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</si>
  <si>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</si>
  <si>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</si>
  <si>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</si>
  <si>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</si>
  <si>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</si>
  <si>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</si>
  <si>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</si>
  <si>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</si>
  <si>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</si>
  <si>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</si>
  <si>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</si>
  <si>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</si>
  <si>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</si>
  <si>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</si>
  <si>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</si>
  <si>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</si>
  <si>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</si>
  <si>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</si>
  <si>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</si>
  <si>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</si>
  <si>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</si>
  <si>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</si>
  <si>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</si>
  <si>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</si>
  <si>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</si>
  <si>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</si>
  <si>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</si>
  <si>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</si>
  <si>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</si>
  <si>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</si>
  <si>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</si>
  <si>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</si>
  <si>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</si>
  <si>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</si>
  <si>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</si>
  <si>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</si>
  <si>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</si>
  <si>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</si>
  <si>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</si>
  <si>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</si>
  <si>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</si>
  <si>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</si>
  <si>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</si>
  <si>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</si>
  <si>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</si>
  <si>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</si>
  <si>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</si>
  <si>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</si>
  <si>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</si>
  <si>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</si>
  <si>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</si>
  <si>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</si>
  <si>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</si>
  <si>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</si>
  <si>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</si>
  <si>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</si>
  <si>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</si>
  <si>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</si>
  <si>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</si>
  <si>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</si>
  <si>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</si>
  <si>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</si>
  <si>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</si>
  <si>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</si>
  <si>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</si>
  <si>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</si>
  <si>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</si>
  <si>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</si>
  <si>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</si>
  <si>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</si>
  <si>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</si>
  <si>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</si>
  <si>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</si>
  <si>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</si>
  <si>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</si>
  <si>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</si>
  <si>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</si>
  <si>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</si>
  <si>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</si>
  <si>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</si>
  <si>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</si>
  <si>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</si>
  <si>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</si>
  <si>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</si>
  <si>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</si>
  <si>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</si>
  <si>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</si>
  <si>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</si>
  <si>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</si>
  <si>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</si>
  <si>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</si>
  <si>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</si>
  <si>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</si>
  <si>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</si>
  <si>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</si>
  <si>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</si>
  <si>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</si>
  <si>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</si>
  <si>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</si>
  <si>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</si>
  <si>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</si>
  <si>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</si>
  <si>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</si>
  <si>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</si>
  <si>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</si>
  <si>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</si>
  <si>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</si>
  <si>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</si>
  <si>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</si>
  <si>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</si>
  <si>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</si>
  <si>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</si>
  <si>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</si>
  <si>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</si>
  <si>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</si>
  <si>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</si>
  <si>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</si>
  <si>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</si>
  <si>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</si>
  <si>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</si>
  <si>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</si>
  <si>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</si>
  <si>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</si>
  <si>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</si>
  <si>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</si>
  <si>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</si>
  <si>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</si>
  <si>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</si>
  <si>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</si>
  <si>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</si>
  <si>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</si>
  <si>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</si>
  <si>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</si>
  <si>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</si>
  <si>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</si>
  <si>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</si>
  <si>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</si>
  <si>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</si>
  <si>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</si>
  <si>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</si>
  <si>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</si>
  <si>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</si>
  <si>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</si>
  <si>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</si>
  <si>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</si>
  <si>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</si>
  <si>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</si>
  <si>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</si>
  <si>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</si>
  <si>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</si>
  <si>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</si>
  <si>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</si>
  <si>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</si>
  <si>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</si>
  <si>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</si>
  <si>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</si>
  <si>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</si>
  <si>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</si>
  <si>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</si>
  <si>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</si>
  <si>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</si>
  <si>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</si>
  <si>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</si>
  <si>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</si>
  <si>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</si>
  <si>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</si>
  <si>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</si>
  <si>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</si>
  <si>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</si>
  <si>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</si>
  <si>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</si>
  <si>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</si>
  <si>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</si>
  <si>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</si>
  <si>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</si>
  <si>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</si>
  <si>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</si>
  <si>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</si>
  <si>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</si>
  <si>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</si>
  <si>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</si>
  <si>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</si>
  <si>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</si>
  <si>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</si>
  <si>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</si>
  <si>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</si>
  <si>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</si>
  <si>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</si>
  <si>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</si>
  <si>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</si>
  <si>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</si>
  <si>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</si>
  <si>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</si>
  <si>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</si>
  <si>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</si>
  <si>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</si>
  <si>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</si>
  <si>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</si>
  <si>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</si>
  <si>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</si>
  <si>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</si>
  <si>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</si>
  <si>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</si>
  <si>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</si>
  <si>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</si>
  <si>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</si>
  <si>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</si>
  <si>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</si>
  <si>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</si>
  <si>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</si>
  <si>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</si>
  <si>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</si>
  <si>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</si>
  <si>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</si>
  <si>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</si>
  <si>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</si>
  <si>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</si>
  <si>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</si>
  <si>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</si>
  <si>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</si>
  <si>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</si>
  <si>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</si>
  <si>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</si>
  <si>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</si>
  <si>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</si>
  <si>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</si>
  <si>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</si>
  <si>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</si>
  <si>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</si>
  <si>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</si>
  <si>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</si>
  <si>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</si>
  <si>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</si>
  <si>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</si>
  <si>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</si>
  <si>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</si>
  <si>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</si>
  <si>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</si>
  <si>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</si>
  <si>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</si>
  <si>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</si>
  <si>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</si>
  <si>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</si>
  <si>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</si>
  <si>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</si>
  <si>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</si>
  <si>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</si>
  <si>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</si>
  <si>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</si>
  <si>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</si>
  <si>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</si>
  <si>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</si>
  <si>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</si>
  <si>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</si>
  <si>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</si>
  <si>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</si>
  <si>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</si>
  <si>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</si>
  <si>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</si>
  <si>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</si>
  <si>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</si>
  <si>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</si>
  <si>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</si>
  <si>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</si>
  <si>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</si>
  <si>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</si>
  <si>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</si>
  <si>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</si>
  <si>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</si>
  <si>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</si>
  <si>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</si>
  <si>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</si>
  <si>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</si>
  <si>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</si>
  <si>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</si>
  <si>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</si>
  <si>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</si>
  <si>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</si>
  <si>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</si>
  <si>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</si>
  <si>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</si>
  <si>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</si>
  <si>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</si>
  <si>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</si>
  <si>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</si>
  <si>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</si>
  <si>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</si>
  <si>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</si>
  <si>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</si>
  <si>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</si>
  <si>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</si>
  <si>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</si>
  <si>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</si>
  <si>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</si>
  <si>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</si>
  <si>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</si>
  <si>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</si>
  <si>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</si>
  <si>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</si>
  <si>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</si>
  <si>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</si>
  <si>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</si>
  <si>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</si>
  <si>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</si>
  <si>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</si>
  <si>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</si>
  <si>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</si>
  <si>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</si>
  <si>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</si>
  <si>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</si>
  <si>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</si>
  <si>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</si>
  <si>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</si>
  <si>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</si>
  <si>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</si>
  <si>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</si>
  <si>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</si>
  <si>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</si>
  <si>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</si>
  <si>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</si>
  <si>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</si>
  <si>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</si>
  <si>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</si>
  <si>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</si>
  <si>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</si>
  <si>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</si>
  <si>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</si>
  <si>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</si>
  <si>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</si>
  <si>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</si>
  <si>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</si>
  <si>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</si>
  <si>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</si>
  <si>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</si>
  <si>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</si>
  <si>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</si>
  <si>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</si>
  <si>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</si>
  <si>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</si>
  <si>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</si>
  <si>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</si>
  <si>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</si>
  <si>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</si>
  <si>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</si>
  <si>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</si>
  <si>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</si>
  <si>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</si>
  <si>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</si>
  <si>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</si>
  <si>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</si>
  <si>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</si>
  <si>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</si>
  <si>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</si>
  <si>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</si>
  <si>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</si>
  <si>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</si>
  <si>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</si>
  <si>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</si>
  <si>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</si>
  <si>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</si>
  <si>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</si>
  <si>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</si>
  <si>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</si>
  <si>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</si>
  <si>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</si>
  <si>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</si>
  <si>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</si>
  <si>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</si>
  <si>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</si>
  <si>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</si>
  <si>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</si>
  <si>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</si>
  <si>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</si>
  <si>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</si>
  <si>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</si>
  <si>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</si>
  <si>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</si>
  <si>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</si>
  <si>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</si>
  <si>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</si>
  <si>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</si>
  <si>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</si>
  <si>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</si>
  <si>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</si>
  <si>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</si>
  <si>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</si>
  <si>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</si>
  <si>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</si>
  <si>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</si>
  <si>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</si>
  <si>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</si>
  <si>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</si>
  <si>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</si>
  <si>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</si>
  <si>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</si>
  <si>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</si>
  <si>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</si>
  <si>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</si>
  <si>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</si>
  <si>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</si>
  <si>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</si>
  <si>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</si>
  <si>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</si>
  <si>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</si>
  <si>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</si>
  <si>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</si>
  <si>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</si>
  <si>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</si>
  <si>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</si>
  <si>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</si>
  <si>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</si>
  <si>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</si>
  <si>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</si>
  <si>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</si>
  <si>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</si>
  <si>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</si>
  <si>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</si>
  <si>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</si>
  <si>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</si>
  <si>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</si>
  <si>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</si>
  <si>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</si>
  <si>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</si>
  <si>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</si>
  <si>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</si>
  <si>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</si>
  <si>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</si>
  <si>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</si>
  <si>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</si>
  <si>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</si>
  <si>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</si>
  <si>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</si>
  <si>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</si>
  <si>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</si>
  <si>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</si>
  <si>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</si>
  <si>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</si>
  <si>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</si>
  <si>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</si>
  <si>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</si>
  <si>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</si>
  <si>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</si>
  <si>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</si>
  <si>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</si>
  <si>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</si>
  <si>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</si>
  <si>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</si>
  <si>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</si>
  <si>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</si>
  <si>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</si>
  <si>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</si>
  <si>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</si>
  <si>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</si>
  <si>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</si>
  <si>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</si>
  <si>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</si>
  <si>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</si>
  <si>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</si>
  <si>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</si>
  <si>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</si>
  <si>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</si>
  <si>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</si>
  <si>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</si>
  <si>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</si>
  <si>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</si>
  <si>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</si>
  <si>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</si>
  <si>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</si>
  <si>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</si>
  <si>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</si>
  <si>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</si>
  <si>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</si>
  <si>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</si>
  <si>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</si>
  <si>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</si>
  <si>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</si>
  <si>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</si>
  <si>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</si>
  <si>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</si>
  <si>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</si>
  <si>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</si>
  <si>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</si>
  <si>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</si>
  <si>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</si>
  <si>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</si>
  <si>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</si>
  <si>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</si>
  <si>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</si>
  <si>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</si>
  <si>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</si>
  <si>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</si>
  <si>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</si>
  <si>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</si>
  <si>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</si>
  <si>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</si>
  <si>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</si>
  <si>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</si>
  <si>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</si>
  <si>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</si>
  <si>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</si>
  <si>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</si>
  <si>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</si>
  <si>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</si>
  <si>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</si>
  <si>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</si>
  <si>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</si>
  <si>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</si>
  <si>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</si>
  <si>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</si>
  <si>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</si>
  <si>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</si>
  <si>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</si>
  <si>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</si>
  <si>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</si>
  <si>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</si>
  <si>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</si>
  <si>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</si>
  <si>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</si>
  <si>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</si>
  <si>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</si>
  <si>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</si>
  <si>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</si>
  <si>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</si>
  <si>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</si>
  <si>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</si>
  <si>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</si>
  <si>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</si>
  <si>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</si>
  <si>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</si>
  <si>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</si>
  <si>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</si>
  <si>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</si>
  <si>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</si>
  <si>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</si>
  <si>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</si>
  <si>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</si>
  <si>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</si>
  <si>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</si>
  <si>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</si>
  <si>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</si>
  <si>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</si>
  <si>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</si>
  <si>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</si>
  <si>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</si>
  <si>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</si>
  <si>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</si>
  <si>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</si>
  <si>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</si>
  <si>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</si>
  <si>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</si>
  <si>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</si>
  <si>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</si>
  <si>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</si>
  <si>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</si>
  <si>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</si>
  <si>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</si>
  <si>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</si>
  <si>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</si>
  <si>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</si>
  <si>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</si>
  <si>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</si>
  <si>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</si>
  <si>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</si>
  <si>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</si>
  <si>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</si>
  <si>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</si>
  <si>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</si>
  <si>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</si>
  <si>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</si>
  <si>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</si>
  <si>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</si>
  <si>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</si>
  <si>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</si>
  <si>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</si>
  <si>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</si>
  <si>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</si>
  <si>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</si>
  <si>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</si>
  <si>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</si>
  <si>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</si>
  <si>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</si>
  <si>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</si>
  <si>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</si>
  <si>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</si>
  <si>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</si>
  <si>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</si>
  <si>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</si>
  <si>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</si>
  <si>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</si>
  <si>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</si>
  <si>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</si>
  <si>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</si>
  <si>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</si>
  <si>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</si>
  <si>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</si>
  <si>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</si>
  <si>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</si>
  <si>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</si>
  <si>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</si>
  <si>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</si>
  <si>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</si>
  <si>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</si>
  <si>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</si>
  <si>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</si>
  <si>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</si>
  <si>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</si>
  <si>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</si>
  <si>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</si>
  <si>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</si>
  <si>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</si>
  <si>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</si>
  <si>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</si>
  <si>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</si>
  <si>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</si>
  <si>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</si>
  <si>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</si>
  <si>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</si>
  <si>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</si>
  <si>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</si>
  <si>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</si>
  <si>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</si>
  <si>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</si>
  <si>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</si>
  <si>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</si>
  <si>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</si>
  <si>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</si>
  <si>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</si>
  <si>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</si>
  <si>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</si>
  <si>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</si>
  <si>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</si>
  <si>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</si>
  <si>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</si>
  <si>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</si>
  <si>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</si>
  <si>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</si>
  <si>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</si>
  <si>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</si>
  <si>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</si>
  <si>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</si>
  <si>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</si>
  <si>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</si>
  <si>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</si>
  <si>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</si>
  <si>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</si>
  <si>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</si>
  <si>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</si>
  <si>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</si>
  <si>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</si>
  <si>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</si>
  <si>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</si>
  <si>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</si>
  <si>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</si>
  <si>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</si>
  <si>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</si>
  <si>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</si>
  <si>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</si>
  <si>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</si>
  <si>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</si>
  <si>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</si>
  <si>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</si>
  <si>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</si>
  <si>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</si>
  <si>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</si>
  <si>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</si>
  <si>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</si>
  <si>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</si>
  <si>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</si>
  <si>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</si>
  <si>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</si>
  <si>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</si>
  <si>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</si>
  <si>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</si>
  <si>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</si>
  <si>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</si>
  <si>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</si>
  <si>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</si>
  <si>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</si>
  <si>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</si>
  <si>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</si>
  <si>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</si>
  <si>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</si>
  <si>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</si>
  <si>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</si>
  <si>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</si>
  <si>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</si>
  <si>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</si>
  <si>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</si>
  <si>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</si>
  <si>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</si>
  <si>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</si>
  <si>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</si>
  <si>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</si>
  <si>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</si>
  <si>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</si>
  <si>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</si>
  <si>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</si>
  <si>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</si>
  <si>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</si>
  <si>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</si>
  <si>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</si>
  <si>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</si>
  <si>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</si>
  <si>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</si>
  <si>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</si>
  <si>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</si>
  <si>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</si>
  <si>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</si>
  <si>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</si>
  <si>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</si>
  <si>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</si>
  <si>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</si>
  <si>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</si>
  <si>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</si>
  <si>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</si>
  <si>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</si>
  <si>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</si>
  <si>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</si>
  <si>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</si>
  <si>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</si>
  <si>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</si>
  <si>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</si>
  <si>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</si>
  <si>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</si>
  <si>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</si>
  <si>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</si>
  <si>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</si>
  <si>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</si>
  <si>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</si>
  <si>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</si>
  <si>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</si>
  <si>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</si>
  <si>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</si>
  <si>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</si>
  <si>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</si>
  <si>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</si>
  <si>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</si>
  <si>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</si>
  <si>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</si>
  <si>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</si>
  <si>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</si>
  <si>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</si>
  <si>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</si>
  <si>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</si>
  <si>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</si>
  <si>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</si>
  <si>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</si>
  <si>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</si>
  <si>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</si>
  <si>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</si>
  <si>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</si>
  <si>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</si>
  <si>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</si>
  <si>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</si>
  <si>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</si>
  <si>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</si>
  <si>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</si>
  <si>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</si>
  <si>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</si>
  <si>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</si>
  <si>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</si>
  <si>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</si>
  <si>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</si>
  <si>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</si>
  <si>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</si>
  <si>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</si>
  <si>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</si>
  <si>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</si>
  <si>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</si>
  <si>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</si>
  <si>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</si>
  <si>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</si>
  <si>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</si>
  <si>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</si>
  <si>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</si>
  <si>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</si>
  <si>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</si>
  <si>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</si>
  <si>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</si>
  <si>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</si>
  <si>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</si>
  <si>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</si>
  <si>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</si>
  <si>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</si>
  <si>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</si>
  <si>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</si>
  <si>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</si>
  <si>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</si>
  <si>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</si>
  <si>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</si>
  <si>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</si>
  <si>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</si>
  <si>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</si>
  <si>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</si>
  <si>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</si>
  <si>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</si>
  <si>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</si>
  <si>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</si>
  <si>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</si>
  <si>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</si>
  <si>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</si>
  <si>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</si>
  <si>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</si>
  <si>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</si>
  <si>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</si>
  <si>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</si>
  <si>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</si>
  <si>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</si>
  <si>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</si>
  <si>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</si>
  <si>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</si>
  <si>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</si>
  <si>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</si>
  <si>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</si>
  <si>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</si>
  <si>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</si>
  <si>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</si>
  <si>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</si>
  <si>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</si>
  <si>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</si>
  <si>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</si>
  <si>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</si>
  <si>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</si>
  <si>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</si>
  <si>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</si>
  <si>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</si>
  <si>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</si>
  <si>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</si>
  <si>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</si>
  <si>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</si>
  <si>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</si>
  <si>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</si>
  <si>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</si>
  <si>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</si>
  <si>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</si>
  <si>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</si>
  <si>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</si>
  <si>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</si>
  <si>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</si>
  <si>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</si>
  <si>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</si>
  <si>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</si>
  <si>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</si>
  <si>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</si>
  <si>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</si>
  <si>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</si>
  <si>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</si>
  <si>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</si>
  <si>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</si>
  <si>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</si>
  <si>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</si>
  <si>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</si>
  <si>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</si>
  <si>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</si>
  <si>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</si>
  <si>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</si>
  <si>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</si>
  <si>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</si>
  <si>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</si>
  <si>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</si>
  <si>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</si>
  <si>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</si>
  <si>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</si>
  <si>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</si>
  <si>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</si>
  <si>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</si>
  <si>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</si>
  <si>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</si>
  <si>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</si>
  <si>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</si>
  <si>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</si>
  <si>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</si>
  <si>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</si>
  <si>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</si>
  <si>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</si>
  <si>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</si>
  <si>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</si>
  <si>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</si>
  <si>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</si>
  <si>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</si>
  <si>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</si>
  <si>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</si>
  <si>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</si>
  <si>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</si>
  <si>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</si>
  <si>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</si>
  <si>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</si>
  <si>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</si>
  <si>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</si>
  <si>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</si>
  <si>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</si>
  <si>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</si>
  <si>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</si>
  <si>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</si>
  <si>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</si>
  <si>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</si>
  <si>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</si>
  <si>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</si>
  <si>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</si>
  <si>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</si>
  <si>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</si>
  <si>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</si>
  <si>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</si>
  <si>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</si>
  <si>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</si>
  <si>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</si>
  <si>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</si>
  <si>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</si>
  <si>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</si>
  <si>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</si>
  <si>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</si>
  <si>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</si>
  <si>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</si>
  <si>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</si>
  <si>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</si>
  <si>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</si>
  <si>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</si>
  <si>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</si>
  <si>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</si>
  <si>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</si>
  <si>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</si>
  <si>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</si>
  <si>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</si>
  <si>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</si>
  <si>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</si>
  <si>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</si>
  <si>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</si>
  <si>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</si>
  <si>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</si>
  <si>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</si>
  <si>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</si>
  <si>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</si>
  <si>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</si>
  <si>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</si>
  <si>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</si>
  <si>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</si>
  <si>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</si>
  <si>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</si>
  <si>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</si>
  <si>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</si>
  <si>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</si>
  <si>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</si>
  <si>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</si>
  <si>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</si>
  <si>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</si>
  <si>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</si>
  <si>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</si>
  <si>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</si>
  <si>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</si>
  <si>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</si>
  <si>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</si>
  <si>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</si>
  <si>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</si>
  <si>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</si>
  <si>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</si>
  <si>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</si>
  <si>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</si>
  <si>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</si>
  <si>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</si>
  <si>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</si>
  <si>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</si>
  <si>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</si>
  <si>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</si>
  <si>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</si>
  <si>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</si>
  <si>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</si>
  <si>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</si>
  <si>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</si>
  <si>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</si>
  <si>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</si>
  <si>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</si>
  <si>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</si>
  <si>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</si>
  <si>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</si>
  <si>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</si>
  <si>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</si>
  <si>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</si>
  <si>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</si>
  <si>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</si>
  <si>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</si>
  <si>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</si>
  <si>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</si>
  <si>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</si>
  <si>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</si>
  <si>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</si>
  <si>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</si>
  <si>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</si>
  <si>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</si>
  <si>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</si>
  <si>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</si>
  <si>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</si>
  <si>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</si>
  <si>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</si>
  <si>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</si>
  <si>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</si>
  <si>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</si>
  <si>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</si>
  <si>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</si>
  <si>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</si>
  <si>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</si>
  <si>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</si>
  <si>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</si>
  <si>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</si>
  <si>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</si>
  <si>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</si>
  <si>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</si>
  <si>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</si>
  <si>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</si>
  <si>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</si>
  <si>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</si>
  <si>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</si>
  <si>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</si>
  <si>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</si>
  <si>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</si>
  <si>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</si>
  <si>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</si>
  <si>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</si>
  <si>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</si>
  <si>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</si>
  <si>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</si>
  <si>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</si>
  <si>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</si>
  <si>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</si>
  <si>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</si>
  <si>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</si>
  <si>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</si>
  <si>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</si>
  <si>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</si>
  <si>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</si>
  <si>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</si>
  <si>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</si>
  <si>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</si>
  <si>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</si>
  <si>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</si>
  <si>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</si>
  <si>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</si>
  <si>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</si>
  <si>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</si>
  <si>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</si>
  <si>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</si>
  <si>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</si>
  <si>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</si>
  <si>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</si>
  <si>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</si>
  <si>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</si>
  <si>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</si>
  <si>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</si>
  <si>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</si>
  <si>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</si>
  <si>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</si>
  <si>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</si>
  <si>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</si>
  <si>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</si>
  <si>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</si>
  <si>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</si>
  <si>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</si>
  <si>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</si>
  <si>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</si>
  <si>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</si>
  <si>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</si>
  <si>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</si>
  <si>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</si>
  <si>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</si>
  <si>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</si>
  <si>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</si>
  <si>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</si>
  <si>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</si>
  <si>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</si>
  <si>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</si>
  <si>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</si>
  <si>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</si>
  <si>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</si>
  <si>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</si>
  <si>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</si>
  <si>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</si>
  <si>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</si>
  <si>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</si>
  <si>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</si>
  <si>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</si>
  <si>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</si>
  <si>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</si>
  <si>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</si>
  <si>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</si>
  <si>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</si>
  <si>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</si>
  <si>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</si>
  <si>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</si>
  <si>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</si>
  <si>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</si>
  <si>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</si>
  <si>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</si>
  <si>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</si>
  <si>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</si>
  <si>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</si>
  <si>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</si>
  <si>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</si>
  <si>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</si>
  <si>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</si>
  <si>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</si>
  <si>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</si>
  <si>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</si>
  <si>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</si>
  <si>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</si>
  <si>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</si>
  <si>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</si>
  <si>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</si>
  <si>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</si>
  <si>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</si>
  <si>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</si>
  <si>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</si>
  <si>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</si>
  <si>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</si>
  <si>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</si>
  <si>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</si>
  <si>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</si>
  <si>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</si>
  <si>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</si>
  <si>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</si>
  <si>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</si>
  <si>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</si>
  <si>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</si>
  <si>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</si>
  <si>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</si>
  <si>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</si>
  <si>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</si>
  <si>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</si>
  <si>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</si>
  <si>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</si>
  <si>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</si>
  <si>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</si>
  <si>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</si>
  <si>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</si>
  <si>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</si>
  <si>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</si>
  <si>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</si>
  <si>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</si>
  <si>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</si>
  <si>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</si>
  <si>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</si>
  <si>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</si>
  <si>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</si>
  <si>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</si>
  <si>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</si>
  <si>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</si>
  <si>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</si>
  <si>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</si>
  <si>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</si>
  <si>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</si>
  <si>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</si>
  <si>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</si>
  <si>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</si>
  <si>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</si>
  <si>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</si>
  <si>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</si>
  <si>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</si>
  <si>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</si>
  <si>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</si>
  <si>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</si>
  <si>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</si>
  <si>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</si>
  <si>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</si>
  <si>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</si>
  <si>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</si>
  <si>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</si>
  <si>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</si>
  <si>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</si>
  <si>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</si>
  <si>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</si>
  <si>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</si>
  <si>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</si>
  <si>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</si>
  <si>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</si>
  <si>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</si>
  <si>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</si>
  <si>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</si>
  <si>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</si>
  <si>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</si>
  <si>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</si>
  <si>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</si>
  <si>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</si>
  <si>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</si>
  <si>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</si>
  <si>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</si>
  <si>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</si>
  <si>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</si>
  <si>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</si>
  <si>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</si>
  <si>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</si>
  <si>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</si>
  <si>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</si>
  <si>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</si>
  <si>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</si>
  <si>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</si>
  <si>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</si>
  <si>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</si>
  <si>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</si>
  <si>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</si>
  <si>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</si>
  <si>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</si>
  <si>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</si>
  <si>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</si>
  <si>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</si>
  <si>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</si>
  <si>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</si>
  <si>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</si>
  <si>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</si>
  <si>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</si>
  <si>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</si>
  <si>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</si>
  <si>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</si>
  <si>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</si>
  <si>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</si>
  <si>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</si>
  <si>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</si>
  <si>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</si>
  <si>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</si>
  <si>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</si>
  <si>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</si>
  <si>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</si>
  <si>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</si>
  <si>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</si>
  <si>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</si>
  <si>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</si>
  <si>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</si>
  <si>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</si>
  <si>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</si>
  <si>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</si>
  <si>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</si>
  <si>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</si>
  <si>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</si>
  <si>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</si>
  <si>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</si>
  <si>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</si>
  <si>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</si>
  <si>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</si>
  <si>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</si>
  <si>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</si>
  <si>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</si>
  <si>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</si>
  <si>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</si>
  <si>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</si>
  <si>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</si>
  <si>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</si>
  <si>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</si>
  <si>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</si>
  <si>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</si>
  <si>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</si>
  <si>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</si>
  <si>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</si>
  <si>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</si>
  <si>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</si>
  <si>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</si>
  <si>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</si>
  <si>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</si>
  <si>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</si>
  <si>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</si>
  <si>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</si>
  <si>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</si>
  <si>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</si>
  <si>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</si>
  <si>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</si>
  <si>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</si>
  <si>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</si>
  <si>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</si>
  <si>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</si>
  <si>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</si>
  <si>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</si>
  <si>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</si>
  <si>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</si>
  <si>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</si>
  <si>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</si>
  <si>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</si>
  <si>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</si>
  <si>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</si>
  <si>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</si>
  <si>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</si>
  <si>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</si>
  <si>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</si>
  <si>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</si>
  <si>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</si>
  <si>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</si>
  <si>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</si>
  <si>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</si>
  <si>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</si>
  <si>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</si>
  <si>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</si>
  <si>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</si>
  <si>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</si>
  <si>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</si>
  <si>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</si>
  <si>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</si>
  <si>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</si>
  <si>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</si>
  <si>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</si>
  <si>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</si>
  <si>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</si>
  <si>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</si>
  <si>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</si>
  <si>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</si>
  <si>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</si>
  <si>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</si>
  <si>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</si>
  <si>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</si>
  <si>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</si>
  <si>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</si>
  <si>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</si>
  <si>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</si>
  <si>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</si>
  <si>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</si>
  <si>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</si>
  <si>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</si>
  <si>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</si>
  <si>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</si>
  <si>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</si>
  <si>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</si>
  <si>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</si>
  <si>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</si>
  <si>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</si>
  <si>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</si>
  <si>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</si>
  <si>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</si>
  <si>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</si>
  <si>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</si>
  <si>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</si>
  <si>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</si>
  <si>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</si>
  <si>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</si>
  <si>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</si>
  <si>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</si>
  <si>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</si>
  <si>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</si>
  <si>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</si>
  <si>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</si>
  <si>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</si>
  <si>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</si>
  <si>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</si>
  <si>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</si>
  <si>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</si>
  <si>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</si>
  <si>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</si>
  <si>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</si>
  <si>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</si>
  <si>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</si>
  <si>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</si>
  <si>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</si>
  <si>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</si>
  <si>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</si>
  <si>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</si>
  <si>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</si>
  <si>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</si>
  <si>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</si>
  <si>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</si>
  <si>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</si>
  <si>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</si>
  <si>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</si>
  <si>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</si>
  <si>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</si>
  <si>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</si>
  <si>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</si>
  <si>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</si>
  <si>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</si>
  <si>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</si>
  <si>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</si>
  <si>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</si>
  <si>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</si>
  <si>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</si>
  <si>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</si>
  <si>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</si>
  <si>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</si>
  <si>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</si>
  <si>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</si>
  <si>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</si>
  <si>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</si>
  <si>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</si>
  <si>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</si>
  <si>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</si>
  <si>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</si>
  <si>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</si>
  <si>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</si>
  <si>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</si>
  <si>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</si>
  <si>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</si>
  <si>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</si>
  <si>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</si>
  <si>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</si>
  <si>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</si>
  <si>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</si>
  <si>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</si>
  <si>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</si>
  <si>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</si>
  <si>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</si>
  <si>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</si>
  <si>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</si>
  <si>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</si>
  <si>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</si>
  <si>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</si>
  <si>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</si>
  <si>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</si>
  <si>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</si>
  <si>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</si>
  <si>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</si>
  <si>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</si>
  <si>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</si>
  <si>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</si>
  <si>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</si>
  <si>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</si>
  <si>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</si>
  <si>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</si>
  <si>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</si>
  <si>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</si>
  <si>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</si>
  <si>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</si>
  <si>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</si>
  <si>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</si>
  <si>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</si>
  <si>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</si>
  <si>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</si>
  <si>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</si>
  <si>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</si>
  <si>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</si>
  <si>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</si>
  <si>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</si>
  <si>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</si>
  <si>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</si>
  <si>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</si>
  <si>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</si>
  <si>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</si>
  <si>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</si>
  <si>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</si>
  <si>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</si>
  <si>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</si>
  <si>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</si>
  <si>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</si>
  <si>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</si>
  <si>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</si>
  <si>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</si>
  <si>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</si>
  <si>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</si>
  <si>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</si>
  <si>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</si>
  <si>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</si>
  <si>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</si>
  <si>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</si>
  <si>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</si>
  <si>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</si>
  <si>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</si>
  <si>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</si>
  <si>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</si>
  <si>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</si>
  <si>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</si>
  <si>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</si>
  <si>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</si>
  <si>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</si>
  <si>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</si>
  <si>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</si>
  <si>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</si>
  <si>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</si>
  <si>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</si>
  <si>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</si>
  <si>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</si>
  <si>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</si>
  <si>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</si>
  <si>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</si>
  <si>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</si>
  <si>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</si>
  <si>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</si>
  <si>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</si>
  <si>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</si>
  <si>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</si>
  <si>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</si>
  <si>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</si>
  <si>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</si>
  <si>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</si>
  <si>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</si>
  <si>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</si>
  <si>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</si>
  <si>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</si>
  <si>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</si>
  <si>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</si>
  <si>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</si>
  <si>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</si>
  <si>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</si>
  <si>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</si>
  <si>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</si>
  <si>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</si>
  <si>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</si>
  <si>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</si>
  <si>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</si>
  <si>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</si>
  <si>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</si>
  <si>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</si>
  <si>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</si>
  <si>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</si>
  <si>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</si>
  <si>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</si>
  <si>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</si>
  <si>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</si>
  <si>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</si>
  <si>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</si>
  <si>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</si>
  <si>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</si>
  <si>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</si>
  <si>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</si>
  <si>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</si>
  <si>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</si>
  <si>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</si>
  <si>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</si>
  <si>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</si>
  <si>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</si>
  <si>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</si>
  <si>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</si>
  <si>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</si>
  <si>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</si>
  <si>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</si>
  <si>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</si>
  <si>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</si>
  <si>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</si>
  <si>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</si>
  <si>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</si>
  <si>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</si>
  <si>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</si>
  <si>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</si>
  <si>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</si>
  <si>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</si>
  <si>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</si>
  <si>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</si>
  <si>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</si>
  <si>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</si>
  <si>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</si>
  <si>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</si>
  <si>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</si>
  <si>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</si>
  <si>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</si>
  <si>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</si>
  <si>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</si>
  <si>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</si>
  <si>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</si>
  <si>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</si>
  <si>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</si>
  <si>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</si>
  <si>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</si>
  <si>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</si>
  <si>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</si>
  <si>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</si>
  <si>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</si>
  <si>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</si>
  <si>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</si>
  <si>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</si>
  <si>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</si>
  <si>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</si>
  <si>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</si>
  <si>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</si>
  <si>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</si>
  <si>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</si>
  <si>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</si>
  <si>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</si>
  <si>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</si>
  <si>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</si>
  <si>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</si>
  <si>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</si>
  <si>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</si>
  <si>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</si>
  <si>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</si>
  <si>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</si>
  <si>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</si>
  <si>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</si>
  <si>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</si>
  <si>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</si>
  <si>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</si>
  <si>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</si>
  <si>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</si>
  <si>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</si>
  <si>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</si>
  <si>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</si>
  <si>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</si>
  <si>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</si>
  <si>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</si>
  <si>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</si>
  <si>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</si>
  <si>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</si>
  <si>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</si>
  <si>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</si>
  <si>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</si>
  <si>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</si>
  <si>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</si>
  <si>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</si>
  <si>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</si>
  <si>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</si>
  <si>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</si>
  <si>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</si>
  <si>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</si>
  <si>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</si>
  <si>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</si>
  <si>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</si>
  <si>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</si>
  <si>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</si>
  <si>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</si>
  <si>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</si>
  <si>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</si>
  <si>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</si>
  <si>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</si>
  <si>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</si>
  <si>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</si>
  <si>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</si>
  <si>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</si>
  <si>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</si>
  <si>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</si>
  <si>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</si>
  <si>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</si>
  <si>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</si>
  <si>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</si>
  <si>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</si>
  <si>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</si>
  <si>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</si>
  <si>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</si>
  <si>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</si>
  <si>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</si>
  <si>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</si>
  <si>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</si>
  <si>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</si>
  <si>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</si>
  <si>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</si>
  <si>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</si>
  <si>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</si>
  <si>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</si>
  <si>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</si>
  <si>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</si>
  <si>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</si>
  <si>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</si>
  <si>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</si>
  <si>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</si>
  <si>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</si>
  <si>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</si>
  <si>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</si>
  <si>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</si>
  <si>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</si>
  <si>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</si>
  <si>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</si>
  <si>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</si>
  <si>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</si>
  <si>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</si>
  <si>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</si>
  <si>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</si>
  <si>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</si>
  <si>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</si>
  <si>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</si>
  <si>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</si>
  <si>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</si>
  <si>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</si>
  <si>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</si>
  <si>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</si>
  <si>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</si>
  <si>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</si>
  <si>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</si>
  <si>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</si>
  <si>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</si>
  <si>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</si>
  <si>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</si>
  <si>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</si>
  <si>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</si>
  <si>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</si>
  <si>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</si>
  <si>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</si>
  <si>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</si>
  <si>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</si>
  <si>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</si>
  <si>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</si>
  <si>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</si>
  <si>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</si>
  <si>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</si>
  <si>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</si>
  <si>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</si>
  <si>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</si>
  <si>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</si>
  <si>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</si>
  <si>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</si>
  <si>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</si>
  <si>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</si>
  <si>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</si>
  <si>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</si>
  <si>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</si>
  <si>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</si>
  <si>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</si>
  <si>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</si>
  <si>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</si>
  <si>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</si>
  <si>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</si>
  <si>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</si>
  <si>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</si>
  <si>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</si>
  <si>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</si>
  <si>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</si>
  <si>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</si>
  <si>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</si>
  <si>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</si>
  <si>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</si>
  <si>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</si>
  <si>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</si>
  <si>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</si>
  <si>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</si>
  <si>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</si>
  <si>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</si>
  <si>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</si>
  <si>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</si>
  <si>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</si>
  <si>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</si>
  <si>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</si>
  <si>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</si>
  <si>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</si>
  <si>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</si>
  <si>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</si>
  <si>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</si>
  <si>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</si>
  <si>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</si>
  <si>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</si>
  <si>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</si>
  <si>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</si>
  <si>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</si>
  <si>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</si>
  <si>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</si>
  <si>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</si>
  <si>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</si>
  <si>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</si>
  <si>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</si>
  <si>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</si>
  <si>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</si>
  <si>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</si>
  <si>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</si>
  <si>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</si>
  <si>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</si>
  <si>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</si>
  <si>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</si>
  <si>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</si>
  <si>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</si>
  <si>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</si>
  <si>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</si>
  <si>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</si>
  <si>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</si>
  <si>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</si>
  <si>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</si>
  <si>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</si>
  <si>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</si>
  <si>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</si>
  <si>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</si>
  <si>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</si>
  <si>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</si>
  <si>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</si>
  <si>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</si>
  <si>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</si>
  <si>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</si>
  <si>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</si>
  <si>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</si>
  <si>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</si>
  <si>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</si>
  <si>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</si>
  <si>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</si>
  <si>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</si>
  <si>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</si>
  <si>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</si>
  <si>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</si>
  <si>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</si>
  <si>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</si>
  <si>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</si>
  <si>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</si>
  <si>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</si>
  <si>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</si>
  <si>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</si>
  <si>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</si>
  <si>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</si>
  <si>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</si>
  <si>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</si>
  <si>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</si>
  <si>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</si>
  <si>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</si>
  <si>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</si>
  <si>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</si>
  <si>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</si>
  <si>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</si>
  <si>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</si>
  <si>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</si>
  <si>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</si>
  <si>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</si>
  <si>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</si>
  <si>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</si>
  <si>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</si>
  <si>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</si>
  <si>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</si>
  <si>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</si>
  <si>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</si>
  <si>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</si>
  <si>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</si>
  <si>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</si>
  <si>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</si>
  <si>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</si>
  <si>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</si>
  <si>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</si>
  <si>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</si>
  <si>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</si>
  <si>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</si>
  <si>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</si>
  <si>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</si>
  <si>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</si>
  <si>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</si>
  <si>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</si>
  <si>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</si>
  <si>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</si>
  <si>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</si>
  <si>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</si>
  <si>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</si>
  <si>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</si>
  <si>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</si>
  <si>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</si>
  <si>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</si>
  <si>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</si>
  <si>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</si>
  <si>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</si>
  <si>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</si>
  <si>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</si>
  <si>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</si>
  <si>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</si>
  <si>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</si>
  <si>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</si>
  <si>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</si>
  <si>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</si>
  <si>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</si>
  <si>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</si>
  <si>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</si>
  <si>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</si>
  <si>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</si>
  <si>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</si>
  <si>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</si>
  <si>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</si>
  <si>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</si>
  <si>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</si>
  <si>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</si>
  <si>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</si>
  <si>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</si>
  <si>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</si>
  <si>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</si>
  <si>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</si>
  <si>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</si>
  <si>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</si>
  <si>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</si>
  <si>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</si>
  <si>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</si>
  <si>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</si>
  <si>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</si>
  <si>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</si>
  <si>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</si>
  <si>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</si>
  <si>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</si>
  <si>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</si>
  <si>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</si>
  <si>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</si>
  <si>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</si>
  <si>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</si>
  <si>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</si>
  <si>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</si>
  <si>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</si>
  <si>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</si>
  <si>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</si>
  <si>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</si>
  <si>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</si>
  <si>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</si>
  <si>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</si>
  <si>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</si>
  <si>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</si>
  <si>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</si>
  <si>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</si>
  <si>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</si>
  <si>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</si>
  <si>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</si>
  <si>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</si>
  <si>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</si>
  <si>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</si>
  <si>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</si>
  <si>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</si>
  <si>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</si>
  <si>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</si>
  <si>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</si>
  <si>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</si>
  <si>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</si>
  <si>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</si>
  <si>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</si>
  <si>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</si>
  <si>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</si>
  <si>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</si>
  <si>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</si>
  <si>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</si>
  <si>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</si>
  <si>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</si>
  <si>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</si>
  <si>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</si>
  <si>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</si>
  <si>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</si>
  <si>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</si>
  <si>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</si>
  <si>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</si>
  <si>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</si>
  <si>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</si>
  <si>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</si>
  <si>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</si>
  <si>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</si>
  <si>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</si>
  <si>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</si>
  <si>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</si>
  <si>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</si>
  <si>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</si>
  <si>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</si>
  <si>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</si>
  <si>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</si>
  <si>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</si>
  <si>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</si>
  <si>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</si>
  <si>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</si>
  <si>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</si>
  <si>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</si>
  <si>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</si>
  <si>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</si>
  <si>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</si>
  <si>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</si>
  <si>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</si>
  <si>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</si>
  <si>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</si>
  <si>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</si>
  <si>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</si>
  <si>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</si>
  <si>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</si>
  <si>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</si>
  <si>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</si>
  <si>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</si>
  <si>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</si>
  <si>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</si>
  <si>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</si>
  <si>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</si>
  <si>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</si>
  <si>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</si>
  <si>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</si>
  <si>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</si>
  <si>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</si>
  <si>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</si>
  <si>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</si>
  <si>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</si>
  <si>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</si>
  <si>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</si>
  <si>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</si>
  <si>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</si>
  <si>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</si>
  <si>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</si>
  <si>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</si>
  <si>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</si>
  <si>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</si>
  <si>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</si>
  <si>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</si>
  <si>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</si>
  <si>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</si>
  <si>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</si>
  <si>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</si>
  <si>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</si>
  <si>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</si>
  <si>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</si>
  <si>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</si>
  <si>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</si>
  <si>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</si>
  <si>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</si>
  <si>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</si>
  <si>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</si>
  <si>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</si>
  <si>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</si>
  <si>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</si>
  <si>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</si>
  <si>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</si>
  <si>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</si>
  <si>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</si>
  <si>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</si>
  <si>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</si>
  <si>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</si>
  <si>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</si>
  <si>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</si>
  <si>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</si>
  <si>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</si>
  <si>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</si>
  <si>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</si>
  <si>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</si>
  <si>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</si>
  <si>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</si>
  <si>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</si>
  <si>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</si>
  <si>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</si>
  <si>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</si>
  <si>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</si>
  <si>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</si>
  <si>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</si>
  <si>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</si>
  <si>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</si>
  <si>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</si>
  <si>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</si>
  <si>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</si>
  <si>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</si>
  <si>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</si>
  <si>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</si>
  <si>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</si>
  <si>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</si>
  <si>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</si>
  <si>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</si>
  <si>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</si>
  <si>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</si>
  <si>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</si>
  <si>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</si>
  <si>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</si>
  <si>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</si>
  <si>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</si>
  <si>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</si>
  <si>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</si>
  <si>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</si>
  <si>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</si>
  <si>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</si>
  <si>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</si>
  <si>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</si>
  <si>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</si>
  <si>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</si>
  <si>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</si>
  <si>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</si>
  <si>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</si>
  <si>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</si>
  <si>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</si>
  <si>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</si>
  <si>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</si>
  <si>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</si>
  <si>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</si>
  <si>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</si>
  <si>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</si>
  <si>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</si>
  <si>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</si>
  <si>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</si>
  <si>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</si>
  <si>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</si>
  <si>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</si>
  <si>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</si>
  <si>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</si>
  <si>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</si>
  <si>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</si>
  <si>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</si>
  <si>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</si>
  <si>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</si>
  <si>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</si>
  <si>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</si>
  <si>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</si>
  <si>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</si>
  <si>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</si>
  <si>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</si>
  <si>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</si>
  <si>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</si>
  <si>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</si>
  <si>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</si>
  <si>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</si>
  <si>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</si>
  <si>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</si>
  <si>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</si>
  <si>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</si>
  <si>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</si>
  <si>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</si>
  <si>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</si>
  <si>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</si>
  <si>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</si>
  <si>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</si>
  <si>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</si>
  <si>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</si>
  <si>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</si>
  <si>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</si>
  <si>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</si>
  <si>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</si>
  <si>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</si>
  <si>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</si>
  <si>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</si>
  <si>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</si>
  <si>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</si>
  <si>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</si>
  <si>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</si>
  <si>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</si>
  <si>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</si>
  <si>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</si>
  <si>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</si>
  <si>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</si>
  <si>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</si>
  <si>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</si>
  <si>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</si>
  <si>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</si>
  <si>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</si>
  <si>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</si>
  <si>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</si>
  <si>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</si>
  <si>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</si>
  <si>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</si>
  <si>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</si>
  <si>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</si>
  <si>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</si>
  <si>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</si>
  <si>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</si>
  <si>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</si>
  <si>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</si>
  <si>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</si>
  <si>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</si>
  <si>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</si>
  <si>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</si>
  <si>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</si>
  <si>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</si>
  <si>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</si>
  <si>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</si>
  <si>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</si>
  <si>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</si>
  <si>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</si>
  <si>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</si>
  <si>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</si>
  <si>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</si>
  <si>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</si>
  <si>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</si>
  <si>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</si>
  <si>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</si>
  <si>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</si>
  <si>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</si>
  <si>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</si>
  <si>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</si>
  <si>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</si>
  <si>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</si>
  <si>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</si>
  <si>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</si>
  <si>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</si>
  <si>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</si>
  <si>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</si>
  <si>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</si>
  <si>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</si>
  <si>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</si>
  <si>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</si>
  <si>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</si>
  <si>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</si>
  <si>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</si>
  <si>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</si>
  <si>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</si>
  <si>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</si>
  <si>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</si>
  <si>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</si>
  <si>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</si>
  <si>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</si>
  <si>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</si>
  <si>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</si>
  <si>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</si>
  <si>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</si>
  <si>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</si>
  <si>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</si>
  <si>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</si>
  <si>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</si>
  <si>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</si>
  <si>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</si>
  <si>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</si>
  <si>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</si>
  <si>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</si>
  <si>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</si>
  <si>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</si>
  <si>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</si>
  <si>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</si>
  <si>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</si>
  <si>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</si>
  <si>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</si>
  <si>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</si>
  <si>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</si>
  <si>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</si>
  <si>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</si>
  <si>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</si>
  <si>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</si>
  <si>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</si>
  <si>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</si>
  <si>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</si>
  <si>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</si>
  <si>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</si>
  <si>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</si>
  <si>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</si>
  <si>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</si>
  <si>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</si>
  <si>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</si>
  <si>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</si>
  <si>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</si>
  <si>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</si>
  <si>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</si>
  <si>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</si>
  <si>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</si>
  <si>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</si>
  <si>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</si>
  <si>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</si>
  <si>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</si>
  <si>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</si>
  <si>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</si>
  <si>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</si>
  <si>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</si>
  <si>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</si>
  <si>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</si>
  <si>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</si>
  <si>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</si>
  <si>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</si>
  <si>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</si>
  <si>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</si>
  <si>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</si>
  <si>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</si>
  <si>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</si>
  <si>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</si>
  <si>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</si>
  <si>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</si>
  <si>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</si>
  <si>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</si>
  <si>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</si>
  <si>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</si>
  <si>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</si>
  <si>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</si>
  <si>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</si>
  <si>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</si>
  <si>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</si>
  <si>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</si>
  <si>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</si>
  <si>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</si>
  <si>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</si>
  <si>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</si>
  <si>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</si>
  <si>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</si>
  <si>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</si>
  <si>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</si>
  <si>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</si>
  <si>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</si>
  <si>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</si>
  <si>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</si>
  <si>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</si>
  <si>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</si>
  <si>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</si>
  <si>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</si>
  <si>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</si>
  <si>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</si>
  <si>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</si>
  <si>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</si>
  <si>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</si>
  <si>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</si>
  <si>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</si>
  <si>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</si>
  <si>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</si>
  <si>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</si>
  <si>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</si>
  <si>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</si>
  <si>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</si>
  <si>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</si>
  <si>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</si>
  <si>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</si>
  <si>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</si>
  <si>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</si>
  <si>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</si>
  <si>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</si>
  <si>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</si>
  <si>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</si>
  <si>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</si>
  <si>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</si>
  <si>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</si>
  <si>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</si>
  <si>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</si>
  <si>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</si>
  <si>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</si>
  <si>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</si>
  <si>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</si>
  <si>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</si>
  <si>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</si>
  <si>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</si>
  <si>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</si>
  <si>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</si>
  <si>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</si>
  <si>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</si>
  <si>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</si>
  <si>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</si>
  <si>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</si>
  <si>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</si>
  <si>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</si>
  <si>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</si>
  <si>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</si>
  <si>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</si>
  <si>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</si>
  <si>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</si>
  <si>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</si>
  <si>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</si>
  <si>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</si>
  <si>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</si>
  <si>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</si>
  <si>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</si>
  <si>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</si>
  <si>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</si>
  <si>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</si>
  <si>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</si>
  <si>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</si>
  <si>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</si>
  <si>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</si>
  <si>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</si>
  <si>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</si>
  <si>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</si>
  <si>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</si>
  <si>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</si>
  <si>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</si>
  <si>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</si>
  <si>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</si>
  <si>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</si>
  <si>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</si>
  <si>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</si>
  <si>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</si>
  <si>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</si>
  <si>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</si>
  <si>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</si>
  <si>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</si>
  <si>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</si>
  <si>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</si>
  <si>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</si>
  <si>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</si>
  <si>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</si>
  <si>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</si>
  <si>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</si>
  <si>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</si>
  <si>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</si>
  <si>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</si>
  <si>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</si>
  <si>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</si>
  <si>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</si>
  <si>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</si>
  <si>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</si>
  <si>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</si>
  <si>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</si>
  <si>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</si>
  <si>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</si>
  <si>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</si>
  <si>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</si>
  <si>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</si>
  <si>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</si>
  <si>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</si>
  <si>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</si>
  <si>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</si>
  <si>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</si>
  <si>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</si>
  <si>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</si>
  <si>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</si>
  <si>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</si>
  <si>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</si>
  <si>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</si>
  <si>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</si>
  <si>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</si>
  <si>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</si>
  <si>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</si>
  <si>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</si>
  <si>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</si>
  <si>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</si>
  <si>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</si>
  <si>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</si>
  <si>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</si>
  <si>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</si>
  <si>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</si>
  <si>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</si>
  <si>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</si>
  <si>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</si>
  <si>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</si>
  <si>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</si>
  <si>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</si>
  <si>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</si>
  <si>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</si>
  <si>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</si>
  <si>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</si>
  <si>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</si>
  <si>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</si>
  <si>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</si>
  <si>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</si>
  <si>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</si>
  <si>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</si>
  <si>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</si>
  <si>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</si>
  <si>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</si>
  <si>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</si>
  <si>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</si>
  <si>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</si>
  <si>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</si>
  <si>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</si>
  <si>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</si>
  <si>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</si>
  <si>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</si>
  <si>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</si>
  <si>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</si>
  <si>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</si>
  <si>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</si>
  <si>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</si>
  <si>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</si>
  <si>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</si>
  <si>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</si>
  <si>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</si>
  <si>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</si>
  <si>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</si>
  <si>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</si>
  <si>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</si>
  <si>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</si>
  <si>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</si>
  <si>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</si>
  <si>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</si>
  <si>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</si>
  <si>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</si>
  <si>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</si>
  <si>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</si>
  <si>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</si>
  <si>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</si>
  <si>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</si>
  <si>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</si>
  <si>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</si>
  <si>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</si>
  <si>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</si>
  <si>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</si>
  <si>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</si>
  <si>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</si>
  <si>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</si>
  <si>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</si>
  <si>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</si>
  <si>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</si>
  <si>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</si>
  <si>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</si>
  <si>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</si>
  <si>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</si>
  <si>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</si>
  <si>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</si>
  <si>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</si>
  <si>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</si>
  <si>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</si>
  <si>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</si>
  <si>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</si>
  <si>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</si>
  <si>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</si>
  <si>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</si>
  <si>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</si>
  <si>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</si>
  <si>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</si>
  <si>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</si>
  <si>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</si>
  <si>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</si>
  <si>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</si>
  <si>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</si>
  <si>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</si>
  <si>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</si>
  <si>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</si>
  <si>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</si>
  <si>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</si>
  <si>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</si>
  <si>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</si>
  <si>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</si>
  <si>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</si>
  <si>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</si>
  <si>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</si>
  <si>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</si>
  <si>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</si>
  <si>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</si>
  <si>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</si>
  <si>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</si>
  <si>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</si>
  <si>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</si>
  <si>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</si>
  <si>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</si>
  <si>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</si>
  <si>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</si>
  <si>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</si>
  <si>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</si>
  <si>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</si>
  <si>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</si>
  <si>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</si>
  <si>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</si>
  <si>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</si>
  <si>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</si>
  <si>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</si>
  <si>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</si>
  <si>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</si>
  <si>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</si>
  <si>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</si>
  <si>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</si>
  <si>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</si>
  <si>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</si>
  <si>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</si>
  <si>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</si>
  <si>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</si>
  <si>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</si>
  <si>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</si>
  <si>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</si>
  <si>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</si>
  <si>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</si>
  <si>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</si>
  <si>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</si>
  <si>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</si>
  <si>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</si>
  <si>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</si>
  <si>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</si>
  <si>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</si>
  <si>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</si>
  <si>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</si>
  <si>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</si>
  <si>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</si>
  <si>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</si>
  <si>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</si>
  <si>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</si>
  <si>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</si>
  <si>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</si>
  <si>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</si>
  <si>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</si>
  <si>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</si>
  <si>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</si>
  <si>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</si>
  <si>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</si>
  <si>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</si>
  <si>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</si>
  <si>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</si>
  <si>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</si>
  <si>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</si>
  <si>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</si>
  <si>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</si>
  <si>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</si>
  <si>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</si>
  <si>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</si>
  <si>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</si>
  <si>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</si>
  <si>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</si>
  <si>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</si>
  <si>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</si>
  <si>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</si>
  <si>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</si>
  <si>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</si>
  <si>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</si>
  <si>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</si>
  <si>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</si>
  <si>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</si>
  <si>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</si>
  <si>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</si>
  <si>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</si>
  <si>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</si>
  <si>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</si>
  <si>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</si>
  <si>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</si>
  <si>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</si>
  <si>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</si>
  <si>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</si>
  <si>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</si>
  <si>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</si>
  <si>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</si>
  <si>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</si>
  <si>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</si>
  <si>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</si>
  <si>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</si>
  <si>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</si>
  <si>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</si>
  <si>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</si>
  <si>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</si>
  <si>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</si>
  <si>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</si>
  <si>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</si>
  <si>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</si>
  <si>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</si>
  <si>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</si>
  <si>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</si>
  <si>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</si>
  <si>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</si>
  <si>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</si>
  <si>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</si>
  <si>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</si>
  <si>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</si>
  <si>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</si>
  <si>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</si>
  <si>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</si>
  <si>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</si>
  <si>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</si>
  <si>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</si>
  <si>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</si>
  <si>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</si>
  <si>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</si>
  <si>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</si>
  <si>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</si>
  <si>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</si>
  <si>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</si>
  <si>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</si>
  <si>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</si>
  <si>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</si>
  <si>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</si>
  <si>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</si>
  <si>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</si>
  <si>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</si>
  <si>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</si>
  <si>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</si>
  <si>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</si>
  <si>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</si>
  <si>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</si>
  <si>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</si>
  <si>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</si>
  <si>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</si>
  <si>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</si>
  <si>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</si>
  <si>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</si>
  <si>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</si>
  <si>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</si>
  <si>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</si>
  <si>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</si>
  <si>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</si>
  <si>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</si>
  <si>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</si>
  <si>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</si>
  <si>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</si>
  <si>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</si>
  <si>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</si>
  <si>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</si>
  <si>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</si>
  <si>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</si>
  <si>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</si>
  <si>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</si>
  <si>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</si>
  <si>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</si>
  <si>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</si>
  <si>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</si>
  <si>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</si>
  <si>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</si>
  <si>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</si>
  <si>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</si>
  <si>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</si>
  <si>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</si>
  <si>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</si>
  <si>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</si>
  <si>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</si>
  <si>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</si>
  <si>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</si>
  <si>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</si>
  <si>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</si>
  <si>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</si>
  <si>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</si>
  <si>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</si>
  <si>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</si>
  <si>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</si>
  <si>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</si>
  <si>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</si>
  <si>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</si>
  <si>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</si>
  <si>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</si>
  <si>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</si>
  <si>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</si>
  <si>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</si>
  <si>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</si>
  <si>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</si>
  <si>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</si>
  <si>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</si>
  <si>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</si>
  <si>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</si>
  <si>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</si>
  <si>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</si>
  <si>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</si>
  <si>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</si>
  <si>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</si>
  <si>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</si>
  <si>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</si>
  <si>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</si>
  <si>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</si>
  <si>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</si>
  <si>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</si>
  <si>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</si>
  <si>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</si>
  <si>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</si>
  <si>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</si>
  <si>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</si>
  <si>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</si>
  <si>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</si>
  <si>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</si>
  <si>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</si>
  <si>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</si>
  <si>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</si>
  <si>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</si>
  <si>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</si>
  <si>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</si>
  <si>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</si>
  <si>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</si>
  <si>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</si>
  <si>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</si>
  <si>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</si>
  <si>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</si>
  <si>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</si>
  <si>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</si>
  <si>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</si>
  <si>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</si>
  <si>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</si>
  <si>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</si>
  <si>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</si>
  <si>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</si>
  <si>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</si>
  <si>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</si>
  <si>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</si>
  <si>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</si>
  <si>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</si>
  <si>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</si>
  <si>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</si>
  <si>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</si>
  <si>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</si>
  <si>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</si>
  <si>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</si>
  <si>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</si>
  <si>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</si>
  <si>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</si>
  <si>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</si>
  <si>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</si>
  <si>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</si>
  <si>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</si>
  <si>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</si>
  <si>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</si>
  <si>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</si>
  <si>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</si>
  <si>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</si>
  <si>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</si>
  <si>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</si>
  <si>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</si>
  <si>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</si>
  <si>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</si>
  <si>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</si>
  <si>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</si>
  <si>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</si>
  <si>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</si>
  <si>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</si>
  <si>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</si>
  <si>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</si>
  <si>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</si>
  <si>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</si>
  <si>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</si>
  <si>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</si>
  <si>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</si>
  <si>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</si>
  <si>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</si>
  <si>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</si>
  <si>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</si>
  <si>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</si>
  <si>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</si>
  <si>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</si>
  <si>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</si>
  <si>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</si>
  <si>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</si>
  <si>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</si>
  <si>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</si>
  <si>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</si>
  <si>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</si>
  <si>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</si>
  <si>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</si>
  <si>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</si>
  <si>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</si>
  <si>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</si>
  <si>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</si>
  <si>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</si>
  <si>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</si>
  <si>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</si>
  <si>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</si>
  <si>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</si>
  <si>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</si>
  <si>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</si>
  <si>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</si>
  <si>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</si>
  <si>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</si>
  <si>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</si>
  <si>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</si>
  <si>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</si>
  <si>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</si>
  <si>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</si>
  <si>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</si>
  <si>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</si>
  <si>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</si>
  <si>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</si>
  <si>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</si>
  <si>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</si>
  <si>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</si>
  <si>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</si>
  <si>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</si>
  <si>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</si>
  <si>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</si>
  <si>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</si>
  <si>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</si>
  <si>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</si>
  <si>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</si>
  <si>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</si>
  <si>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</si>
  <si>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</si>
  <si>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</si>
  <si>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</si>
  <si>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</si>
  <si>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</si>
  <si>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</si>
  <si>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</si>
  <si>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</si>
  <si>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</si>
  <si>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</si>
  <si>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</si>
  <si>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</si>
  <si>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</si>
  <si>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</si>
  <si>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</si>
  <si>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</si>
  <si>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</si>
  <si>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</si>
  <si>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</si>
  <si>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</si>
  <si>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</si>
  <si>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</si>
  <si>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</si>
  <si>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</si>
  <si>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</si>
  <si>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</si>
  <si>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</si>
  <si>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</si>
  <si>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</si>
  <si>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</si>
  <si>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</si>
  <si>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</si>
  <si>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</si>
  <si>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</si>
  <si>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</si>
  <si>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</si>
  <si>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</si>
  <si>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</si>
  <si>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</si>
  <si>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</si>
  <si>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</si>
  <si>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</si>
  <si>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</si>
  <si>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</si>
  <si>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</si>
  <si>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</si>
  <si>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</si>
  <si>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</si>
  <si>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</si>
  <si>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</si>
  <si>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</si>
  <si>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</si>
  <si>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</si>
  <si>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</si>
  <si>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</si>
  <si>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</si>
  <si>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</si>
  <si>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</si>
  <si>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</si>
  <si>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</si>
  <si>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</si>
  <si>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</si>
  <si>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</si>
  <si>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</si>
  <si>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</si>
  <si>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</si>
  <si>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</si>
  <si>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</si>
  <si>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</si>
  <si>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</si>
  <si>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</si>
  <si>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</si>
  <si>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</si>
  <si>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</si>
  <si>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</si>
  <si>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</si>
  <si>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</si>
  <si>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</si>
  <si>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</si>
  <si>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</si>
  <si>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</si>
  <si>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</si>
  <si>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</si>
  <si>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</si>
  <si>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</si>
  <si>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</si>
  <si>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</si>
  <si>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</si>
  <si>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</si>
  <si>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</si>
  <si>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</si>
  <si>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</si>
  <si>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</si>
  <si>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</si>
  <si>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</si>
  <si>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</si>
  <si>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</si>
  <si>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</si>
  <si>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</si>
  <si>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</si>
  <si>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</si>
  <si>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</si>
  <si>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</si>
  <si>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</si>
  <si>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</si>
  <si>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</si>
  <si>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</si>
  <si>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</si>
  <si>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</si>
  <si>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</si>
  <si>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</si>
  <si>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</si>
  <si>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</si>
  <si>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</si>
  <si>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</si>
  <si>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</si>
  <si>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</si>
  <si>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</si>
  <si>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</si>
  <si>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</si>
  <si>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</si>
  <si>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</si>
  <si>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</si>
  <si>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</si>
  <si>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</si>
  <si>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</si>
  <si>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</si>
  <si>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</si>
  <si>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</si>
  <si>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</si>
  <si>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</si>
  <si>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</si>
  <si>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</si>
  <si>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</si>
  <si>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</si>
  <si>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</si>
  <si>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</si>
  <si>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</si>
  <si>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</si>
  <si>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</si>
  <si>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</si>
  <si>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</si>
  <si>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</si>
  <si>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</si>
  <si>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</si>
  <si>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</si>
  <si>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</si>
  <si>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</si>
  <si>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</si>
  <si>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</si>
  <si>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</si>
  <si>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</si>
  <si>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</si>
  <si>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</si>
  <si>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</si>
  <si>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</si>
  <si>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</si>
  <si>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</si>
  <si>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</si>
  <si>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</si>
  <si>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</si>
  <si>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</si>
  <si>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</si>
  <si>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</si>
  <si>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</si>
  <si>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</si>
  <si>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</si>
  <si>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</si>
  <si>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</si>
  <si>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</si>
  <si>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</si>
  <si>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</si>
  <si>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</si>
  <si>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</si>
  <si>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</si>
  <si>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</si>
  <si>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</si>
  <si>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</si>
  <si>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</si>
  <si>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</si>
  <si>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</si>
  <si>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</si>
  <si>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</si>
  <si>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</si>
  <si>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</si>
  <si>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</si>
  <si>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</si>
  <si>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</si>
  <si>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</si>
  <si>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</si>
  <si>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</si>
  <si>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</si>
  <si>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</si>
  <si>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</si>
  <si>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</si>
  <si>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</si>
  <si>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</si>
  <si>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</si>
  <si>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</si>
  <si>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</si>
  <si>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</si>
  <si>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</si>
  <si>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</si>
  <si>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</si>
  <si>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</si>
  <si>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</si>
  <si>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</si>
  <si>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</si>
  <si>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</si>
  <si>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</si>
  <si>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</si>
  <si>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</si>
  <si>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</si>
  <si>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</si>
  <si>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</si>
  <si>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</si>
  <si>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</si>
  <si>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</si>
  <si>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</si>
  <si>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</si>
  <si>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</si>
  <si>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</si>
  <si>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</si>
  <si>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</si>
  <si>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</si>
  <si>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</si>
  <si>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</si>
  <si>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</si>
  <si>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</si>
  <si>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</si>
  <si>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</si>
  <si>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</si>
  <si>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</si>
  <si>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</si>
  <si>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</si>
  <si>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</si>
  <si>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</si>
  <si>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</si>
  <si>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</si>
  <si>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</si>
  <si>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</si>
  <si>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</si>
  <si>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</si>
  <si>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</si>
  <si>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</si>
  <si>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</si>
  <si>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</si>
  <si>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</si>
  <si>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</si>
  <si>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</si>
  <si>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</si>
  <si>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</si>
  <si>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</si>
  <si>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</si>
  <si>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</si>
  <si>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</si>
  <si>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</si>
  <si>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</si>
  <si>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</si>
  <si>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</si>
  <si>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</si>
  <si>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</si>
  <si>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</si>
  <si>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</si>
  <si>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</si>
  <si>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</si>
  <si>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</si>
  <si>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</si>
  <si>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</si>
  <si>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</si>
  <si>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</si>
  <si>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</si>
  <si>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</si>
  <si>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</si>
  <si>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</si>
  <si>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</si>
  <si>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</si>
  <si>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</si>
  <si>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</si>
  <si>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</si>
  <si>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</si>
  <si>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</si>
  <si>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</si>
  <si>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</si>
  <si>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</si>
  <si>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</si>
  <si>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</si>
  <si>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</si>
  <si>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</si>
  <si>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</si>
  <si>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</si>
  <si>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</si>
  <si>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</si>
  <si>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</si>
  <si>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</si>
  <si>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</si>
  <si>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</si>
  <si>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</si>
  <si>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</si>
  <si>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</si>
  <si>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</si>
  <si>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</si>
  <si>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</si>
  <si>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</si>
  <si>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</si>
  <si>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</si>
  <si>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</si>
  <si>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</si>
  <si>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</si>
  <si>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</si>
  <si>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</si>
  <si>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</si>
  <si>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</si>
  <si>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</si>
  <si>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</si>
  <si>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</si>
  <si>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</si>
  <si>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</si>
  <si>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</si>
  <si>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</si>
  <si>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</si>
  <si>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</si>
  <si>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</si>
  <si>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</si>
  <si>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</si>
  <si>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</si>
  <si>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</si>
  <si>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</si>
  <si>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</si>
  <si>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</si>
  <si>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</si>
  <si>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</si>
  <si>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</si>
  <si>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</si>
  <si>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</si>
  <si>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</si>
  <si>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</si>
  <si>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</si>
  <si>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</si>
  <si>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</si>
  <si>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</si>
  <si>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</si>
  <si>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</si>
  <si>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</si>
  <si>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</si>
  <si>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</si>
  <si>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</si>
  <si>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</si>
  <si>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</si>
  <si>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</si>
  <si>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</si>
  <si>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</si>
  <si>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</si>
  <si>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</si>
  <si>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</si>
  <si>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</si>
  <si>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</si>
  <si>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</si>
  <si>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</si>
  <si>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</si>
  <si>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</si>
  <si>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</si>
  <si>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</si>
  <si>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</si>
  <si>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</si>
  <si>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</si>
  <si>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</si>
  <si>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</si>
  <si>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</si>
  <si>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</si>
  <si>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</si>
  <si>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</si>
  <si>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</si>
  <si>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</si>
  <si>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</si>
  <si>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</si>
  <si>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</si>
  <si>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</si>
  <si>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</si>
  <si>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</si>
  <si>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</si>
  <si>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</si>
  <si>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</si>
  <si>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</si>
  <si>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</si>
  <si>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</si>
  <si>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</si>
  <si>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</si>
  <si>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</si>
  <si>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</si>
  <si>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</si>
  <si>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</si>
  <si>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</si>
  <si>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</si>
  <si>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</si>
  <si>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</si>
  <si>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</si>
  <si>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</si>
  <si>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</si>
  <si>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</si>
  <si>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</si>
  <si>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</si>
  <si>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</si>
  <si>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</si>
  <si>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</si>
  <si>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</si>
  <si>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</si>
  <si>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</si>
  <si>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</si>
  <si>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</si>
  <si>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</si>
  <si>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</si>
  <si>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</si>
  <si>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</si>
  <si>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</si>
  <si>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</si>
  <si>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</si>
  <si>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</si>
  <si>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</si>
  <si>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</si>
  <si>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</si>
  <si>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</si>
  <si>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</si>
  <si>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</si>
  <si>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</si>
  <si>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</si>
  <si>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</si>
  <si>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</si>
  <si>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</si>
  <si>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</si>
  <si>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</si>
  <si>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</si>
  <si>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</si>
  <si>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</si>
  <si>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</si>
  <si>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</si>
  <si>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</si>
  <si>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</si>
  <si>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</si>
  <si>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</si>
  <si>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</si>
  <si>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</si>
  <si>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</si>
  <si>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</si>
  <si>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</si>
  <si>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</si>
  <si>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</si>
  <si>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</si>
  <si>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</si>
  <si>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</si>
  <si>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</si>
  <si>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</si>
  <si>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</si>
  <si>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</si>
  <si>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</si>
  <si>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</si>
  <si>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</si>
  <si>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</si>
  <si>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</si>
  <si>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</si>
  <si>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</si>
  <si>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</si>
  <si>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</si>
  <si>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</si>
  <si>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</si>
  <si>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</si>
  <si>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</si>
  <si>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</si>
  <si>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</si>
  <si>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</si>
  <si>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</si>
  <si>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</si>
  <si>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</si>
  <si>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</si>
  <si>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</si>
  <si>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</si>
  <si>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</si>
  <si>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</si>
  <si>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</si>
  <si>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</si>
  <si>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</si>
  <si>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</si>
  <si>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</si>
  <si>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</si>
  <si>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</si>
  <si>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</si>
  <si>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</si>
  <si>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</si>
  <si>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</si>
  <si>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</si>
  <si>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</si>
  <si>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</si>
  <si>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</si>
  <si>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</si>
  <si>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</si>
  <si>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</si>
  <si>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</si>
  <si>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</si>
  <si>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</si>
  <si>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</si>
  <si>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</si>
  <si>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</si>
  <si>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</si>
  <si>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</si>
  <si>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</si>
  <si>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</si>
  <si>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</si>
  <si>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</si>
  <si>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</si>
  <si>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</si>
  <si>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</si>
  <si>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</si>
  <si>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</si>
  <si>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</si>
  <si>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</si>
  <si>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</si>
  <si>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</si>
  <si>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</si>
  <si>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</si>
  <si>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</si>
  <si>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</si>
  <si>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</si>
  <si>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</si>
  <si>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</si>
  <si>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</si>
  <si>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</si>
  <si>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</si>
  <si>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</si>
  <si>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</si>
  <si>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</si>
  <si>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</si>
  <si>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</si>
  <si>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</si>
  <si>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</si>
  <si>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</si>
  <si>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</si>
  <si>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</si>
  <si>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</si>
  <si>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</si>
  <si>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</si>
  <si>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</si>
  <si>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</si>
  <si>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</si>
  <si>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</si>
  <si>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</si>
  <si>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</si>
  <si>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</si>
  <si>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</si>
  <si>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</si>
  <si>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</si>
  <si>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</si>
  <si>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</si>
  <si>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</si>
  <si>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</si>
  <si>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</si>
  <si>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</si>
  <si>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</si>
  <si>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</si>
  <si>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</si>
  <si>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</si>
  <si>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</si>
  <si>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</si>
  <si>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</si>
  <si>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</si>
  <si>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</si>
  <si>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</si>
  <si>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</si>
  <si>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</si>
  <si>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</si>
  <si>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</si>
  <si>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</si>
  <si>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</si>
  <si>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</si>
  <si>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</si>
  <si>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</si>
  <si>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</si>
  <si>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</si>
  <si>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</si>
  <si>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</si>
  <si>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</si>
  <si>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</si>
  <si>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</si>
  <si>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</si>
  <si>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</si>
  <si>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</si>
  <si>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</si>
  <si>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</si>
  <si>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</si>
  <si>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</si>
  <si>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</si>
  <si>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</si>
  <si>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</si>
  <si>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</si>
  <si>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</si>
  <si>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</si>
  <si>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</si>
  <si>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</si>
  <si>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</si>
  <si>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</si>
  <si>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</si>
  <si>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</si>
  <si>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</si>
  <si>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</si>
  <si>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</si>
  <si>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</si>
  <si>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</si>
  <si>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</si>
  <si>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</si>
  <si>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</si>
  <si>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</si>
  <si>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</si>
  <si>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</si>
  <si>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</si>
  <si>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</si>
  <si>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</si>
  <si>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</si>
  <si>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</si>
  <si>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</si>
  <si>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</si>
  <si>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</si>
  <si>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</si>
  <si>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</si>
  <si>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</si>
  <si>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</si>
  <si>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</si>
  <si>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</si>
  <si>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</si>
  <si>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</si>
  <si>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</si>
  <si>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</si>
  <si>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</si>
  <si>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</si>
  <si>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</si>
  <si>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</si>
  <si>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</si>
  <si>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</si>
  <si>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</si>
  <si>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</si>
  <si>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</si>
  <si>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</si>
  <si>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</si>
  <si>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</si>
  <si>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</si>
  <si>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</si>
  <si>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</si>
  <si>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</si>
  <si>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</si>
  <si>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</si>
  <si>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</si>
  <si>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</si>
  <si>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</si>
  <si>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</si>
  <si>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</si>
  <si>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</si>
  <si>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</si>
  <si>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</si>
  <si>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</si>
  <si>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</si>
  <si>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</si>
  <si>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</si>
  <si>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</si>
  <si>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</si>
  <si>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</si>
  <si>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</si>
  <si>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</si>
  <si>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</si>
  <si>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</si>
  <si>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</si>
  <si>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</si>
  <si>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</si>
  <si>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</si>
  <si>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</si>
  <si>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</si>
  <si>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</si>
  <si>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</si>
  <si>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</si>
  <si>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</si>
  <si>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</si>
  <si>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</si>
  <si>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</si>
  <si>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</si>
  <si>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</si>
  <si>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</si>
  <si>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</si>
  <si>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</si>
  <si>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</si>
  <si>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</si>
  <si>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</si>
  <si>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</si>
  <si>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</si>
  <si>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</si>
  <si>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</si>
  <si>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</si>
  <si>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</si>
  <si>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</si>
  <si>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</si>
  <si>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</si>
  <si>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</si>
  <si>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</si>
  <si>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</si>
  <si>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</si>
  <si>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</si>
  <si>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</si>
  <si>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</si>
  <si>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</si>
  <si>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</si>
  <si>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</si>
  <si>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</si>
  <si>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</si>
  <si>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</si>
  <si>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</si>
  <si>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</si>
  <si>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</si>
  <si>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</si>
  <si>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</si>
  <si>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</si>
  <si>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</si>
  <si>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</si>
  <si>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</si>
  <si>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</si>
  <si>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</si>
  <si>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</si>
  <si>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</si>
  <si>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</si>
  <si>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</si>
  <si>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</si>
  <si>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</si>
  <si>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</si>
  <si>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</si>
  <si>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</si>
  <si>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</si>
  <si>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</si>
  <si>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</si>
  <si>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</si>
  <si>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</si>
  <si>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</si>
  <si>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</si>
  <si>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</si>
  <si>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</si>
  <si>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</si>
  <si>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</si>
  <si>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</si>
  <si>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</si>
  <si>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</si>
  <si>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</si>
  <si>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</si>
  <si>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</si>
  <si>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</si>
  <si>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</si>
  <si>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</si>
  <si>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</si>
  <si>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</si>
  <si>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</si>
  <si>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</si>
  <si>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</si>
  <si>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</si>
  <si>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</si>
  <si>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</si>
  <si>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</si>
  <si>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</si>
  <si>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</si>
  <si>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</si>
  <si>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</si>
  <si>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</si>
  <si>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</si>
  <si>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</si>
  <si>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</si>
  <si>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</si>
  <si>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</si>
  <si>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</si>
  <si>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</si>
  <si>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</si>
  <si>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</si>
  <si>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</si>
  <si>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</si>
  <si>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</si>
  <si>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</si>
  <si>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</si>
  <si>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</si>
  <si>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</si>
  <si>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</si>
  <si>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</si>
  <si>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</si>
  <si>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</si>
  <si>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</si>
  <si>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</si>
  <si>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</si>
  <si>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</si>
  <si>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</si>
  <si>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</si>
  <si>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</si>
  <si>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</si>
  <si>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</si>
  <si>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</si>
  <si>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</si>
  <si>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</si>
  <si>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</si>
  <si>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</si>
  <si>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</si>
  <si>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</si>
  <si>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</si>
  <si>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</si>
  <si>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</si>
  <si>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</si>
  <si>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</si>
  <si>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</si>
  <si>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</si>
  <si>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</si>
  <si>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</si>
  <si>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</si>
  <si>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</si>
  <si>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</si>
  <si>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</si>
  <si>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</si>
  <si>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</si>
  <si>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</si>
  <si>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</si>
  <si>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</si>
  <si>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</si>
  <si>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</si>
  <si>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</si>
  <si>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</si>
  <si>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</si>
  <si>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</si>
  <si>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</si>
  <si>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</si>
  <si>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</si>
  <si>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</si>
  <si>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</si>
  <si>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</si>
  <si>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</si>
  <si>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</si>
  <si>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</si>
  <si>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</si>
  <si>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</si>
  <si>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</si>
  <si>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</si>
  <si>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</si>
  <si>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</si>
  <si>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</si>
  <si>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</si>
  <si>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</si>
  <si>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</si>
  <si>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</si>
  <si>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</si>
  <si>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</si>
  <si>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</si>
  <si>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</si>
  <si>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</si>
  <si>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</si>
  <si>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</si>
  <si>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</si>
  <si>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</si>
  <si>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</si>
  <si>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</si>
  <si>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</si>
  <si>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</si>
  <si>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</si>
  <si>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</si>
  <si>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</si>
  <si>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</si>
  <si>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</si>
  <si>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</si>
  <si>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</si>
  <si>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</si>
  <si>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</si>
  <si>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</si>
  <si>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</si>
  <si>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</si>
  <si>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</si>
  <si>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</si>
  <si>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</si>
  <si>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</si>
  <si>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</si>
  <si>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</si>
  <si>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</si>
  <si>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</si>
  <si>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</si>
  <si>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</si>
  <si>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</si>
  <si>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</si>
  <si>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</si>
  <si>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</si>
  <si>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</si>
  <si>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</si>
  <si>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</si>
  <si>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</si>
  <si>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</si>
  <si>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</si>
  <si>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</si>
  <si>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</si>
  <si>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</si>
  <si>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</si>
  <si>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</si>
  <si>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</si>
  <si>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</si>
  <si>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</si>
  <si>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</si>
  <si>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</si>
  <si>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</si>
  <si>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</si>
  <si>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</si>
  <si>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</si>
  <si>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</si>
  <si>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</si>
  <si>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</si>
  <si>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</si>
  <si>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</si>
  <si>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</si>
  <si>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</si>
  <si>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</si>
  <si>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</si>
  <si>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</si>
  <si>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</si>
  <si>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</si>
  <si>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</si>
  <si>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</si>
  <si>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</si>
  <si>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</si>
  <si>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</si>
  <si>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</si>
  <si>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</si>
  <si>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</si>
  <si>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</si>
  <si>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</si>
  <si>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</si>
  <si>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</si>
  <si>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</si>
  <si>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</si>
  <si>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</si>
  <si>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</si>
  <si>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</si>
  <si>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</si>
  <si>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</si>
  <si>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</si>
  <si>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</si>
  <si>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</si>
  <si>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</si>
  <si>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</si>
  <si>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</si>
  <si>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</si>
  <si>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</si>
  <si>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</si>
  <si>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</si>
  <si>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</si>
  <si>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</si>
  <si>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</si>
  <si>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</si>
  <si>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</si>
  <si>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</si>
  <si>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</si>
  <si>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</si>
  <si>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</si>
  <si>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</si>
  <si>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</si>
  <si>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</si>
  <si>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</si>
  <si>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</si>
  <si>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</si>
  <si>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</si>
  <si>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</si>
  <si>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</si>
  <si>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</si>
  <si>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</si>
  <si>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</si>
  <si>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</si>
  <si>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</si>
  <si>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</si>
  <si>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</si>
  <si>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</si>
  <si>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</si>
  <si>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</si>
  <si>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</si>
  <si>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</si>
  <si>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</si>
  <si>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</si>
  <si>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</si>
  <si>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</si>
  <si>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</si>
  <si>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</si>
  <si>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</si>
  <si>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</si>
  <si>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</si>
  <si>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</si>
  <si>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</si>
  <si>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</si>
  <si>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</si>
  <si>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</si>
  <si>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</si>
  <si>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</si>
  <si>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</si>
  <si>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</si>
  <si>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</si>
  <si>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</si>
  <si>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</si>
  <si>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</si>
  <si>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</si>
  <si>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</si>
  <si>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</si>
  <si>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</si>
  <si>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</si>
  <si>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</si>
  <si>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</si>
  <si>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</si>
  <si>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</si>
  <si>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</si>
  <si>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</si>
  <si>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</si>
  <si>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</si>
  <si>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</si>
  <si>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</si>
  <si>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</si>
  <si>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</si>
  <si>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</si>
  <si>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</si>
  <si>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</si>
  <si>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</si>
  <si>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</si>
  <si>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</si>
  <si>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</si>
  <si>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</si>
  <si>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</si>
  <si>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</si>
  <si>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</si>
  <si>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</si>
  <si>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</si>
  <si>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</si>
  <si>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</si>
  <si>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</si>
  <si>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</si>
  <si>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</si>
  <si>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</si>
  <si>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</si>
  <si>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</si>
  <si>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</si>
  <si>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</si>
  <si>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</si>
  <si>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</si>
  <si>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</si>
  <si>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</si>
  <si>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</si>
  <si>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</si>
  <si>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</si>
  <si>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</si>
  <si>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</si>
  <si>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</si>
  <si>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</si>
  <si>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</si>
  <si>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</si>
  <si>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</si>
  <si>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</si>
  <si>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</si>
  <si>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</si>
  <si>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</si>
  <si>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</si>
  <si>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</si>
  <si>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</si>
  <si>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</si>
  <si>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</si>
  <si>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</si>
  <si>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</si>
  <si>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</si>
  <si>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</si>
  <si>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</si>
  <si>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</si>
  <si>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</si>
  <si>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</si>
  <si>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</si>
  <si>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</si>
  <si>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</si>
  <si>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</si>
  <si>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</si>
  <si>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</si>
  <si>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</si>
  <si>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</si>
  <si>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</si>
  <si>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</si>
  <si>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</si>
  <si>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</si>
  <si>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</si>
  <si>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</si>
  <si>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</si>
  <si>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</si>
  <si>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</si>
  <si>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</si>
  <si>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</si>
  <si>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</si>
  <si>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</si>
  <si>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</si>
  <si>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</si>
  <si>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</si>
  <si>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</si>
  <si>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</si>
  <si>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</si>
  <si>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</si>
  <si>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</si>
  <si>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</si>
  <si>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</si>
  <si>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</si>
  <si>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</si>
  <si>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</si>
  <si>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</si>
  <si>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</si>
  <si>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</si>
  <si>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</si>
  <si>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</si>
  <si>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</si>
  <si>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</si>
  <si>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</si>
  <si>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</si>
  <si>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</si>
  <si>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</si>
  <si>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</si>
  <si>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</si>
  <si>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</si>
  <si>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</si>
  <si>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</si>
  <si>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</si>
  <si>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</si>
  <si>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</si>
  <si>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</si>
  <si>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</si>
  <si>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</si>
  <si>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</si>
  <si>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</si>
  <si>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</si>
  <si>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</si>
  <si>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</si>
  <si>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</si>
  <si>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</si>
  <si>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</si>
  <si>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</si>
  <si>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</si>
  <si>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</si>
  <si>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</si>
  <si>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</si>
  <si>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</si>
  <si>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</si>
  <si>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</si>
  <si>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</si>
  <si>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</si>
  <si>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</si>
  <si>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</si>
  <si>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</si>
  <si>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</si>
  <si>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</si>
  <si>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</si>
  <si>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</si>
  <si>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</si>
  <si>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</si>
  <si>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</si>
  <si>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</si>
  <si>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</si>
  <si>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</si>
  <si>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</si>
  <si>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</si>
  <si>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</si>
  <si>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</si>
  <si>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</si>
  <si>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</si>
  <si>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</si>
  <si>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</si>
  <si>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</si>
  <si>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</si>
  <si>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</si>
  <si>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</si>
  <si>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</si>
  <si>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</si>
  <si>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</si>
  <si>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</si>
  <si>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</si>
  <si>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</si>
  <si>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</si>
  <si>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</si>
  <si>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</si>
  <si>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</si>
  <si>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</si>
  <si>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</si>
  <si>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</si>
  <si>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</si>
  <si>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</si>
  <si>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</si>
  <si>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</si>
  <si>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</si>
  <si>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</si>
  <si>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</si>
  <si>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</si>
  <si>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</si>
  <si>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</si>
  <si>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</si>
  <si>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</si>
  <si>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</si>
  <si>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</si>
  <si>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</si>
  <si>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</si>
  <si>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</si>
  <si>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</si>
  <si>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</si>
  <si>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</si>
  <si>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</si>
  <si>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</si>
  <si>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</si>
  <si>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</si>
  <si>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</si>
  <si>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</si>
  <si>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</si>
  <si>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</si>
  <si>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</si>
  <si>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</si>
  <si>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</si>
  <si>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</si>
  <si>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</si>
  <si>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</si>
  <si>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</si>
  <si>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</si>
  <si>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</si>
  <si>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</si>
  <si>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</si>
  <si>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</si>
  <si>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</si>
  <si>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</si>
  <si>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</si>
  <si>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</si>
  <si>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</si>
  <si>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</si>
  <si>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</si>
  <si>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</si>
  <si>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</si>
  <si>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</si>
  <si>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</si>
  <si>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</si>
  <si>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</si>
  <si>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</si>
  <si>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</si>
  <si>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</si>
  <si>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</si>
  <si>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</si>
  <si>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</si>
  <si>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</si>
  <si>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</si>
  <si>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</si>
  <si>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</si>
  <si>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</si>
  <si>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</si>
  <si>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</si>
  <si>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</si>
  <si>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</si>
  <si>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</si>
  <si>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</si>
  <si>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</si>
  <si>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</si>
  <si>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</si>
  <si>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</si>
  <si>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</si>
  <si>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</si>
  <si>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</si>
  <si>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</si>
  <si>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</si>
  <si>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</si>
  <si>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</si>
  <si>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</si>
  <si>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</si>
  <si>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</si>
  <si>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</si>
  <si>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</si>
  <si>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</si>
  <si>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</si>
  <si>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</si>
  <si>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</si>
  <si>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</si>
  <si>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</si>
  <si>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</si>
  <si>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</si>
  <si>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</si>
  <si>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</si>
  <si>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</si>
  <si>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</si>
  <si>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</si>
  <si>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</si>
  <si>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</si>
  <si>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</si>
  <si>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</si>
  <si>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</si>
  <si>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</si>
  <si>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</si>
  <si>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</si>
  <si>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</si>
  <si>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</si>
  <si>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</si>
  <si>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</si>
  <si>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</si>
  <si>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</si>
  <si>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</si>
  <si>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</si>
  <si>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</si>
  <si>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</si>
  <si>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</si>
  <si>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</si>
  <si>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</si>
  <si>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</si>
  <si>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</si>
  <si>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</si>
  <si>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</si>
  <si>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</si>
  <si>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</si>
  <si>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</si>
  <si>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</si>
  <si>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</si>
  <si>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</si>
  <si>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</si>
  <si>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</si>
  <si>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</si>
  <si>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</si>
  <si>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</si>
  <si>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</si>
  <si>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</si>
  <si>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</si>
  <si>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</si>
  <si>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</si>
  <si>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</si>
  <si>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</si>
  <si>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</si>
  <si>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</si>
  <si>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</si>
  <si>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</si>
  <si>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</si>
  <si>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</si>
  <si>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</si>
  <si>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</si>
  <si>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</si>
  <si>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</si>
  <si>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</si>
  <si>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</si>
  <si>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</si>
  <si>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</si>
  <si>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</si>
  <si>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</si>
  <si>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</si>
  <si>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</si>
  <si>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</si>
  <si>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</si>
  <si>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</si>
  <si>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</si>
  <si>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</si>
  <si>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</si>
  <si>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</si>
  <si>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</si>
  <si>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</si>
  <si>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</si>
  <si>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</si>
  <si>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</si>
  <si>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</si>
  <si>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</si>
  <si>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</si>
  <si>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</si>
  <si>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</si>
  <si>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</si>
  <si>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</si>
  <si>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</si>
  <si>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</si>
  <si>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</si>
  <si>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</si>
  <si>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</si>
  <si>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</si>
  <si>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</si>
  <si>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</si>
  <si>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</si>
  <si>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</si>
  <si>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</si>
  <si>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</si>
  <si>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</si>
  <si>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</si>
  <si>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</si>
  <si>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</si>
  <si>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</si>
  <si>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</si>
  <si>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</si>
  <si>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</si>
  <si>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</si>
  <si>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</si>
  <si>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</si>
  <si>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</si>
  <si>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</si>
  <si>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</si>
  <si>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</si>
  <si>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</si>
  <si>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</si>
  <si>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</si>
  <si>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</si>
  <si>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</si>
  <si>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</si>
  <si>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</si>
  <si>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</si>
  <si>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</si>
  <si>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</si>
  <si>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</si>
  <si>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</si>
  <si>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</si>
  <si>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</si>
  <si>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</si>
  <si>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</si>
  <si>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</si>
  <si>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</si>
  <si>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</si>
  <si>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</si>
  <si>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</si>
  <si>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</si>
  <si>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</si>
  <si>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</si>
  <si>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</si>
  <si>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</si>
  <si>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</si>
  <si>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</si>
  <si>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</si>
  <si>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</si>
  <si>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</si>
  <si>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</si>
  <si>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</si>
  <si>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</si>
  <si>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</si>
  <si>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</si>
  <si>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</si>
  <si>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</si>
  <si>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</si>
  <si>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</si>
  <si>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</si>
  <si>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</si>
  <si>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</si>
  <si>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</si>
  <si>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</si>
  <si>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</si>
  <si>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</si>
  <si>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</si>
  <si>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</si>
  <si>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</si>
  <si>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</si>
  <si>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</si>
  <si>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</si>
  <si>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</si>
  <si>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</si>
  <si>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</si>
  <si>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</si>
  <si>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</si>
  <si>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</si>
  <si>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</si>
  <si>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</si>
  <si>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</si>
  <si>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</si>
  <si>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</si>
  <si>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</si>
  <si>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</si>
  <si>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</si>
  <si>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</si>
  <si>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</si>
  <si>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</si>
  <si>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</si>
  <si>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</si>
  <si>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</si>
  <si>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</si>
  <si>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</si>
  <si>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</si>
  <si>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</si>
  <si>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</si>
  <si>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</si>
  <si>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</si>
  <si>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</si>
  <si>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</si>
  <si>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</si>
  <si>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</si>
  <si>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</si>
  <si>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</si>
  <si>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</si>
  <si>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</si>
  <si>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</si>
  <si>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</si>
  <si>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</si>
  <si>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</si>
  <si>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</si>
  <si>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</si>
  <si>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</si>
  <si>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</si>
  <si>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</si>
  <si>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</si>
  <si>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</si>
  <si>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</si>
  <si>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</si>
  <si>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</si>
  <si>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</si>
  <si>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</si>
  <si>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</si>
  <si>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</si>
  <si>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</si>
  <si>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</si>
  <si>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</si>
  <si>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</si>
  <si>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</si>
  <si>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</si>
  <si>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</si>
  <si>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</si>
  <si>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</si>
  <si>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</si>
  <si>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</si>
  <si>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</si>
  <si>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</si>
  <si>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</si>
  <si>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</si>
  <si>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</si>
  <si>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</si>
  <si>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</si>
  <si>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</si>
  <si>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</si>
  <si>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</si>
  <si>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</si>
  <si>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</si>
  <si>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</si>
  <si>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</si>
  <si>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</si>
  <si>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</si>
  <si>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</si>
  <si>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</si>
  <si>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</si>
  <si>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</si>
  <si>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</si>
  <si>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</si>
  <si>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</si>
  <si>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</si>
  <si>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</si>
  <si>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</si>
  <si>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</si>
  <si>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</si>
  <si>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</si>
  <si>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</si>
  <si>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</si>
  <si>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</si>
  <si>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</si>
  <si>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</si>
  <si>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</si>
  <si>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</si>
  <si>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</si>
  <si>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</si>
  <si>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</si>
  <si>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</si>
  <si>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</si>
  <si>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</si>
  <si>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</si>
  <si>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</si>
  <si>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</si>
  <si>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</si>
  <si>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</si>
  <si>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</si>
  <si>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</si>
  <si>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</si>
  <si>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</si>
  <si>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</si>
  <si>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</si>
  <si>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</si>
  <si>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</si>
  <si>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</si>
  <si>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</si>
  <si>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</si>
  <si>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</si>
  <si>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</si>
  <si>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</si>
  <si>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</si>
  <si>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</si>
  <si>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</si>
  <si>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</si>
  <si>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</si>
  <si>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</si>
  <si>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</si>
  <si>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</si>
  <si>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</si>
  <si>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</si>
  <si>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</si>
  <si>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</si>
  <si>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</si>
  <si>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</si>
  <si>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</si>
  <si>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</si>
  <si>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</si>
  <si>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</si>
  <si>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</si>
  <si>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</si>
  <si>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</si>
  <si>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</si>
  <si>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</si>
  <si>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</si>
  <si>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</si>
  <si>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</si>
  <si>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</si>
  <si>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</si>
  <si>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</si>
  <si>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</si>
  <si>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</si>
  <si>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</si>
  <si>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</si>
  <si>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</si>
  <si>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</si>
  <si>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</si>
  <si>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</si>
  <si>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</si>
  <si>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</si>
  <si>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</si>
  <si>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</si>
  <si>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</si>
  <si>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</si>
  <si>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</si>
  <si>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</si>
  <si>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</si>
  <si>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</si>
  <si>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</si>
  <si>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</si>
  <si>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</si>
  <si>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</si>
  <si>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</si>
  <si>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</si>
  <si>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</si>
  <si>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</si>
  <si>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</si>
  <si>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</si>
  <si>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</si>
  <si>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</si>
  <si>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</si>
  <si>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</si>
  <si>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</si>
  <si>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</si>
  <si>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</si>
  <si>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</si>
  <si>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</si>
  <si>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</si>
  <si>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</si>
  <si>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</si>
  <si>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</si>
  <si>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</si>
  <si>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</si>
  <si>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</si>
  <si>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</si>
  <si>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</si>
  <si>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</si>
  <si>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</si>
  <si>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</si>
  <si>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</si>
  <si>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</si>
  <si>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</si>
  <si>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</si>
  <si>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</si>
  <si>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</si>
  <si>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</si>
  <si>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</si>
  <si>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</si>
  <si>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</si>
  <si>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</si>
  <si>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</si>
  <si>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</si>
  <si>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</si>
  <si>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</si>
  <si>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</si>
  <si>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</si>
  <si>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</si>
  <si>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</si>
  <si>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</si>
  <si>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</si>
  <si>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</si>
  <si>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</si>
  <si>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</si>
  <si>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</si>
  <si>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</si>
  <si>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</si>
  <si>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</si>
  <si>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</si>
  <si>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</si>
  <si>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</si>
  <si>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</si>
  <si>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</si>
  <si>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</si>
  <si>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</si>
  <si>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</si>
  <si>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</si>
  <si>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</si>
  <si>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</si>
  <si>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</si>
  <si>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</si>
  <si>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</si>
  <si>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</si>
  <si>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</si>
  <si>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</si>
  <si>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</si>
  <si>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</si>
  <si>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</si>
  <si>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</si>
  <si>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</si>
  <si>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</si>
  <si>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</si>
  <si>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</si>
  <si>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</si>
  <si>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</si>
  <si>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</si>
  <si>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</si>
  <si>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</si>
  <si>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</si>
  <si>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</si>
  <si>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</si>
  <si>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</si>
  <si>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</si>
  <si>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</si>
  <si>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</si>
  <si>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</si>
  <si>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</si>
  <si>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</si>
  <si>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</si>
  <si>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</si>
  <si>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</si>
  <si>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</si>
  <si>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</si>
  <si>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</si>
  <si>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</si>
  <si>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</si>
  <si>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</si>
  <si>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</si>
  <si>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</si>
  <si>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</si>
  <si>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</si>
  <si>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</si>
  <si>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</si>
  <si>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</si>
  <si>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</si>
  <si>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</si>
  <si>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</si>
  <si>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</si>
  <si>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</si>
  <si>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</si>
  <si>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</si>
  <si>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</si>
  <si>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</si>
  <si>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</si>
  <si>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</si>
  <si>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</si>
  <si>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</si>
  <si>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</si>
  <si>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</si>
  <si>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</si>
  <si>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</si>
  <si>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</si>
  <si>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</si>
  <si>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</si>
  <si>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</si>
  <si>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</si>
  <si>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</si>
  <si>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</si>
  <si>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</si>
  <si>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</si>
  <si>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</si>
  <si>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</si>
  <si>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</si>
  <si>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</si>
  <si>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</si>
  <si>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</si>
  <si>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</si>
  <si>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</si>
  <si>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</si>
  <si>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</si>
  <si>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</si>
  <si>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</si>
  <si>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</si>
  <si>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</si>
  <si>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</si>
  <si>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</si>
  <si>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</si>
  <si>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</si>
  <si>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</si>
  <si>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</si>
  <si>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</si>
  <si>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</si>
  <si>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</si>
  <si>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</si>
  <si>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</si>
  <si>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</si>
  <si>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</si>
  <si>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</si>
  <si>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</si>
  <si>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</si>
  <si>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</si>
  <si>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</si>
  <si>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</si>
  <si>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</si>
  <si>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</si>
  <si>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</si>
  <si>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</si>
  <si>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</si>
  <si>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</si>
  <si>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</si>
  <si>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</si>
  <si>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</si>
  <si>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</si>
  <si>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</si>
  <si>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</si>
  <si>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</si>
  <si>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</si>
  <si>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</si>
  <si>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</si>
  <si>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</si>
  <si>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</si>
  <si>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</si>
  <si>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</si>
  <si>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</si>
  <si>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</si>
  <si>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</si>
  <si>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</si>
  <si>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</si>
  <si>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</si>
  <si>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</si>
  <si>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</si>
  <si>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</si>
  <si>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</si>
  <si>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</si>
  <si>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</si>
  <si>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</si>
  <si>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</si>
  <si>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</si>
  <si>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</si>
  <si>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</si>
  <si>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</si>
  <si>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</si>
  <si>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</si>
  <si>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</si>
  <si>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</si>
  <si>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</si>
  <si>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</si>
  <si>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</si>
  <si>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</si>
  <si>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</si>
  <si>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</si>
  <si>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</si>
  <si>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</si>
  <si>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</si>
  <si>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</si>
  <si>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</si>
  <si>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</si>
  <si>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</si>
  <si>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</si>
  <si>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</si>
  <si>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</si>
  <si>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</si>
  <si>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</si>
  <si>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</si>
  <si>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</si>
  <si>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</si>
  <si>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</si>
  <si>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</si>
  <si>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</si>
  <si>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</si>
  <si>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</si>
  <si>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</si>
  <si>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</si>
  <si>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</si>
  <si>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</si>
  <si>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</si>
  <si>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</si>
  <si>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</si>
  <si>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</si>
  <si>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</si>
  <si>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</si>
  <si>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</si>
  <si>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</si>
  <si>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</si>
  <si>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</si>
  <si>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</si>
  <si>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</si>
  <si>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</si>
  <si>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</si>
  <si>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</si>
  <si>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</si>
  <si>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</si>
  <si>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</si>
  <si>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</si>
  <si>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</si>
  <si>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</si>
  <si>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</si>
  <si>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</si>
  <si>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</si>
  <si>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</si>
  <si>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</si>
  <si>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</si>
  <si>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</si>
  <si>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</si>
  <si>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</si>
  <si>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</si>
  <si>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</si>
  <si>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</si>
  <si>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</si>
  <si>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</si>
  <si>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</si>
  <si>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</si>
  <si>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</si>
  <si>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</si>
  <si>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</si>
  <si>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</si>
  <si>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</si>
  <si>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</si>
  <si>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</si>
  <si>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</si>
  <si>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</si>
  <si>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</si>
  <si>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</si>
  <si>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</si>
  <si>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</si>
  <si>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</si>
  <si>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</si>
  <si>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</si>
  <si>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</si>
  <si>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</si>
  <si>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</si>
  <si>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</si>
  <si>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</si>
  <si>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</si>
  <si>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</si>
  <si>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</si>
  <si>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</si>
  <si>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</si>
  <si>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</si>
  <si>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</si>
  <si>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</si>
  <si>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</si>
  <si>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</si>
  <si>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</si>
  <si>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</si>
  <si>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</si>
  <si>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</si>
  <si>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</si>
  <si>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</si>
  <si>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</si>
  <si>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</si>
  <si>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</si>
  <si>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</si>
  <si>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</si>
  <si>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</si>
  <si>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</si>
  <si>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</si>
  <si>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</si>
  <si>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</si>
  <si>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</si>
  <si>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</si>
  <si>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</si>
  <si>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</si>
  <si>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</si>
  <si>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</si>
  <si>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</si>
  <si>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</si>
  <si>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</si>
  <si>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</si>
  <si>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</si>
  <si>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</si>
  <si>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</si>
  <si>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</si>
  <si>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</si>
  <si>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</si>
  <si>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</si>
  <si>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</si>
  <si>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</si>
  <si>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</si>
  <si>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</si>
  <si>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</si>
  <si>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</si>
  <si>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</si>
  <si>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</si>
  <si>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</si>
  <si>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</si>
  <si>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</si>
  <si>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</si>
  <si>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</si>
  <si>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</si>
  <si>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</si>
  <si>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</si>
  <si>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</si>
  <si>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</si>
  <si>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</si>
  <si>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</si>
  <si>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</si>
  <si>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</si>
  <si>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</si>
  <si>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</si>
  <si>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</si>
  <si>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</si>
  <si>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</si>
  <si>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</si>
  <si>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</si>
  <si>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</si>
  <si>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</si>
  <si>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</si>
  <si>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</si>
  <si>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</si>
  <si>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</si>
  <si>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</si>
  <si>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</si>
  <si>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</si>
  <si>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</si>
  <si>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</si>
  <si>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</si>
  <si>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</si>
  <si>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</si>
  <si>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</si>
  <si>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</si>
  <si>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</si>
  <si>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</si>
  <si>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</si>
  <si>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</si>
  <si>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</si>
  <si>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</si>
  <si>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</si>
  <si>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</si>
  <si>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</si>
  <si>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</si>
  <si>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</si>
  <si>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</si>
  <si>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</si>
  <si>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</si>
  <si>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</si>
  <si>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</si>
  <si>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</si>
  <si>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</si>
  <si>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</si>
  <si>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</si>
  <si>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</si>
  <si>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</si>
  <si>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</si>
  <si>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</si>
  <si>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</si>
  <si>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</si>
  <si>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</si>
  <si>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</si>
  <si>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</si>
  <si>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</si>
  <si>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</si>
  <si>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</si>
  <si>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</si>
  <si>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</si>
  <si>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</si>
  <si>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</si>
  <si>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</si>
  <si>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</si>
  <si>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</si>
  <si>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</si>
  <si>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</si>
  <si>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</si>
  <si>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</si>
  <si>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</si>
  <si>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</si>
  <si>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</si>
  <si>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</si>
  <si>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</si>
  <si>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</si>
  <si>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</si>
  <si>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</si>
  <si>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</si>
  <si>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</si>
  <si>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</si>
  <si>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</si>
  <si>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</si>
  <si>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</si>
  <si>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</si>
  <si>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</si>
  <si>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</si>
  <si>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</si>
  <si>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</si>
  <si>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</si>
  <si>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</si>
  <si>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</si>
  <si>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</si>
  <si>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</si>
  <si>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</si>
  <si>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</si>
  <si>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</si>
  <si>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</si>
  <si>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</si>
  <si>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</si>
  <si>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</si>
  <si>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</si>
  <si>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</si>
  <si>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</si>
  <si>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</si>
  <si>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</si>
  <si>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</si>
  <si>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</si>
  <si>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</si>
  <si>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</si>
  <si>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</si>
  <si>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</si>
  <si>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</si>
  <si>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</si>
  <si>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</si>
  <si>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</si>
  <si>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</si>
  <si>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</si>
  <si>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</si>
  <si>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</si>
  <si>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</si>
  <si>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</si>
  <si>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</si>
  <si>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</si>
  <si>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</si>
  <si>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</si>
  <si>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</si>
  <si>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</si>
  <si>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</si>
  <si>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</si>
  <si>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</si>
  <si>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</si>
  <si>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</si>
  <si>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</si>
  <si>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</si>
  <si>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</si>
  <si>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</si>
  <si>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</si>
  <si>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</si>
  <si>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</si>
  <si>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</si>
  <si>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</si>
  <si>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</si>
  <si>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</si>
  <si>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</si>
  <si>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</si>
  <si>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</si>
  <si>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</si>
  <si>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</si>
  <si>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</si>
  <si>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</si>
  <si>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</si>
  <si>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</si>
  <si>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</si>
  <si>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</si>
  <si>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</si>
  <si>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</si>
  <si>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</si>
  <si>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</si>
  <si>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</si>
  <si>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</si>
  <si>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</si>
  <si>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</si>
  <si>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</si>
  <si>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</si>
  <si>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</si>
  <si>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</si>
  <si>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</si>
  <si>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</si>
  <si>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</si>
  <si>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</si>
  <si>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</si>
  <si>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</si>
  <si>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</si>
  <si>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</si>
  <si>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</si>
  <si>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</si>
  <si>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</si>
  <si>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</si>
  <si>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</si>
  <si>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</si>
  <si>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</si>
  <si>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</si>
  <si>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</si>
  <si>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</si>
  <si>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</si>
  <si>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</si>
  <si>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</si>
  <si>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</si>
  <si>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</si>
  <si>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</si>
  <si>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</si>
  <si>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</si>
  <si>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</si>
  <si>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</si>
  <si>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</si>
  <si>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</si>
  <si>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</si>
  <si>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</si>
  <si>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</si>
  <si>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</si>
  <si>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</si>
  <si>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</si>
  <si>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</si>
  <si>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</si>
  <si>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</si>
  <si>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</si>
  <si>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</si>
  <si>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</si>
  <si>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</si>
  <si>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</si>
  <si>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</si>
  <si>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</si>
  <si>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</si>
  <si>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</si>
  <si>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</si>
  <si>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</si>
  <si>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</si>
  <si>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</si>
  <si>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</si>
  <si>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</si>
  <si>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</si>
  <si>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</si>
  <si>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</si>
  <si>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</si>
  <si>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</si>
  <si>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</si>
  <si>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</si>
  <si>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</si>
  <si>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</si>
  <si>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</si>
  <si>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</si>
  <si>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</si>
  <si>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</si>
  <si>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</si>
  <si>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</si>
  <si>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</si>
  <si>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</si>
  <si>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</si>
  <si>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</si>
  <si>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</si>
  <si>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</si>
  <si>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</si>
  <si>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</si>
  <si>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</si>
  <si>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</si>
  <si>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</si>
  <si>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</si>
  <si>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</si>
  <si>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</si>
  <si>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</si>
  <si>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</si>
  <si>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</si>
  <si>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</si>
  <si>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</si>
  <si>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</si>
  <si>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</si>
  <si>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</si>
  <si>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</si>
  <si>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</si>
  <si>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</si>
  <si>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</si>
  <si>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</si>
  <si>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</si>
  <si>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</si>
  <si>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</si>
  <si>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</si>
  <si>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</si>
  <si>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</si>
  <si>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</si>
  <si>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</si>
  <si>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</si>
  <si>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</si>
  <si>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</si>
  <si>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</si>
  <si>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</si>
  <si>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</si>
  <si>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</si>
  <si>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</si>
  <si>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</si>
  <si>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</si>
  <si>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</si>
  <si>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</si>
  <si>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</si>
  <si>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</si>
  <si>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</si>
  <si>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</si>
  <si>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</si>
  <si>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</si>
  <si>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</si>
  <si>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</si>
  <si>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</si>
  <si>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</si>
  <si>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</si>
  <si>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</si>
  <si>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</si>
  <si>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</si>
  <si>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</si>
  <si>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</si>
  <si>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</si>
  <si>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</si>
  <si>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</si>
  <si>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</si>
  <si>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</si>
  <si>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</si>
  <si>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</si>
  <si>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</si>
  <si>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</si>
  <si>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</si>
  <si>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</si>
  <si>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</si>
  <si>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</si>
  <si>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</si>
  <si>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</si>
  <si>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</si>
  <si>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</si>
  <si>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</si>
  <si>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</si>
  <si>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</si>
  <si>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</si>
  <si>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</si>
  <si>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</si>
  <si>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</si>
  <si>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</si>
  <si>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</si>
  <si>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</si>
  <si>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</si>
  <si>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</si>
  <si>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</si>
  <si>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</si>
  <si>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</si>
  <si>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</si>
  <si>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</si>
  <si>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</si>
  <si>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</si>
  <si>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</si>
  <si>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</si>
  <si>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</si>
  <si>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</si>
  <si>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</si>
  <si>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</si>
  <si>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</si>
  <si>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</si>
  <si>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</si>
  <si>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</si>
  <si>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</si>
  <si>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</si>
  <si>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</si>
  <si>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</si>
  <si>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</si>
  <si>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</si>
  <si>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</si>
  <si>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</si>
  <si>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</si>
  <si>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</si>
  <si>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</si>
  <si>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</si>
  <si>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</si>
  <si>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</si>
  <si>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</si>
  <si>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</si>
  <si>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</si>
  <si>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</si>
  <si>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</si>
  <si>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</si>
  <si>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</si>
  <si>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</si>
  <si>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</si>
  <si>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</si>
  <si>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</si>
  <si>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</si>
  <si>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</si>
  <si>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</si>
  <si>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</si>
  <si>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</si>
  <si>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</si>
  <si>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</si>
  <si>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</si>
  <si>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</si>
  <si>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</si>
  <si>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</si>
  <si>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</si>
  <si>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</si>
  <si>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</si>
  <si>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</si>
  <si>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</si>
  <si>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</si>
  <si>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</si>
  <si>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</si>
  <si>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</si>
  <si>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</si>
  <si>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</si>
  <si>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</si>
  <si>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</si>
  <si>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</si>
  <si>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</si>
  <si>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</si>
  <si>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</si>
  <si>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</si>
  <si>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</si>
  <si>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</si>
  <si>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</si>
  <si>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</si>
  <si>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</si>
  <si>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</si>
  <si>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</si>
  <si>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</si>
  <si>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</si>
  <si>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</si>
  <si>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</si>
  <si>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</si>
  <si>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</si>
  <si>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</si>
  <si>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</si>
  <si>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</si>
  <si>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</si>
  <si>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</si>
  <si>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</si>
  <si>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</si>
  <si>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</si>
  <si>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</si>
  <si>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</si>
  <si>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</si>
  <si>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</si>
  <si>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</si>
  <si>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</si>
  <si>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</si>
  <si>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</si>
  <si>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</si>
  <si>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</si>
  <si>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</si>
  <si>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</si>
  <si>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</si>
  <si>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</si>
  <si>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</si>
  <si>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</si>
  <si>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</si>
  <si>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</si>
  <si>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</si>
  <si>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</si>
  <si>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</si>
  <si>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</si>
  <si>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</si>
  <si>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</si>
  <si>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</si>
  <si>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</si>
  <si>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</si>
  <si>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</si>
  <si>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</si>
  <si>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</si>
  <si>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</si>
  <si>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</si>
  <si>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</si>
  <si>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</si>
  <si>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</si>
  <si>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</si>
  <si>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</si>
  <si>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</si>
  <si>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</si>
  <si>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</si>
  <si>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</si>
  <si>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</si>
  <si>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</si>
  <si>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</si>
  <si>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</si>
  <si>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</si>
  <si>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</si>
  <si>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</si>
  <si>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</si>
  <si>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</si>
  <si>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</si>
  <si>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</si>
  <si>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</si>
  <si>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</si>
  <si>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</si>
  <si>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</si>
  <si>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</si>
  <si>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</si>
  <si>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</si>
  <si>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</si>
  <si>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</si>
  <si>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</si>
  <si>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</si>
  <si>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</si>
  <si>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</si>
  <si>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</si>
  <si>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</si>
  <si>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</si>
  <si>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</si>
  <si>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</si>
  <si>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</si>
  <si>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</si>
  <si>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</si>
  <si>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</si>
  <si>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</si>
  <si>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</si>
  <si>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</si>
  <si>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</si>
  <si>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</si>
  <si>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</si>
  <si>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</si>
  <si>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</si>
  <si>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</si>
  <si>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</si>
  <si>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</si>
  <si>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</si>
  <si>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</si>
  <si>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</si>
  <si>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</si>
  <si>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</si>
  <si>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</si>
  <si>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</si>
  <si>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</si>
  <si>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</si>
  <si>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</si>
  <si>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</si>
  <si>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</si>
  <si>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</si>
  <si>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</si>
  <si>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</si>
  <si>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</si>
  <si>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</si>
  <si>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</si>
  <si>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</si>
  <si>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</si>
  <si>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</si>
  <si>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</si>
  <si>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</si>
  <si>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</si>
  <si>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</si>
  <si>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</si>
  <si>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</si>
  <si>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</si>
  <si>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</si>
  <si>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</si>
  <si>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</si>
  <si>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</si>
  <si>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</si>
  <si>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</si>
  <si>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</si>
  <si>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</si>
  <si>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</si>
  <si>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</si>
  <si>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</si>
  <si>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</si>
  <si>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</si>
  <si>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</si>
  <si>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</si>
  <si>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</si>
  <si>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</si>
  <si>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</si>
  <si>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</si>
  <si>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</si>
  <si>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</si>
  <si>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</si>
  <si>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</si>
  <si>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</si>
  <si>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</si>
  <si>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</si>
  <si>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</si>
  <si>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</si>
  <si>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</si>
  <si>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</si>
  <si>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</si>
  <si>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</si>
  <si>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</si>
  <si>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</si>
  <si>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</si>
  <si>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</si>
  <si>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</si>
  <si>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</si>
  <si>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</si>
  <si>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</si>
  <si>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</si>
  <si>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</si>
  <si>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</si>
  <si>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</si>
  <si>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</si>
  <si>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</si>
  <si>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</si>
  <si>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</si>
  <si>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</si>
  <si>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</si>
  <si>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</si>
  <si>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</si>
  <si>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</si>
  <si>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</si>
  <si>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</si>
  <si>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</si>
  <si>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</si>
  <si>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</si>
  <si>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</si>
  <si>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</si>
  <si>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</si>
  <si>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</si>
  <si>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</si>
  <si>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</si>
  <si>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</si>
  <si>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</si>
  <si>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</si>
  <si>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</si>
  <si>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</si>
  <si>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</si>
  <si>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</si>
  <si>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</si>
  <si>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</si>
  <si>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</si>
  <si>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</si>
  <si>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</si>
  <si>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</si>
  <si>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</si>
  <si>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</si>
  <si>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</si>
  <si>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</si>
  <si>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</si>
  <si>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</si>
  <si>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</si>
  <si>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</si>
  <si>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</si>
  <si>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</si>
  <si>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</si>
  <si>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</si>
  <si>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</si>
  <si>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</si>
  <si>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</si>
  <si>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</si>
  <si>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</si>
  <si>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</si>
  <si>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</si>
  <si>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</si>
  <si>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</si>
  <si>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</si>
  <si>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</si>
  <si>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</si>
  <si>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</si>
  <si>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</si>
  <si>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</si>
  <si>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</si>
  <si>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</si>
  <si>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</si>
  <si>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</si>
  <si>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</si>
  <si>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</si>
  <si>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</si>
  <si>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</si>
  <si>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</si>
  <si>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</si>
  <si>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</si>
  <si>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</si>
  <si>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</si>
  <si>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</si>
  <si>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</si>
  <si>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</si>
  <si>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</si>
  <si>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</si>
  <si>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</si>
  <si>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</si>
  <si>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</si>
  <si>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</si>
  <si>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</si>
  <si>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</si>
  <si>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</si>
  <si>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</si>
  <si>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</si>
  <si>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</si>
  <si>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</si>
  <si>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</si>
  <si>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</si>
  <si>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</si>
  <si>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</si>
  <si>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</si>
  <si>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</si>
  <si>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</si>
  <si>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</si>
  <si>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</si>
  <si>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</si>
  <si>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</si>
  <si>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</si>
  <si>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</si>
  <si>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</si>
  <si>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</si>
  <si>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</si>
  <si>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</si>
  <si>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</si>
  <si>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</si>
  <si>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</si>
  <si>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</si>
  <si>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</si>
  <si>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</si>
  <si>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</si>
  <si>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</si>
  <si>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</si>
  <si>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</si>
  <si>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</si>
  <si>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</si>
  <si>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</si>
  <si>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</si>
  <si>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</si>
  <si>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</si>
  <si>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</si>
  <si>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</si>
  <si>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</si>
  <si>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</si>
  <si>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</si>
  <si>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</si>
  <si>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</si>
  <si>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</si>
  <si>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</si>
  <si>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</si>
  <si>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</si>
  <si>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</si>
  <si>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</si>
  <si>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</si>
  <si>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</si>
  <si>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</si>
  <si>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</si>
  <si>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</si>
  <si>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</si>
  <si>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</si>
  <si>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</si>
  <si>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</si>
  <si>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</si>
  <si>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</si>
  <si>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</si>
  <si>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</si>
  <si>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</si>
  <si>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</si>
  <si>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</si>
  <si>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</si>
  <si>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</si>
  <si>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</si>
  <si>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</si>
  <si>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</si>
  <si>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</si>
  <si>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</si>
  <si>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</si>
  <si>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</si>
  <si>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</si>
  <si>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</si>
  <si>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</si>
  <si>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</si>
  <si>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</si>
  <si>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</si>
  <si>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</si>
  <si>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</si>
  <si>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</si>
  <si>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</si>
  <si>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</si>
  <si>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</si>
  <si>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</si>
  <si>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</si>
  <si>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</si>
  <si>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</si>
  <si>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</si>
  <si>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</si>
  <si>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</si>
  <si>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</si>
  <si>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</si>
  <si>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</si>
  <si>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</si>
  <si>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</si>
  <si>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</si>
  <si>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</si>
  <si>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</si>
  <si>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</si>
  <si>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</si>
  <si>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</si>
  <si>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</si>
  <si>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</si>
  <si>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</si>
  <si>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</si>
  <si>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</si>
  <si>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</si>
  <si>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</si>
  <si>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</si>
  <si>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</si>
  <si>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</si>
  <si>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</si>
  <si>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</si>
  <si>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</si>
  <si>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</si>
  <si>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</si>
  <si>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</si>
  <si>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</si>
  <si>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</si>
  <si>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</si>
  <si>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</si>
  <si>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</si>
  <si>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</si>
  <si>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</si>
  <si>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</si>
  <si>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</si>
  <si>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</si>
  <si>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</si>
  <si>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</si>
  <si>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</si>
  <si>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</si>
  <si>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</si>
  <si>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</si>
  <si>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</si>
  <si>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</si>
  <si>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</si>
  <si>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</si>
  <si>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</si>
  <si>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</si>
  <si>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</si>
  <si>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</si>
  <si>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</si>
  <si>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</si>
  <si>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</si>
  <si>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</si>
  <si>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</si>
  <si>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</si>
  <si>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</si>
  <si>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</si>
  <si>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</si>
  <si>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</si>
  <si>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</si>
  <si>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</si>
  <si>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</si>
  <si>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</si>
  <si>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</si>
  <si>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</si>
  <si>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</si>
  <si>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</si>
  <si>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</si>
  <si>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</si>
  <si>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</si>
  <si>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</si>
  <si>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</si>
  <si>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</si>
  <si>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</si>
  <si>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</si>
  <si>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</si>
  <si>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</si>
  <si>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</si>
  <si>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</si>
  <si>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</si>
  <si>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</si>
  <si>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</si>
  <si>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</si>
  <si>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</si>
  <si>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</si>
  <si>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</si>
  <si>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</si>
  <si>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</si>
  <si>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</si>
  <si>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</si>
  <si>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</si>
  <si>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</si>
  <si>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</si>
  <si>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</si>
  <si>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</si>
  <si>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</si>
  <si>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</si>
  <si>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</si>
  <si>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</si>
  <si>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</si>
  <si>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</si>
  <si>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</si>
  <si>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</si>
  <si>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</si>
  <si>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</si>
  <si>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</si>
  <si>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</si>
  <si>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</si>
  <si>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</si>
  <si>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</si>
  <si>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</si>
  <si>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</si>
  <si>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</si>
  <si>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</si>
  <si>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</si>
  <si>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</si>
  <si>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</si>
  <si>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</si>
  <si>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</si>
  <si>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</si>
  <si>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</si>
  <si>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</si>
  <si>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</si>
  <si>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</si>
  <si>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</si>
  <si>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</si>
  <si>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</si>
  <si>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</si>
  <si>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</si>
  <si>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</si>
  <si>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</si>
  <si>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</si>
  <si>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</si>
  <si>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</si>
  <si>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</si>
  <si>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</si>
  <si>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</si>
  <si>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</si>
  <si>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</si>
  <si>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</si>
  <si>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</si>
  <si>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</si>
  <si>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</si>
  <si>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</si>
  <si>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</si>
  <si>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</si>
  <si>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</si>
  <si>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</si>
  <si>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</si>
  <si>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</si>
  <si>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</si>
  <si>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</si>
  <si>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</si>
  <si>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</si>
  <si>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</si>
  <si>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</si>
  <si>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</si>
  <si>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</si>
  <si>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</si>
  <si>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</si>
  <si>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</si>
  <si>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</si>
  <si>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</si>
  <si>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</si>
  <si>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</si>
  <si>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</si>
  <si>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</si>
  <si>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</si>
  <si>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</si>
  <si>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</si>
  <si>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</si>
  <si>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</si>
  <si>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</si>
  <si>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</si>
  <si>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</si>
  <si>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</si>
  <si>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</si>
  <si>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</si>
  <si>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</si>
  <si>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</si>
  <si>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</si>
  <si>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</si>
  <si>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</si>
  <si>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</si>
  <si>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</si>
  <si>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</si>
  <si>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</si>
  <si>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</si>
  <si>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</si>
  <si>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</si>
  <si>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</si>
  <si>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</si>
  <si>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</si>
  <si>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</si>
  <si>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</si>
  <si>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</si>
  <si>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</si>
  <si>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</si>
  <si>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</si>
  <si>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</si>
  <si>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</si>
  <si>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</si>
  <si>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</si>
  <si>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</si>
  <si>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</si>
  <si>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</si>
  <si>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</si>
  <si>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</si>
  <si>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</si>
  <si>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</si>
  <si>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</si>
  <si>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</si>
  <si>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</si>
  <si>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</si>
  <si>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</si>
  <si>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</si>
  <si>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</si>
  <si>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</si>
  <si>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</si>
  <si>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</si>
  <si>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</si>
  <si>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</si>
  <si>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</si>
  <si>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</si>
  <si>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</si>
  <si>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</si>
  <si>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</si>
  <si>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</si>
  <si>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</si>
  <si>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</si>
  <si>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</si>
  <si>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</si>
  <si>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</si>
  <si>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</si>
  <si>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</si>
  <si>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</si>
  <si>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</si>
  <si>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</si>
  <si>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</si>
  <si>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</si>
  <si>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</si>
  <si>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</si>
  <si>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</si>
  <si>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</si>
  <si>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</si>
  <si>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</si>
  <si>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</si>
  <si>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</si>
  <si>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</si>
  <si>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</si>
  <si>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</si>
  <si>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</si>
  <si>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</si>
  <si>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</si>
  <si>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</si>
  <si>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</si>
  <si>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</si>
  <si>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</si>
  <si>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</si>
  <si>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</si>
  <si>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</si>
  <si>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</si>
  <si>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</si>
  <si>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</si>
  <si>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</si>
  <si>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</si>
  <si>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</si>
  <si>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</si>
  <si>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</si>
  <si>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</si>
  <si>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</si>
  <si>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</si>
  <si>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</si>
  <si>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</si>
  <si>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</si>
  <si>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</si>
  <si>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</si>
  <si>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</si>
  <si>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</si>
  <si>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</si>
  <si>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</si>
  <si>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</si>
  <si>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</si>
  <si>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</si>
  <si>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</si>
  <si>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</si>
  <si>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</si>
  <si>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</si>
  <si>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</si>
  <si>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</si>
  <si>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</si>
  <si>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</si>
  <si>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</si>
  <si>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</si>
  <si>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</si>
  <si>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</si>
  <si>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</si>
  <si>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</si>
  <si>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</si>
  <si>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</si>
  <si>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</si>
  <si>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</si>
  <si>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</si>
  <si>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</si>
  <si>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</si>
  <si>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</si>
  <si>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</si>
  <si>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</si>
  <si>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</si>
  <si>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</si>
  <si>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</si>
  <si>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</si>
  <si>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</si>
  <si>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</si>
  <si>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</si>
  <si>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</si>
  <si>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</si>
  <si>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</si>
  <si>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</si>
  <si>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</si>
  <si>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</si>
  <si>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</si>
  <si>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</si>
  <si>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</si>
  <si>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</si>
  <si>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</si>
  <si>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</si>
  <si>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</si>
  <si>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</si>
  <si>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</si>
  <si>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</si>
  <si>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</si>
  <si>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</si>
  <si>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</si>
  <si>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</si>
  <si>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</si>
  <si>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</si>
  <si>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</si>
  <si>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</si>
  <si>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</si>
  <si>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</si>
  <si>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</si>
  <si>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</si>
  <si>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</si>
  <si>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</si>
  <si>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</si>
  <si>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</si>
  <si>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</si>
  <si>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</si>
  <si>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</si>
  <si>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</si>
  <si>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</si>
  <si>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</si>
  <si>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</si>
  <si>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</si>
  <si>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</si>
  <si>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</si>
  <si>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</si>
  <si>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</si>
  <si>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</si>
  <si>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</si>
  <si>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</si>
  <si>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</si>
  <si>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</si>
  <si>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</si>
  <si>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</si>
  <si>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</si>
  <si>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</si>
  <si>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</si>
  <si>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</si>
  <si>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</si>
  <si>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</si>
  <si>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</si>
  <si>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</si>
  <si>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</si>
  <si>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</si>
  <si>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</si>
  <si>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</si>
  <si>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</si>
  <si>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</si>
  <si>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</si>
  <si>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</si>
  <si>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</si>
  <si>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</si>
  <si>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</si>
  <si>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</si>
  <si>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</si>
  <si>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</si>
  <si>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</si>
  <si>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</si>
  <si>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</si>
  <si>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</si>
  <si>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</si>
  <si>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</si>
  <si>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</si>
  <si>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</si>
  <si>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</si>
  <si>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</si>
  <si>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</si>
  <si>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</si>
  <si>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</si>
  <si>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</si>
  <si>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</si>
  <si>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</si>
  <si>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</si>
  <si>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</si>
  <si>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</si>
  <si>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</si>
  <si>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</si>
  <si>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</si>
  <si>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</si>
  <si>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</si>
  <si>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</si>
  <si>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</si>
  <si>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</si>
  <si>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</si>
  <si>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</si>
  <si>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</si>
  <si>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</si>
  <si>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</si>
  <si>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</si>
  <si>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</si>
  <si>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</si>
  <si>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</si>
  <si>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</si>
  <si>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</si>
  <si>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</si>
  <si>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</si>
  <si>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</si>
  <si>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</si>
  <si>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</si>
  <si>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</si>
  <si>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</si>
  <si>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</si>
  <si>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</si>
  <si>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</si>
  <si>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</si>
  <si>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</si>
  <si>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</si>
  <si>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</si>
  <si>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</si>
  <si>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</si>
  <si>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</si>
  <si>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</si>
  <si>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</si>
  <si>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</si>
  <si>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</si>
  <si>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</si>
  <si>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</si>
  <si>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</si>
  <si>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</si>
  <si>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</si>
  <si>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</si>
  <si>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</si>
  <si>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</si>
  <si>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</si>
  <si>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</si>
  <si>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</si>
  <si>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</si>
  <si>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</si>
  <si>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</si>
  <si>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</si>
  <si>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</si>
  <si>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</si>
  <si>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</si>
  <si>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</si>
  <si>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</si>
  <si>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</si>
  <si>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</si>
  <si>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</si>
  <si>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</si>
  <si>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</si>
  <si>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</si>
  <si>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</si>
  <si>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</si>
  <si>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</si>
  <si>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</si>
  <si>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</si>
  <si>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</si>
  <si>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</si>
  <si>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</si>
  <si>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</si>
  <si>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</si>
  <si>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</si>
  <si>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</si>
  <si>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</si>
  <si>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</si>
  <si>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</si>
  <si>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</si>
  <si>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</si>
  <si>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</si>
  <si>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</si>
  <si>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</si>
  <si>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</si>
  <si>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</si>
  <si>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</si>
  <si>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</si>
  <si>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</si>
  <si>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</si>
  <si>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</si>
  <si>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</si>
  <si>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</si>
  <si>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</si>
  <si>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</si>
  <si>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</si>
  <si>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</si>
  <si>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</si>
  <si>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</si>
  <si>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</si>
  <si>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</si>
  <si>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</si>
  <si>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</si>
  <si>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</si>
  <si>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</si>
  <si>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</si>
  <si>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</si>
  <si>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</si>
  <si>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</si>
  <si>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</si>
  <si>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</si>
  <si>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</si>
  <si>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</si>
  <si>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</si>
  <si>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</si>
  <si>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</si>
  <si>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</si>
  <si>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</si>
  <si>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</si>
  <si>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</si>
  <si>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</si>
  <si>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</si>
  <si>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</si>
  <si>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</si>
  <si>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</si>
  <si>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</si>
  <si>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</si>
  <si>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</si>
  <si>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</si>
  <si>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</si>
  <si>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</si>
  <si>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</si>
  <si>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</si>
  <si>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</si>
  <si>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</si>
  <si>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</si>
  <si>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</si>
  <si>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</si>
  <si>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</si>
  <si>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</si>
  <si>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</si>
  <si>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</si>
  <si>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</si>
  <si>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</si>
  <si>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</si>
  <si>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</si>
  <si>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</si>
  <si>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</si>
  <si>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</si>
  <si>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</si>
  <si>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</si>
  <si>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</si>
  <si>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</si>
  <si>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</si>
  <si>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</si>
  <si>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</si>
  <si>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</si>
  <si>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</si>
  <si>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</si>
  <si>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</si>
  <si>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</si>
  <si>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</si>
  <si>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</si>
  <si>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</si>
  <si>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</si>
  <si>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</si>
  <si>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</si>
  <si>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</si>
  <si>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</si>
  <si>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</si>
  <si>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</si>
  <si>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</si>
  <si>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</si>
  <si>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</si>
  <si>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</si>
  <si>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</si>
  <si>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</si>
  <si>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</si>
  <si>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</si>
  <si>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</si>
  <si>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</si>
  <si>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</si>
  <si>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</si>
  <si>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</si>
  <si>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</si>
  <si>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</si>
  <si>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</si>
  <si>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</si>
  <si>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</si>
  <si>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</si>
  <si>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</si>
  <si>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</si>
  <si>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</si>
  <si>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</si>
  <si>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</si>
  <si>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</si>
  <si>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</si>
  <si>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</si>
  <si>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</si>
  <si>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</si>
  <si>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</si>
  <si>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</si>
  <si>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</si>
  <si>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</si>
  <si>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</si>
  <si>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</si>
  <si>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</si>
  <si>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</si>
  <si>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</si>
  <si>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</si>
  <si>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</si>
  <si>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</si>
  <si>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</si>
  <si>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</si>
  <si>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</si>
  <si>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</si>
  <si>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</si>
  <si>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</si>
  <si>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</si>
  <si>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</si>
  <si>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</si>
  <si>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</si>
  <si>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</si>
  <si>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</si>
  <si>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</si>
  <si>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</si>
  <si>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</si>
  <si>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</si>
  <si>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</si>
  <si>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</si>
  <si>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</si>
  <si>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</si>
  <si>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</si>
  <si>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</si>
  <si>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</si>
  <si>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</si>
  <si>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</si>
  <si>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</si>
  <si>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</si>
  <si>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</si>
  <si>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</si>
  <si>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</si>
  <si>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</si>
  <si>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</si>
  <si>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</si>
  <si>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</si>
  <si>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</si>
  <si>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</si>
  <si>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</si>
  <si>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</si>
  <si>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</si>
  <si>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</si>
  <si>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</si>
  <si>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</si>
  <si>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</si>
  <si>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</si>
  <si>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</si>
  <si>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</si>
  <si>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</si>
  <si>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</si>
  <si>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</si>
  <si>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</si>
  <si>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</si>
  <si>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</si>
  <si>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</si>
  <si>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</si>
  <si>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</si>
  <si>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</si>
  <si>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</si>
  <si>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</si>
  <si>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</si>
  <si>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</si>
  <si>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</si>
  <si>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</si>
  <si>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</si>
  <si>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</si>
  <si>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</si>
  <si>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</si>
  <si>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</si>
  <si>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</si>
  <si>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</si>
  <si>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</si>
  <si>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</si>
  <si>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</si>
  <si>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</si>
  <si>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</si>
  <si>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</si>
  <si>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</si>
  <si>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</si>
  <si>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</si>
  <si>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</si>
  <si>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</si>
  <si>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</si>
  <si>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</si>
  <si>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</si>
  <si>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</si>
  <si>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</si>
  <si>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</si>
  <si>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</si>
  <si>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</si>
  <si>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</si>
  <si>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</si>
  <si>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</si>
  <si>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</si>
  <si>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</si>
  <si>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</si>
  <si>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</si>
  <si>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</si>
  <si>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</si>
  <si>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</si>
  <si>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</si>
  <si>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</si>
  <si>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</si>
  <si>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</si>
  <si>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</si>
  <si>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</si>
  <si>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</si>
  <si>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</si>
  <si>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</si>
  <si>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</si>
  <si>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</si>
  <si>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</si>
  <si>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</si>
  <si>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</si>
  <si>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</si>
  <si>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</si>
  <si>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</si>
  <si>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</si>
  <si>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</si>
  <si>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</si>
  <si>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</si>
  <si>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</si>
  <si>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</si>
  <si>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</si>
  <si>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</si>
  <si>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</si>
  <si>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</si>
  <si>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</si>
  <si>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</si>
  <si>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</si>
  <si>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</si>
  <si>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</si>
  <si>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</si>
  <si>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</si>
  <si>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</si>
  <si>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</si>
  <si>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</si>
  <si>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</si>
  <si>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</si>
  <si>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</si>
  <si>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</si>
  <si>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</si>
  <si>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</si>
  <si>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</si>
  <si>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</si>
  <si>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</si>
  <si>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</si>
  <si>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</si>
  <si>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</si>
  <si>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</si>
  <si>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</si>
  <si>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</si>
  <si>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</si>
  <si>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</si>
  <si>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</si>
  <si>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</si>
  <si>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</si>
  <si>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</si>
  <si>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</si>
  <si>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</si>
  <si>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</si>
  <si>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</si>
  <si>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</si>
  <si>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</si>
  <si>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</si>
  <si>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</si>
  <si>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</si>
  <si>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</si>
  <si>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</si>
  <si>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</si>
  <si>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</si>
  <si>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</si>
  <si>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</si>
  <si>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</si>
  <si>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</si>
  <si>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</si>
  <si>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</si>
  <si>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</si>
  <si>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</si>
  <si>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</si>
  <si>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</si>
  <si>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</si>
  <si>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</si>
  <si>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</si>
  <si>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</si>
  <si>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</si>
  <si>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</si>
  <si>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</si>
  <si>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</si>
  <si>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</si>
  <si>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</si>
  <si>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</si>
  <si>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</si>
  <si>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</si>
  <si>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</si>
  <si>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</si>
  <si>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</si>
  <si>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</si>
  <si>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</si>
  <si>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</si>
  <si>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</si>
  <si>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</si>
  <si>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</si>
  <si>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</si>
  <si>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</si>
  <si>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</si>
  <si>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</si>
  <si>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</si>
  <si>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</si>
  <si>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</si>
  <si>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</si>
  <si>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</si>
  <si>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</si>
  <si>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</si>
  <si>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</si>
  <si>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</si>
  <si>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</si>
  <si>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</si>
  <si>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</si>
  <si>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</si>
  <si>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</si>
  <si>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</si>
  <si>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</si>
  <si>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</si>
  <si>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</si>
  <si>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</si>
  <si>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</si>
  <si>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</si>
  <si>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</si>
  <si>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</si>
  <si>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</si>
  <si>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</si>
  <si>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</si>
  <si>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</si>
  <si>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</si>
  <si>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</si>
  <si>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</si>
  <si>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</si>
  <si>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</si>
  <si>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</si>
  <si>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</si>
  <si>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</si>
  <si>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</si>
  <si>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</si>
  <si>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</si>
  <si>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</si>
  <si>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</si>
  <si>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</si>
  <si>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</si>
  <si>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</si>
  <si>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</si>
  <si>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</si>
  <si>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</si>
  <si>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</si>
  <si>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</si>
  <si>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</si>
  <si>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</si>
  <si>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</si>
  <si>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</si>
  <si>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</si>
  <si>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</si>
  <si>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</si>
  <si>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</si>
  <si>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</si>
  <si>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</si>
  <si>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</si>
  <si>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</si>
  <si>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</si>
  <si>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</si>
  <si>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</si>
  <si>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</si>
  <si>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</si>
  <si>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</si>
  <si>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</si>
  <si>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</si>
  <si>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</si>
  <si>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</si>
  <si>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</si>
  <si>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</si>
  <si>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</si>
  <si>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</si>
  <si>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</si>
  <si>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</si>
  <si>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</si>
  <si>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</si>
  <si>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</si>
  <si>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</si>
  <si>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</si>
  <si>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</si>
  <si>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</si>
  <si>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</si>
  <si>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</si>
  <si>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</si>
  <si>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</si>
  <si>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</si>
  <si>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</si>
  <si>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</si>
  <si>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</si>
  <si>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</si>
  <si>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</si>
  <si>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</si>
  <si>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</si>
  <si>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</si>
  <si>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</si>
  <si>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</si>
  <si>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</si>
  <si>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</si>
  <si>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</si>
  <si>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</si>
  <si>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</si>
  <si>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</si>
  <si>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</si>
  <si>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</si>
  <si>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</si>
  <si>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</si>
  <si>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</si>
  <si>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</si>
  <si>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</si>
  <si>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</si>
  <si>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</si>
  <si>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</si>
  <si>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</si>
  <si>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</si>
  <si>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</si>
  <si>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</si>
  <si>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</si>
  <si>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</si>
  <si>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</si>
  <si>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</si>
  <si>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</si>
  <si>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</si>
  <si>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</si>
  <si>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</si>
  <si>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</si>
  <si>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</si>
  <si>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</si>
  <si>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</si>
  <si>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</si>
  <si>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</si>
  <si>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</si>
  <si>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</si>
  <si>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</si>
  <si>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</si>
  <si>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</si>
  <si>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</si>
  <si>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</si>
  <si>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</si>
  <si>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</si>
  <si>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</si>
  <si>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</si>
  <si>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</si>
  <si>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</si>
  <si>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</si>
  <si>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</si>
  <si>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</si>
  <si>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</si>
  <si>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</si>
  <si>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</si>
  <si>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</si>
  <si>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</si>
  <si>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</si>
  <si>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</si>
  <si>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</si>
  <si>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</si>
  <si>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</si>
  <si>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</si>
  <si>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</si>
  <si>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</si>
  <si>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</si>
  <si>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</si>
  <si>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</si>
  <si>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</si>
  <si>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</si>
  <si>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</si>
  <si>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</si>
  <si>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</si>
  <si>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</si>
  <si>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</si>
  <si>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</si>
  <si>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</si>
  <si>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</si>
  <si>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</si>
  <si>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</si>
  <si>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</si>
  <si>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</si>
  <si>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</si>
  <si>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</si>
  <si>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</si>
  <si>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</si>
  <si>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</si>
  <si>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</si>
  <si>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</si>
  <si>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</si>
  <si>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</si>
  <si>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</si>
  <si>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</si>
  <si>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</si>
  <si>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</si>
  <si>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</si>
  <si>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</si>
  <si>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</si>
  <si>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</si>
  <si>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</si>
  <si>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</si>
  <si>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</si>
  <si>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</si>
  <si>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</si>
  <si>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</si>
  <si>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</si>
  <si>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</si>
  <si>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</si>
  <si>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</si>
  <si>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</si>
  <si>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</si>
  <si>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</si>
  <si>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</si>
  <si>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</si>
  <si>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</si>
  <si>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</si>
  <si>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</si>
  <si>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</si>
  <si>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</si>
  <si>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</si>
  <si>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</si>
  <si>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</si>
  <si>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</si>
  <si>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</si>
  <si>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</si>
  <si>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</si>
  <si>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</si>
  <si>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</si>
  <si>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</si>
  <si>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</si>
  <si>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</si>
  <si>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</si>
  <si>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</si>
  <si>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</si>
  <si>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</si>
  <si>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</si>
  <si>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</si>
  <si>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</si>
  <si>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</si>
  <si>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</si>
  <si>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</si>
  <si>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</si>
  <si>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</si>
  <si>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</si>
  <si>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</si>
  <si>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</si>
  <si>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</si>
  <si>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</si>
  <si>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</si>
  <si>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</si>
  <si>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</si>
  <si>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</si>
  <si>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</si>
  <si>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</si>
  <si>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</si>
  <si>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</si>
  <si>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</si>
  <si>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</si>
  <si>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</si>
  <si>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</si>
  <si>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</si>
  <si>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</si>
  <si>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</si>
  <si>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</si>
  <si>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</si>
  <si>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</si>
  <si>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</si>
  <si>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</si>
  <si>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</si>
  <si>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</si>
  <si>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</si>
  <si>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</si>
  <si>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</si>
  <si>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</si>
  <si>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</si>
  <si>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</si>
  <si>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</si>
  <si>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</si>
  <si>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</si>
  <si>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</si>
  <si>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</si>
  <si>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</si>
  <si>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</si>
  <si>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</si>
  <si>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</si>
  <si>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</si>
  <si>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</si>
  <si>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</si>
  <si>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</si>
  <si>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</si>
  <si>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</si>
  <si>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</si>
  <si>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</si>
  <si>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</si>
  <si>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</si>
  <si>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</si>
  <si>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</si>
  <si>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</si>
  <si>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</si>
  <si>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</si>
  <si>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</si>
  <si>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</si>
  <si>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</si>
  <si>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</si>
  <si>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</si>
  <si>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</si>
  <si>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</si>
  <si>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</si>
  <si>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</si>
  <si>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</si>
  <si>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</si>
  <si>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</si>
  <si>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</si>
  <si>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</si>
  <si>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</si>
  <si>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</si>
  <si>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</si>
  <si>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</si>
  <si>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</si>
  <si>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</si>
  <si>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</si>
  <si>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</si>
  <si>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</si>
  <si>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</si>
  <si>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</si>
  <si>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</si>
  <si>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</si>
  <si>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</si>
  <si>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</si>
  <si>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</si>
  <si>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</si>
  <si>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</si>
  <si>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</si>
  <si>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</si>
  <si>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</si>
  <si>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</si>
  <si>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</si>
  <si>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</si>
  <si>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</si>
  <si>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</si>
  <si>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</si>
  <si>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</si>
  <si>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</si>
  <si>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</si>
  <si>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</si>
  <si>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</si>
  <si>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</si>
  <si>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</si>
  <si>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</si>
  <si>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</si>
  <si>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</si>
  <si>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</si>
  <si>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</si>
  <si>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</si>
  <si>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</si>
  <si>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</si>
  <si>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</si>
  <si>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</si>
  <si>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</si>
  <si>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</si>
  <si>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</si>
  <si>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</si>
  <si>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</si>
  <si>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</si>
  <si>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</si>
  <si>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</si>
  <si>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</si>
  <si>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</si>
  <si>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</si>
  <si>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</si>
  <si>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</si>
  <si>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</si>
  <si>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</si>
  <si>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</si>
  <si>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</si>
  <si>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</si>
  <si>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</si>
  <si>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</si>
  <si>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</si>
  <si>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</si>
  <si>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</si>
  <si>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</si>
  <si>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</si>
  <si>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</si>
  <si>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</si>
  <si>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</si>
  <si>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</si>
  <si>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</si>
  <si>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</si>
  <si>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</si>
  <si>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</si>
  <si>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</si>
  <si>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</si>
  <si>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</si>
  <si>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</si>
  <si>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</si>
  <si>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</si>
  <si>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</si>
  <si>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</si>
  <si>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</si>
  <si>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</si>
  <si>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</si>
  <si>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</si>
  <si>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</si>
  <si>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</si>
  <si>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</si>
  <si>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</si>
  <si>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</si>
  <si>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</si>
  <si>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</si>
  <si>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</si>
  <si>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</si>
  <si>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</si>
  <si>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</si>
  <si>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</si>
  <si>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</si>
  <si>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</si>
  <si>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</si>
  <si>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</si>
  <si>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</si>
  <si>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</si>
  <si>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</si>
  <si>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</si>
  <si>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</si>
  <si>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</si>
  <si>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</si>
  <si>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</si>
  <si>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</si>
  <si>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</si>
  <si>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</si>
  <si>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</si>
  <si>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</si>
  <si>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</si>
  <si>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</si>
  <si>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</si>
  <si>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</si>
  <si>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</si>
  <si>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</si>
  <si>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</si>
  <si>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</si>
  <si>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</si>
  <si>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</si>
  <si>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</si>
  <si>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</si>
  <si>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</si>
  <si>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</si>
  <si>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</si>
  <si>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</si>
  <si>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</si>
  <si>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</si>
  <si>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</si>
  <si>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</si>
  <si>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</si>
  <si>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</si>
  <si>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</si>
  <si>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</si>
  <si>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</si>
  <si>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</si>
  <si>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</si>
  <si>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</si>
  <si>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</si>
  <si>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</si>
  <si>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</si>
  <si>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</si>
  <si>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</si>
  <si>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</si>
  <si>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</si>
  <si>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</si>
  <si>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</si>
  <si>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</si>
  <si>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</si>
  <si>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</si>
  <si>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</si>
  <si>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</si>
  <si>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</si>
  <si>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</si>
  <si>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</si>
  <si>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</si>
  <si>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</si>
  <si>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</si>
  <si>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</si>
  <si>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</si>
  <si>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</si>
  <si>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</si>
  <si>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</si>
  <si>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</si>
  <si>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</si>
  <si>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</si>
  <si>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</si>
  <si>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</si>
  <si>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</si>
  <si>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</si>
  <si>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</si>
  <si>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</si>
  <si>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</si>
  <si>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</si>
  <si>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</si>
  <si>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</si>
  <si>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</si>
  <si>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</si>
  <si>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</si>
  <si>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</si>
  <si>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</si>
  <si>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</si>
  <si>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</si>
  <si>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</si>
  <si>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</si>
  <si>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</si>
  <si>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</si>
  <si>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</si>
  <si>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</si>
  <si>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</si>
  <si>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</si>
  <si>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</si>
  <si>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</si>
  <si>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</si>
  <si>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</si>
  <si>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</si>
  <si>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</si>
  <si>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</si>
  <si>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</si>
  <si>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</si>
  <si>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</si>
  <si>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</si>
  <si>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</si>
  <si>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</si>
  <si>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</si>
  <si>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</si>
  <si>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</si>
  <si>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</si>
  <si>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</si>
  <si>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</si>
  <si>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</si>
  <si>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</si>
  <si>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</si>
  <si>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</si>
  <si>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</si>
  <si>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</si>
  <si>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</si>
  <si>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</si>
  <si>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</si>
  <si>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</si>
  <si>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</si>
  <si>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</si>
  <si>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</si>
  <si>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</si>
  <si>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</si>
  <si>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</si>
  <si>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</si>
  <si>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</si>
  <si>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</si>
  <si>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</si>
  <si>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</si>
  <si>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</si>
  <si>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</si>
  <si>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</si>
  <si>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</si>
  <si>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</si>
  <si>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</si>
  <si>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</si>
  <si>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</si>
  <si>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</si>
  <si>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</si>
  <si>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</si>
  <si>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</si>
  <si>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</si>
  <si>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</si>
  <si>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</si>
  <si>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</si>
  <si>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</si>
  <si>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</si>
  <si>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</si>
  <si>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</si>
  <si>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</si>
  <si>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</si>
  <si>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</si>
  <si>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</si>
  <si>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</si>
  <si>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</si>
  <si>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</si>
  <si>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</si>
  <si>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</si>
  <si>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</si>
  <si>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</si>
  <si>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</si>
  <si>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</si>
  <si>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</si>
  <si>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</si>
  <si>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</si>
  <si>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</si>
  <si>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</si>
  <si>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</si>
  <si>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</si>
  <si>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</si>
  <si>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</si>
  <si>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</si>
  <si>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</si>
  <si>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</si>
  <si>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</si>
  <si>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</si>
  <si>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</si>
  <si>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</si>
  <si>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</si>
  <si>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</si>
  <si>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</si>
  <si>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</si>
  <si>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</si>
  <si>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</si>
  <si>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</si>
  <si>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</si>
  <si>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</si>
  <si>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</si>
  <si>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</si>
  <si>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</si>
  <si>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</si>
  <si>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</si>
  <si>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</si>
  <si>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</si>
  <si>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</si>
  <si>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</si>
  <si>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</si>
  <si>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</si>
  <si>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</si>
  <si>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</si>
  <si>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</si>
  <si>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</si>
  <si>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</si>
  <si>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</si>
  <si>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</si>
  <si>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</si>
  <si>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</si>
  <si>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</si>
  <si>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</si>
  <si>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</si>
  <si>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</si>
  <si>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</si>
  <si>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</si>
  <si>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</si>
  <si>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</si>
  <si>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</si>
  <si>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</si>
  <si>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</si>
  <si>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</si>
  <si>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</si>
  <si>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</si>
  <si>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</si>
  <si>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</si>
  <si>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</si>
  <si>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</si>
  <si>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</si>
  <si>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</si>
  <si>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</si>
  <si>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</si>
  <si>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</si>
  <si>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</si>
  <si>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</si>
  <si>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</si>
  <si>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</si>
  <si>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</si>
  <si>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</si>
  <si>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</si>
  <si>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</si>
  <si>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</si>
  <si>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</si>
  <si>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</si>
  <si>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</si>
  <si>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</si>
  <si>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</si>
  <si>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</si>
  <si>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</si>
  <si>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</si>
  <si>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</si>
  <si>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</si>
  <si>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</si>
  <si>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</si>
  <si>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</si>
  <si>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</si>
  <si>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</si>
  <si>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</si>
  <si>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</si>
  <si>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</si>
  <si>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</si>
  <si>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</si>
  <si>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</si>
  <si>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</si>
  <si>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</si>
  <si>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</si>
  <si>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</si>
  <si>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</si>
  <si>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</si>
  <si>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</si>
  <si>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</si>
  <si>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</si>
  <si>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</si>
  <si>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</si>
  <si>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</si>
  <si>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</si>
  <si>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</si>
  <si>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</si>
  <si>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</si>
  <si>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</si>
  <si>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</si>
  <si>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</si>
  <si>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</si>
  <si>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</si>
  <si>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</si>
  <si>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</si>
  <si>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</si>
  <si>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</si>
  <si>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</si>
  <si>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</si>
  <si>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</si>
  <si>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</si>
  <si>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</si>
  <si>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</si>
  <si>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</si>
  <si>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</si>
  <si>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</si>
  <si>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</si>
  <si>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</si>
  <si>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</si>
  <si>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</si>
  <si>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</si>
  <si>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</si>
  <si>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</si>
  <si>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</si>
  <si>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</si>
  <si>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</si>
  <si>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</si>
  <si>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</si>
  <si>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</si>
  <si>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</si>
  <si>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</si>
  <si>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</si>
  <si>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</si>
  <si>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</si>
  <si>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</si>
  <si>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</si>
  <si>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</si>
  <si>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</si>
  <si>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</si>
  <si>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</si>
  <si>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</si>
  <si>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</si>
  <si>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</si>
  <si>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</si>
  <si>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</si>
  <si>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</si>
  <si>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</si>
  <si>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</si>
  <si>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</si>
  <si>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</si>
  <si>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</si>
  <si>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</si>
  <si>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</si>
  <si>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</si>
  <si>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</si>
  <si>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</si>
  <si>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</si>
  <si>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</si>
  <si>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</si>
  <si>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</si>
  <si>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</si>
  <si>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</si>
  <si>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</si>
  <si>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</si>
  <si>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</si>
  <si>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</si>
  <si>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</si>
  <si>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</si>
  <si>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</si>
  <si>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</si>
  <si>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</si>
  <si>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</si>
  <si>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</si>
  <si>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</si>
  <si>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</si>
  <si>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</si>
  <si>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</si>
  <si>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</si>
  <si>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</si>
  <si>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</si>
  <si>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</si>
  <si>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</si>
  <si>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</si>
  <si>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</si>
  <si>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</si>
  <si>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</si>
  <si>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</si>
  <si>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</si>
  <si>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</si>
  <si>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</si>
  <si>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</si>
  <si>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</si>
  <si>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</si>
  <si>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</si>
  <si>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</si>
  <si>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</si>
  <si>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</si>
  <si>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</si>
  <si>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</si>
  <si>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</si>
  <si>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</si>
  <si>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</si>
  <si>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</si>
  <si>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</si>
  <si>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</si>
  <si>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</si>
  <si>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</si>
  <si>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</si>
  <si>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</si>
  <si>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</si>
  <si>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</si>
  <si>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</si>
  <si>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</si>
  <si>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</si>
  <si>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</si>
  <si>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</si>
  <si>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</si>
  <si>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</si>
  <si>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</si>
  <si>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</si>
  <si>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</si>
  <si>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</si>
  <si>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</si>
  <si>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</si>
  <si>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</si>
  <si>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</si>
  <si>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</si>
  <si>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</si>
  <si>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</si>
  <si>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</si>
  <si>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</si>
  <si>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</si>
  <si>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</si>
  <si>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</si>
  <si>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</si>
  <si>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</si>
  <si>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</si>
  <si>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</si>
  <si>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</si>
  <si>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</si>
  <si>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</si>
  <si>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</si>
  <si>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</si>
  <si>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</si>
  <si>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</si>
  <si>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</si>
  <si>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</si>
  <si>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</si>
  <si>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</si>
  <si>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</si>
  <si>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</si>
  <si>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</si>
  <si>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</si>
  <si>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</si>
  <si>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</si>
  <si>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</si>
  <si>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</si>
  <si>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</si>
  <si>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</si>
  <si>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</si>
  <si>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</si>
  <si>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</si>
  <si>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</si>
  <si>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</si>
  <si>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</si>
  <si>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</si>
  <si>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</si>
  <si>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</si>
  <si>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</si>
  <si>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</si>
  <si>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</si>
  <si>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</si>
  <si>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</si>
  <si>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</si>
  <si>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</si>
  <si>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</si>
  <si>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</si>
  <si>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</si>
  <si>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</si>
  <si>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</si>
  <si>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</si>
  <si>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</si>
  <si>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</si>
  <si>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</si>
  <si>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</si>
  <si>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</si>
  <si>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</si>
  <si>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</si>
  <si>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</si>
  <si>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</si>
  <si>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</si>
  <si>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</si>
  <si>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</si>
  <si>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</si>
  <si>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</si>
  <si>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</si>
  <si>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</si>
  <si>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</si>
  <si>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</si>
  <si>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</si>
  <si>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</si>
  <si>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</si>
  <si>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</si>
  <si>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</si>
  <si>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</si>
  <si>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</si>
  <si>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</si>
  <si>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</si>
  <si>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</si>
  <si>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</si>
  <si>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</si>
  <si>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</si>
  <si>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</si>
  <si>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</si>
  <si>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</si>
  <si>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</si>
  <si>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</si>
  <si>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</si>
  <si>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</si>
  <si>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</si>
  <si>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</si>
  <si>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</si>
  <si>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</si>
  <si>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</si>
  <si>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</si>
  <si>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</si>
  <si>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</si>
  <si>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</si>
  <si>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</si>
  <si>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</si>
  <si>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</si>
  <si>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</si>
  <si>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</si>
  <si>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</si>
  <si>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</si>
  <si>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</si>
  <si>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</si>
  <si>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</si>
  <si>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</si>
  <si>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</si>
  <si>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</si>
  <si>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</si>
  <si>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</si>
  <si>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</si>
  <si>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</si>
  <si>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</si>
  <si>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</si>
  <si>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</si>
  <si>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</si>
  <si>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</si>
  <si>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</si>
  <si>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</si>
  <si>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</si>
  <si>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</si>
  <si>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</si>
  <si>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</si>
  <si>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</si>
  <si>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</si>
  <si>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</si>
  <si>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</si>
  <si>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</si>
  <si>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</si>
  <si>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</si>
  <si>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</si>
  <si>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</si>
  <si>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</si>
  <si>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</si>
  <si>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</si>
  <si>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</si>
  <si>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</si>
  <si>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</si>
  <si>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</si>
  <si>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</si>
  <si>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</si>
  <si>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</si>
  <si>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</si>
  <si>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</si>
  <si>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</si>
  <si>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</si>
  <si>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</si>
  <si>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</si>
  <si>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</si>
  <si>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</si>
  <si>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</si>
  <si>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</si>
  <si>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</si>
  <si>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</si>
  <si>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</si>
  <si>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</si>
  <si>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</si>
  <si>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</si>
  <si>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</si>
  <si>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</si>
  <si>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</si>
  <si>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</si>
  <si>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</si>
  <si>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</si>
  <si>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</si>
  <si>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</si>
  <si>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</si>
  <si>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</si>
  <si>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</si>
  <si>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</si>
  <si>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</si>
  <si>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</si>
  <si>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</si>
  <si>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</si>
  <si>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</si>
  <si>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</si>
  <si>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</si>
  <si>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</si>
  <si>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</si>
  <si>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</si>
  <si>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</si>
  <si>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</si>
  <si>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</si>
  <si>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</si>
  <si>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</si>
  <si>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</si>
  <si>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</si>
  <si>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</si>
  <si>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</si>
  <si>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</si>
  <si>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</si>
  <si>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</si>
  <si>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</si>
  <si>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</si>
  <si>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</si>
  <si>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</si>
  <si>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</si>
  <si>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</si>
  <si>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</si>
  <si>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</si>
  <si>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</si>
  <si>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</si>
  <si>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</si>
  <si>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</si>
  <si>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</si>
  <si>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</si>
  <si>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</si>
  <si>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</si>
  <si>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</si>
  <si>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</si>
  <si>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</si>
  <si>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</si>
  <si>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</si>
  <si>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</si>
  <si>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</si>
  <si>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</si>
  <si>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</si>
  <si>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</si>
  <si>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</si>
  <si>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</si>
  <si>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</si>
  <si>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</si>
  <si>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</si>
  <si>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</si>
  <si>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</si>
  <si>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</si>
  <si>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</si>
  <si>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</si>
  <si>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</si>
  <si>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</si>
  <si>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</si>
  <si>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</si>
  <si>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</si>
  <si>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</si>
  <si>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</si>
  <si>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</si>
  <si>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</si>
  <si>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</si>
  <si>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</si>
  <si>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</si>
  <si>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</si>
  <si>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</si>
  <si>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</si>
  <si>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</si>
  <si>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</si>
  <si>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</si>
  <si>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</si>
  <si>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</si>
  <si>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</si>
  <si>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</si>
  <si>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</si>
  <si>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</si>
  <si>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</si>
  <si>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</si>
  <si>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</si>
  <si>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</si>
  <si>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</si>
  <si>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</si>
  <si>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</si>
  <si>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</si>
  <si>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</si>
  <si>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</si>
  <si>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</si>
  <si>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</si>
  <si>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</si>
  <si>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</si>
  <si>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</si>
  <si>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</si>
  <si>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</si>
  <si>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</si>
  <si>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</si>
  <si>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</si>
  <si>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</si>
  <si>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</si>
  <si>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</si>
  <si>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</si>
  <si>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</si>
  <si>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</si>
  <si>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</si>
  <si>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</si>
  <si>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</si>
  <si>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</si>
  <si>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</si>
  <si>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</si>
  <si>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</si>
  <si>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</si>
  <si>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</si>
  <si>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</si>
  <si>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</si>
  <si>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</si>
  <si>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</si>
  <si>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</si>
  <si>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</si>
  <si>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</si>
  <si>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</si>
  <si>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</si>
  <si>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</si>
  <si>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</si>
  <si>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</si>
  <si>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</si>
  <si>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</si>
  <si>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</si>
  <si>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</si>
  <si>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</si>
  <si>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</si>
  <si>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</si>
  <si>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</si>
  <si>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</si>
  <si>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</si>
  <si>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</si>
  <si>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</si>
  <si>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</si>
  <si>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</si>
  <si>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</si>
  <si>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</si>
  <si>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</si>
  <si>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</si>
  <si>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</si>
  <si>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</si>
  <si>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</si>
  <si>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</si>
  <si>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</si>
  <si>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</si>
  <si>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</si>
  <si>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</si>
  <si>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</si>
  <si>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</si>
  <si>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</si>
  <si>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</si>
  <si>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</si>
  <si>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</si>
  <si>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</si>
  <si>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</si>
  <si>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</si>
  <si>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</si>
  <si>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</si>
  <si>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</si>
  <si>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</si>
  <si>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</si>
  <si>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</si>
  <si>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</si>
  <si>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</si>
  <si>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</si>
  <si>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</si>
  <si>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</si>
  <si>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</si>
  <si>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</si>
  <si>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</si>
  <si>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</si>
  <si>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</si>
  <si>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</si>
  <si>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</si>
  <si>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</si>
  <si>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</si>
  <si>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</si>
  <si>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</si>
  <si>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</si>
  <si>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</si>
  <si>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</si>
  <si>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</si>
  <si>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</si>
  <si>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</si>
  <si>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</si>
  <si>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</si>
  <si>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</si>
  <si>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</si>
  <si>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</si>
  <si>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</si>
  <si>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</si>
  <si>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</si>
  <si>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</si>
  <si>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</si>
  <si>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</si>
  <si>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</si>
  <si>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</si>
  <si>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</si>
  <si>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</si>
  <si>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</si>
  <si>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</si>
  <si>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</si>
  <si>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</si>
  <si>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</si>
  <si>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</si>
  <si>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</si>
  <si>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</si>
  <si>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</si>
  <si>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</si>
  <si>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</si>
  <si>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</si>
  <si>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</si>
  <si>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</si>
  <si>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</si>
  <si>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</si>
  <si>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</si>
  <si>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</si>
  <si>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</si>
  <si>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</si>
  <si>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</si>
  <si>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</si>
  <si>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</si>
  <si>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</si>
  <si>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</si>
  <si>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</si>
  <si>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</si>
  <si>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</si>
  <si>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</si>
  <si>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</si>
  <si>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</si>
  <si>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</si>
  <si>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</si>
  <si>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</si>
  <si>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</si>
  <si>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</si>
  <si>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</si>
  <si>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</si>
  <si>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</si>
  <si>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</si>
  <si>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</si>
  <si>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</si>
  <si>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</si>
  <si>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</si>
  <si>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</si>
  <si>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</si>
  <si>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</si>
  <si>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</si>
  <si>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</si>
  <si>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</si>
  <si>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</si>
  <si>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</si>
  <si>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</si>
  <si>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</si>
  <si>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</si>
  <si>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</si>
  <si>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</si>
  <si>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</si>
  <si>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</si>
  <si>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</si>
  <si>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</si>
  <si>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</si>
  <si>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</si>
  <si>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</si>
  <si>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</si>
  <si>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</si>
  <si>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</si>
  <si>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</si>
  <si>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</si>
  <si>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</si>
  <si>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</si>
  <si>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</si>
  <si>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</si>
  <si>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</si>
  <si>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</si>
  <si>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</si>
  <si>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</si>
  <si>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</si>
  <si>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</si>
  <si>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</si>
  <si>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</si>
  <si>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</si>
  <si>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</si>
  <si>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</si>
  <si>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</si>
  <si>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</si>
  <si>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</si>
  <si>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</si>
  <si>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</si>
  <si>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</si>
  <si>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</si>
  <si>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</si>
  <si>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</si>
  <si>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</si>
  <si>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</si>
  <si>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</si>
  <si>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</si>
  <si>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</si>
  <si>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</si>
  <si>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</si>
  <si>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</si>
  <si>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</si>
  <si>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</si>
  <si>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</si>
  <si>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</si>
  <si>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</si>
  <si>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</si>
  <si>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</si>
  <si>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</si>
  <si>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</si>
  <si>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</si>
  <si>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</si>
  <si>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</si>
  <si>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</si>
  <si>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</si>
  <si>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</si>
  <si>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</si>
  <si>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</si>
  <si>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</si>
  <si>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</si>
  <si>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</si>
  <si>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</si>
  <si>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</si>
  <si>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</si>
  <si>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</si>
  <si>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</si>
  <si>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</si>
  <si>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</si>
  <si>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</si>
  <si>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</si>
  <si>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</si>
  <si>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</si>
  <si>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</si>
  <si>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</si>
  <si>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</si>
  <si>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</si>
  <si>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</si>
  <si>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</si>
  <si>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</si>
  <si>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</si>
  <si>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</si>
  <si>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</si>
  <si>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</si>
  <si>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</si>
  <si>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</si>
  <si>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</si>
  <si>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</si>
  <si>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</si>
  <si>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</si>
  <si>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</si>
  <si>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</si>
  <si>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</si>
  <si>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</si>
  <si>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</si>
  <si>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</si>
  <si>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</si>
  <si>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</si>
  <si>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</si>
  <si>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</si>
  <si>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</si>
  <si>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</si>
  <si>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</si>
  <si>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</si>
  <si>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</si>
  <si>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</si>
  <si>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</si>
  <si>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</si>
  <si>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</si>
  <si>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</si>
  <si>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</si>
  <si>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</si>
  <si>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</si>
  <si>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</si>
  <si>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</si>
  <si>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</si>
  <si>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</si>
  <si>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</si>
  <si>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</si>
  <si>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</si>
  <si>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</si>
  <si>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</si>
  <si>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</si>
  <si>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</si>
  <si>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</si>
  <si>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</si>
  <si>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</si>
  <si>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</si>
  <si>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</si>
  <si>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</si>
  <si>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</si>
  <si>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</si>
  <si>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</si>
  <si>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</si>
  <si>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</si>
  <si>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</si>
  <si>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</si>
  <si>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</si>
  <si>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</si>
  <si>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</si>
  <si>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</si>
  <si>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</si>
  <si>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</si>
  <si>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</si>
  <si>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</si>
  <si>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</si>
  <si>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</si>
  <si>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</si>
  <si>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</si>
  <si>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</si>
  <si>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</si>
  <si>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</si>
  <si>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</si>
  <si>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</si>
  <si>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</si>
  <si>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</si>
  <si>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</si>
  <si>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</si>
  <si>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</si>
  <si>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</si>
  <si>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</si>
  <si>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</si>
  <si>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</si>
  <si>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</si>
  <si>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</si>
  <si>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</si>
  <si>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</si>
  <si>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</si>
  <si>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</si>
  <si>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</si>
  <si>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</si>
  <si>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</si>
  <si>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</si>
  <si>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</si>
  <si>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</si>
  <si>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</si>
  <si>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</si>
  <si>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</si>
  <si>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</si>
  <si>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</si>
  <si>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</si>
  <si>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</si>
  <si>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</si>
  <si>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</si>
  <si>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</si>
  <si>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</si>
  <si>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</si>
  <si>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</si>
  <si>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</si>
  <si>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</si>
  <si>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</si>
  <si>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</si>
  <si>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</si>
  <si>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</si>
  <si>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</si>
  <si>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</si>
  <si>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</si>
  <si>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</si>
  <si>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</si>
  <si>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</si>
  <si>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</si>
  <si>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</si>
  <si>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</si>
  <si>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</si>
  <si>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</si>
  <si>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</si>
  <si>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</si>
  <si>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</si>
  <si>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</si>
  <si>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</si>
  <si>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</si>
  <si>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</si>
  <si>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</si>
  <si>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</si>
  <si>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</si>
  <si>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</si>
  <si>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</si>
  <si>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</si>
  <si>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</si>
  <si>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</si>
  <si>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</si>
  <si>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</si>
  <si>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</si>
  <si>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</si>
  <si>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</si>
  <si>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</si>
  <si>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</si>
  <si>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</si>
  <si>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</si>
  <si>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</si>
  <si>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</si>
  <si>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</si>
  <si>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</si>
  <si>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</si>
  <si>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</si>
  <si>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</si>
  <si>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</si>
  <si>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</si>
  <si>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</si>
  <si>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</si>
  <si>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</si>
  <si>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</si>
  <si>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</si>
  <si>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</si>
  <si>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</si>
  <si>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</si>
  <si>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</si>
  <si>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</si>
  <si>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</si>
  <si>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</si>
  <si>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</si>
  <si>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</si>
  <si>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</si>
  <si>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</si>
  <si>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</si>
  <si>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</si>
  <si>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</si>
  <si>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</si>
  <si>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</si>
  <si>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</si>
  <si>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</si>
  <si>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</si>
  <si>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</si>
  <si>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</si>
  <si>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</si>
  <si>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</si>
  <si>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</si>
  <si>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</si>
  <si>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</si>
  <si>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</si>
  <si>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</si>
  <si>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</si>
  <si>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</si>
  <si>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</si>
  <si>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</si>
  <si>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</si>
  <si>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</si>
  <si>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</si>
  <si>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</si>
  <si>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</si>
  <si>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</si>
  <si>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</si>
  <si>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</si>
  <si>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</si>
  <si>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</si>
  <si>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</si>
  <si>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</si>
  <si>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</si>
  <si>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</si>
  <si>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</si>
  <si>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</si>
  <si>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</si>
  <si>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</si>
  <si>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</si>
  <si>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</si>
  <si>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</si>
  <si>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</si>
  <si>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</si>
  <si>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</si>
  <si>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</si>
  <si>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</si>
  <si>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</si>
  <si>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</si>
  <si>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</si>
  <si>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</si>
  <si>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</si>
  <si>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</si>
  <si>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</si>
  <si>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</si>
  <si>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</si>
  <si>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</si>
  <si>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</si>
  <si>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</si>
  <si>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</si>
  <si>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</si>
  <si>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</si>
  <si>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</si>
  <si>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</si>
  <si>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</si>
  <si>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</si>
  <si>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</si>
  <si>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</si>
  <si>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</si>
  <si>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</si>
  <si>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</si>
  <si>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</si>
  <si>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</si>
  <si>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</si>
  <si>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</si>
  <si>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</si>
  <si>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</si>
  <si>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</si>
  <si>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</si>
  <si>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</si>
  <si>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</si>
  <si>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</si>
  <si>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</si>
  <si>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</si>
  <si>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</si>
  <si>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</si>
  <si>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</si>
  <si>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</si>
  <si>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</si>
  <si>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</si>
  <si>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</si>
  <si>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</si>
  <si>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</si>
  <si>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</si>
  <si>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</si>
  <si>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</si>
  <si>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</si>
  <si>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</si>
  <si>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</si>
  <si>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</si>
  <si>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</si>
  <si>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</si>
  <si>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</si>
  <si>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</si>
  <si>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</si>
  <si>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</si>
  <si>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</si>
  <si>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</si>
  <si>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</si>
  <si>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</si>
  <si>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</si>
  <si>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</si>
  <si>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</si>
  <si>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</si>
  <si>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</si>
  <si>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</si>
  <si>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</si>
  <si>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</si>
  <si>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</si>
  <si>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</si>
  <si>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</si>
  <si>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</si>
  <si>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</si>
  <si>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</si>
  <si>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</si>
  <si>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</si>
  <si>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</si>
  <si>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</si>
  <si>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</si>
  <si>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</si>
  <si>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</si>
  <si>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</si>
  <si>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</si>
  <si>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</si>
  <si>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</si>
  <si>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</si>
  <si>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</si>
  <si>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</si>
  <si>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</si>
  <si>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</si>
  <si>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</si>
  <si>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</si>
  <si>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</si>
  <si>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</si>
  <si>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</si>
  <si>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</si>
  <si>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</si>
  <si>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</si>
  <si>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</si>
  <si>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</si>
  <si>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</si>
  <si>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</si>
  <si>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</si>
  <si>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</si>
  <si>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</si>
  <si>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</si>
  <si>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</si>
  <si>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</si>
  <si>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</si>
  <si>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</si>
  <si>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</si>
  <si>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</si>
  <si>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</si>
  <si>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</si>
  <si>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</si>
  <si>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</si>
  <si>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</si>
  <si>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</si>
  <si>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</si>
  <si>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</si>
  <si>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</si>
  <si>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</si>
  <si>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</si>
  <si>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</si>
  <si>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</si>
  <si>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</si>
  <si>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</si>
  <si>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</si>
  <si>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</si>
  <si>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</si>
  <si>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</si>
  <si>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</si>
  <si>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</si>
  <si>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</si>
  <si>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</si>
  <si>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</si>
  <si>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</si>
  <si>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</si>
  <si>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</si>
  <si>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</si>
  <si>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</si>
  <si>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</si>
  <si>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</si>
  <si>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</si>
  <si>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</si>
  <si>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</si>
  <si>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</si>
  <si>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</si>
  <si>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</si>
  <si>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</si>
  <si>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</si>
  <si>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</si>
  <si>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</si>
  <si>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</si>
  <si>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</si>
  <si>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</si>
  <si>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</si>
  <si>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</si>
  <si>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</si>
  <si>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</si>
  <si>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</si>
  <si>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</si>
  <si>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</si>
  <si>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</si>
  <si>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</si>
  <si>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</si>
  <si>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</si>
  <si>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</si>
  <si>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</si>
  <si>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</si>
  <si>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</si>
  <si>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</si>
  <si>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</si>
  <si>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</si>
  <si>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</si>
  <si>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</si>
  <si>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</si>
  <si>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</si>
  <si>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</si>
  <si>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</si>
  <si>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</si>
  <si>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</si>
  <si>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</si>
  <si>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</si>
  <si>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</si>
  <si>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</si>
  <si>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</si>
  <si>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</si>
  <si>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</si>
  <si>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</si>
  <si>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</si>
  <si>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</si>
  <si>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</si>
  <si>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</si>
  <si>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</si>
  <si>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</si>
  <si>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</si>
  <si>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</si>
  <si>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</si>
  <si>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</si>
  <si>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</si>
  <si>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</si>
  <si>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</si>
  <si>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</si>
  <si>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</si>
  <si>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</si>
  <si>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</si>
  <si>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</si>
  <si>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</si>
  <si>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</si>
  <si>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</si>
  <si>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</si>
  <si>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</si>
  <si>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</si>
  <si>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</si>
  <si>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</si>
  <si>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</si>
  <si>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</si>
  <si>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</si>
  <si>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</si>
  <si>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</si>
  <si>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</si>
  <si>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</si>
  <si>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</si>
  <si>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</si>
  <si>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</si>
  <si>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</si>
  <si>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</si>
  <si>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</si>
  <si>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</si>
  <si>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</si>
  <si>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</si>
  <si>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</si>
  <si>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</si>
  <si>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</si>
  <si>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</si>
  <si>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</si>
  <si>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</si>
  <si>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</si>
  <si>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</si>
  <si>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</si>
  <si>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</si>
  <si>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</si>
  <si>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</si>
  <si>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</si>
  <si>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</si>
  <si>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</si>
  <si>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</si>
  <si>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</si>
  <si>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</si>
  <si>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</si>
  <si>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</si>
  <si>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</si>
  <si>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</si>
  <si>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</si>
  <si>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</si>
  <si>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</si>
  <si>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</si>
  <si>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</si>
  <si>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</si>
  <si>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</si>
  <si>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</si>
  <si>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</si>
  <si>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</si>
  <si>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</si>
  <si>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</si>
  <si>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</si>
  <si>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</si>
  <si>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</si>
  <si>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</si>
  <si>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</si>
  <si>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</si>
  <si>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</si>
  <si>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</si>
  <si>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</si>
  <si>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</si>
  <si>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</si>
  <si>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</si>
  <si>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</si>
  <si>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</si>
  <si>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</si>
  <si>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</si>
  <si>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</si>
  <si>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</si>
  <si>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</si>
  <si>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</si>
  <si>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</si>
  <si>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</si>
  <si>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</si>
  <si>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</si>
  <si>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</si>
  <si>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</si>
  <si>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</si>
  <si>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</si>
  <si>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</si>
  <si>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</si>
  <si>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</si>
  <si>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</si>
  <si>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</si>
  <si>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</si>
  <si>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</si>
  <si>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</si>
  <si>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</si>
  <si>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</si>
  <si>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</si>
  <si>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</si>
  <si>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</si>
  <si>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</si>
  <si>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</si>
  <si>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</si>
  <si>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</si>
  <si>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</si>
  <si>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</si>
  <si>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</si>
  <si>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</si>
  <si>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</si>
  <si>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</si>
  <si>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</si>
  <si>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</si>
  <si>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</si>
  <si>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</si>
  <si>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</si>
  <si>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</si>
  <si>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</si>
  <si>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</si>
  <si>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</si>
  <si>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</si>
  <si>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</si>
  <si>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</si>
  <si>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</si>
  <si>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</si>
  <si>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</si>
  <si>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</si>
  <si>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</si>
  <si>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</si>
  <si>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</si>
  <si>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</si>
  <si>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</si>
  <si>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</si>
  <si>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</si>
  <si>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</si>
  <si>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</si>
  <si>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</si>
  <si>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</si>
  <si>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</si>
  <si>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</si>
  <si>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</si>
  <si>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</si>
  <si>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</si>
  <si>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</si>
  <si>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</si>
  <si>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</si>
  <si>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</si>
  <si>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</si>
  <si>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</si>
  <si>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</si>
  <si>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</si>
  <si>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</si>
  <si>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</si>
  <si>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</si>
  <si>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</si>
  <si>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</si>
  <si>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</si>
  <si>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</si>
  <si>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</si>
  <si>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</si>
  <si>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</si>
  <si>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</si>
  <si>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</si>
  <si>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</si>
  <si>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</si>
  <si>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</si>
  <si>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</si>
  <si>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</si>
  <si>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</si>
  <si>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</si>
  <si>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</si>
  <si>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</si>
  <si>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</si>
  <si>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</si>
  <si>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</si>
  <si>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</si>
  <si>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</si>
  <si>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</si>
  <si>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</si>
  <si>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</si>
  <si>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</si>
  <si>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</si>
  <si>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</si>
  <si>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</si>
  <si>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</si>
  <si>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</si>
  <si>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</si>
  <si>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</si>
  <si>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</si>
  <si>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</si>
  <si>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</si>
  <si>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</si>
  <si>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</si>
  <si>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</si>
  <si>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</si>
  <si>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</si>
  <si>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</si>
  <si>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</si>
  <si>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</si>
  <si>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</si>
  <si>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</si>
  <si>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</si>
  <si>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</si>
  <si>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</si>
  <si>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</si>
  <si>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</si>
  <si>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</si>
  <si>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</si>
  <si>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</si>
  <si>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</si>
  <si>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</si>
  <si>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</si>
  <si>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</si>
  <si>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</si>
  <si>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</si>
  <si>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</si>
  <si>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</si>
  <si>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</si>
  <si>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</si>
  <si>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</si>
  <si>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</si>
  <si>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</si>
  <si>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</si>
  <si>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</si>
  <si>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</si>
  <si>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</si>
  <si>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</si>
  <si>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</si>
  <si>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</si>
  <si>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</si>
  <si>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</si>
  <si>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</si>
  <si>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</si>
  <si>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</si>
  <si>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</si>
  <si>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</si>
  <si>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</si>
  <si>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</si>
  <si>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</si>
  <si>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</si>
  <si>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</si>
  <si>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</si>
  <si>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</si>
  <si>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</si>
  <si>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</si>
  <si>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</si>
  <si>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</si>
  <si>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</si>
  <si>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</si>
  <si>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</si>
  <si>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</si>
  <si>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</si>
  <si>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</si>
  <si>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</si>
  <si>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</si>
  <si>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</si>
  <si>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</si>
  <si>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</si>
  <si>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</si>
  <si>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</si>
  <si>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</si>
  <si>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</si>
  <si>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</si>
  <si>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</si>
  <si>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</si>
  <si>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</si>
  <si>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</si>
  <si>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</si>
  <si>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</si>
  <si>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</si>
  <si>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</si>
  <si>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</si>
  <si>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</si>
  <si>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</si>
  <si>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</si>
  <si>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</si>
  <si>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</si>
  <si>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</si>
  <si>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</si>
  <si>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</si>
  <si>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</si>
  <si>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</si>
  <si>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</si>
  <si>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</si>
  <si>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</si>
  <si>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</si>
  <si>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</si>
  <si>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</si>
  <si>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</si>
  <si>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</si>
  <si>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</si>
  <si>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</si>
  <si>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</si>
  <si>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</si>
  <si>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</si>
  <si>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</si>
  <si>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</si>
  <si>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</si>
  <si>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</si>
  <si>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</si>
  <si>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</si>
  <si>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</si>
  <si>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</si>
  <si>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</si>
  <si>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</si>
  <si>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</si>
  <si>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</si>
  <si>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</si>
  <si>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</si>
  <si>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</si>
  <si>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</si>
  <si>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</si>
  <si>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</si>
  <si>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</si>
  <si>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</si>
  <si>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</si>
  <si>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</si>
  <si>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</si>
  <si>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</si>
  <si>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</si>
  <si>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</si>
  <si>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</si>
  <si>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</si>
  <si>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</si>
  <si>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</si>
  <si>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</si>
  <si>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</si>
  <si>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</si>
  <si>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</si>
  <si>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</si>
  <si>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</si>
  <si>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</si>
  <si>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</si>
  <si>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</si>
  <si>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</si>
  <si>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</si>
  <si>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</si>
  <si>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</si>
  <si>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</si>
  <si>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</si>
  <si>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</si>
  <si>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</si>
  <si>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</si>
  <si>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</si>
  <si>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</si>
  <si>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</si>
  <si>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</si>
  <si>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</si>
  <si>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</si>
  <si>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</si>
  <si>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</si>
  <si>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</si>
  <si>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</si>
  <si>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</si>
  <si>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</si>
  <si>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</si>
  <si>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</si>
  <si>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</si>
  <si>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</si>
  <si>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</si>
  <si>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</si>
  <si>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</si>
  <si>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</si>
  <si>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</si>
  <si>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</si>
  <si>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</si>
  <si>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</si>
  <si>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</si>
  <si>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</si>
  <si>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</si>
  <si>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</si>
  <si>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</si>
  <si>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</si>
  <si>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</si>
  <si>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</si>
  <si>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</si>
  <si>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</si>
  <si>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</si>
  <si>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</si>
  <si>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</si>
  <si>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</si>
  <si>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</si>
  <si>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</si>
  <si>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</si>
  <si>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</si>
  <si>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</si>
  <si>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</si>
  <si>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</si>
  <si>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</si>
  <si>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</si>
  <si>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</si>
  <si>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</si>
  <si>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</si>
  <si>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</si>
  <si>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</si>
  <si>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</si>
  <si>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</si>
  <si>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</si>
  <si>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</si>
  <si>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</si>
  <si>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</si>
  <si>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</si>
  <si>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</si>
  <si>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</si>
  <si>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</si>
  <si>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</si>
  <si>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</si>
  <si>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</si>
  <si>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</si>
  <si>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</si>
  <si>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</si>
  <si>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</si>
  <si>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</si>
  <si>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</si>
  <si>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</si>
  <si>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</si>
  <si>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</si>
  <si>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</si>
  <si>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</si>
  <si>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</si>
  <si>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</si>
  <si>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</si>
  <si>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</si>
  <si>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</si>
  <si>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</si>
  <si>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</si>
  <si>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</si>
  <si>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</si>
  <si>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</si>
  <si>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</si>
  <si>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</si>
  <si>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</si>
  <si>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</si>
  <si>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</si>
  <si>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</si>
  <si>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</si>
  <si>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</si>
  <si>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</si>
  <si>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</si>
  <si>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</si>
  <si>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</si>
  <si>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</si>
  <si>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</si>
  <si>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</si>
  <si>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</si>
  <si>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</si>
  <si>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</si>
  <si>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</si>
  <si>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</si>
  <si>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</si>
  <si>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</si>
  <si>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</si>
  <si>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</si>
  <si>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</si>
  <si>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</si>
  <si>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</si>
  <si>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</si>
  <si>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</si>
  <si>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</si>
  <si>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</si>
  <si>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</si>
  <si>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</si>
  <si>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</si>
  <si>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</si>
  <si>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</si>
  <si>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</si>
  <si>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</si>
  <si>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</si>
  <si>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</si>
  <si>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</si>
  <si>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</si>
  <si>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</si>
  <si>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</si>
  <si>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</si>
  <si>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</si>
  <si>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</si>
  <si>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</si>
  <si>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</si>
  <si>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</si>
  <si>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</si>
  <si>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</si>
  <si>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</si>
  <si>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</si>
  <si>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</si>
  <si>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</si>
  <si>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</si>
  <si>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</si>
  <si>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</si>
  <si>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</si>
  <si>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</si>
  <si>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</si>
  <si>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</si>
  <si>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</si>
  <si>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</si>
  <si>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</si>
  <si>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</si>
  <si>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</si>
  <si>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</si>
  <si>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</si>
  <si>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</si>
  <si>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</si>
  <si>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</si>
  <si>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</si>
  <si>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</si>
  <si>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</si>
  <si>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</si>
  <si>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</si>
  <si>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</si>
  <si>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</si>
  <si>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</si>
  <si>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</si>
  <si>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</si>
  <si>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</si>
  <si>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</si>
  <si>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</si>
  <si>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</si>
  <si>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</si>
  <si>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</si>
  <si>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</si>
  <si>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</si>
  <si>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</si>
  <si>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</si>
  <si>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</si>
  <si>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</si>
  <si>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</si>
  <si>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</si>
  <si>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</si>
  <si>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</si>
  <si>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</si>
  <si>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</si>
  <si>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</si>
  <si>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</si>
  <si>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</si>
  <si>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</si>
  <si>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</si>
  <si>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</si>
  <si>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</si>
  <si>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</si>
  <si>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</si>
  <si>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</si>
  <si>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</si>
  <si>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</si>
  <si>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</si>
  <si>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</si>
  <si>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</si>
  <si>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</si>
  <si>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</si>
  <si>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</si>
  <si>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</si>
  <si>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</si>
  <si>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</si>
  <si>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</si>
  <si>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</si>
  <si>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</si>
  <si>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</si>
  <si>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</si>
  <si>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</si>
  <si>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</si>
  <si>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</si>
  <si>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</si>
  <si>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</si>
  <si>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</si>
  <si>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</si>
  <si>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</si>
  <si>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</si>
  <si>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</si>
  <si>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</si>
  <si>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</si>
  <si>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</si>
  <si>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</si>
  <si>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</si>
  <si>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</si>
  <si>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</si>
  <si>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</si>
  <si>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</si>
  <si>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</si>
  <si>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</si>
  <si>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</si>
  <si>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</si>
  <si>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</si>
  <si>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</si>
  <si>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</si>
  <si>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</si>
  <si>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</si>
  <si>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</si>
  <si>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</si>
  <si>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</si>
  <si>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</si>
  <si>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</si>
  <si>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</si>
  <si>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</si>
  <si>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</si>
  <si>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</si>
  <si>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</si>
  <si>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</si>
  <si>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</si>
  <si>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</si>
  <si>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</si>
  <si>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</si>
  <si>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</si>
  <si>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</si>
  <si>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</si>
  <si>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</si>
  <si>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</si>
  <si>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</si>
  <si>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</si>
  <si>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</si>
  <si>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</si>
  <si>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</si>
  <si>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</si>
  <si>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</si>
  <si>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</si>
  <si>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</si>
  <si>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</si>
  <si>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</si>
  <si>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</si>
  <si>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</si>
  <si>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</si>
  <si>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</si>
  <si>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</si>
  <si>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</si>
  <si>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</si>
  <si>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</si>
  <si>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</si>
  <si>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</si>
  <si>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</si>
  <si>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</si>
  <si>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</si>
  <si>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</si>
  <si>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</si>
  <si>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</si>
  <si>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</si>
  <si>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</si>
  <si>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</si>
  <si>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</si>
  <si>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</si>
  <si>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</si>
  <si>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</si>
  <si>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</si>
  <si>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</si>
  <si>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</si>
  <si>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</si>
  <si>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</si>
  <si>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</si>
  <si>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</si>
  <si>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</si>
  <si>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</si>
  <si>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</si>
  <si>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</si>
  <si>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</si>
  <si>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</si>
  <si>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</si>
  <si>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</si>
  <si>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</si>
  <si>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</si>
  <si>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</si>
  <si>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</si>
  <si>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</si>
  <si>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</si>
  <si>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</si>
  <si>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</si>
  <si>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</si>
  <si>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</si>
  <si>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</si>
  <si>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</si>
  <si>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</si>
  <si>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</si>
  <si>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</si>
  <si>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</si>
  <si>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</si>
  <si>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</si>
  <si>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</si>
  <si>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</si>
  <si>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</si>
  <si>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</si>
  <si>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</si>
  <si>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</si>
  <si>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</si>
  <si>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</si>
  <si>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</si>
  <si>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</si>
  <si>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</si>
  <si>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</si>
  <si>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</si>
  <si>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</si>
  <si>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</si>
  <si>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</si>
  <si>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</si>
  <si>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</si>
  <si>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</si>
  <si>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</si>
  <si>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</si>
  <si>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</si>
  <si>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</si>
  <si>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</si>
  <si>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</si>
  <si>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</si>
  <si>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</si>
  <si>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</si>
  <si>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</si>
  <si>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</si>
  <si>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</si>
  <si>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</si>
  <si>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</si>
  <si>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</si>
  <si>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</si>
  <si>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</si>
  <si>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</si>
  <si>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</si>
  <si>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</si>
  <si>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</si>
  <si>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</si>
  <si>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</si>
  <si>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</si>
  <si>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</si>
  <si>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</si>
  <si>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</si>
  <si>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</si>
  <si>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</si>
  <si>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</si>
  <si>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</si>
  <si>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</si>
  <si>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</si>
  <si>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</si>
  <si>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</si>
  <si>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</si>
  <si>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</si>
  <si>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</si>
  <si>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</si>
  <si>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</si>
  <si>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</si>
  <si>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</si>
  <si>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</si>
  <si>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</si>
  <si>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</si>
  <si>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</si>
  <si>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</si>
  <si>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</si>
  <si>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</si>
  <si>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</si>
  <si>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</si>
  <si>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</si>
  <si>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</si>
  <si>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</si>
  <si>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</si>
  <si>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</si>
  <si>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</si>
  <si>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</si>
  <si>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</si>
  <si>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</si>
  <si>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</si>
  <si>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</si>
  <si>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</si>
  <si>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</si>
  <si>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</si>
  <si>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</si>
  <si>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</si>
  <si>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</si>
  <si>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</si>
  <si>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</si>
  <si>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</si>
  <si>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</si>
  <si>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</si>
  <si>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</si>
  <si>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</si>
  <si>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</si>
  <si>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</si>
  <si>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</si>
  <si>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</si>
  <si>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</si>
  <si>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</si>
  <si>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</si>
  <si>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</si>
  <si>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</si>
  <si>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</si>
  <si>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</si>
  <si>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</si>
  <si>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</si>
  <si>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</si>
  <si>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</si>
  <si>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</si>
  <si>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</si>
  <si>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</si>
  <si>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</si>
  <si>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</si>
  <si>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</si>
  <si>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</si>
  <si>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</si>
  <si>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</si>
  <si>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</si>
  <si>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</si>
  <si>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</si>
  <si>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</si>
  <si>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</si>
  <si>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</si>
  <si>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</si>
  <si>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</si>
  <si>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</si>
  <si>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</si>
  <si>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</si>
  <si>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</si>
  <si>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</si>
  <si>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</si>
  <si>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</si>
  <si>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</si>
  <si>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</si>
  <si>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</si>
  <si>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</si>
  <si>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</si>
  <si>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</si>
  <si>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</si>
  <si>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</si>
  <si>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</si>
  <si>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</si>
  <si>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</si>
  <si>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</si>
  <si>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</si>
  <si>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</si>
  <si>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</si>
  <si>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</si>
  <si>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</si>
  <si>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</si>
  <si>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</si>
  <si>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</si>
  <si>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</si>
  <si>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</si>
  <si>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</si>
  <si>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</si>
  <si>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</si>
  <si>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</si>
  <si>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</si>
  <si>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</si>
  <si>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</si>
  <si>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</si>
  <si>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</si>
  <si>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</si>
  <si>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</si>
  <si>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</si>
  <si>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</si>
  <si>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</si>
  <si>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</si>
  <si>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</si>
  <si>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</si>
  <si>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</si>
  <si>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</si>
  <si>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</si>
  <si>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</si>
  <si>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</si>
  <si>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</si>
  <si>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</si>
  <si>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</si>
  <si>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</si>
  <si>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</si>
  <si>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</si>
  <si>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</si>
  <si>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</si>
  <si>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</si>
  <si>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</si>
  <si>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</si>
  <si>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</si>
  <si>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</si>
  <si>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</si>
  <si>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</si>
  <si>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</si>
  <si>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</si>
  <si>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</si>
  <si>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</si>
  <si>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</si>
  <si>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</si>
  <si>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</si>
  <si>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</si>
  <si>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</si>
  <si>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</si>
  <si>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</si>
  <si>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</si>
  <si>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</si>
  <si>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</si>
  <si>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</si>
  <si>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</si>
  <si>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</si>
  <si>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</si>
  <si>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</si>
  <si>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</si>
  <si>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</si>
  <si>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</si>
  <si>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</si>
  <si>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</si>
  <si>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</si>
  <si>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</si>
  <si>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</si>
  <si>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</si>
  <si>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</si>
  <si>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</si>
  <si>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</si>
  <si>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</si>
  <si>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</si>
  <si>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</si>
  <si>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</si>
  <si>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</si>
  <si>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</si>
  <si>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</si>
  <si>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</si>
  <si>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</si>
  <si>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</si>
  <si>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</si>
  <si>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</si>
  <si>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</si>
  <si>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</si>
  <si>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</si>
  <si>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</si>
  <si>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</si>
  <si>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</si>
  <si>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</si>
  <si>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</si>
  <si>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</si>
  <si>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</si>
  <si>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</si>
  <si>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</si>
  <si>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</si>
  <si>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</si>
  <si>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</si>
  <si>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</si>
  <si>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</si>
  <si>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</si>
  <si>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</si>
  <si>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</si>
  <si>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</si>
  <si>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</si>
  <si>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</si>
  <si>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</si>
  <si>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</si>
  <si>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</si>
  <si>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</si>
  <si>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</si>
  <si>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</si>
  <si>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</si>
  <si>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</si>
  <si>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</si>
  <si>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</si>
  <si>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</si>
  <si>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</si>
  <si>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</si>
  <si>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</si>
  <si>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</si>
  <si>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</si>
  <si>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</si>
  <si>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</si>
  <si>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</si>
  <si>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</si>
  <si>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</si>
  <si>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</si>
  <si>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</si>
  <si>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</si>
  <si>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</si>
  <si>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</si>
  <si>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</si>
  <si>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</si>
  <si>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</si>
  <si>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</si>
  <si>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</si>
  <si>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</si>
  <si>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</si>
  <si>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</si>
  <si>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</si>
  <si>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</si>
  <si>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</si>
  <si>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</si>
  <si>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</si>
  <si>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</si>
  <si>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</si>
  <si>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</si>
  <si>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</si>
  <si>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</si>
  <si>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</si>
  <si>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</si>
  <si>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</si>
  <si>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</si>
  <si>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</si>
  <si>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</si>
  <si>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</si>
  <si>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</si>
  <si>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</si>
  <si>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</si>
  <si>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</si>
  <si>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</si>
  <si>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</si>
  <si>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</si>
  <si>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</si>
  <si>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</si>
  <si>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</si>
  <si>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</si>
  <si>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</si>
  <si>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</si>
  <si>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</si>
  <si>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</si>
  <si>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</si>
  <si>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</si>
  <si>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</si>
  <si>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</si>
  <si>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</si>
  <si>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</si>
  <si>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</si>
  <si>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</si>
  <si>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</si>
  <si>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</si>
  <si>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</si>
  <si>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</si>
  <si>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</si>
  <si>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</si>
  <si>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</si>
  <si>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</si>
  <si>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</si>
  <si>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</si>
  <si>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</si>
  <si>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</si>
  <si>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</si>
  <si>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</si>
  <si>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</si>
  <si>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</si>
  <si>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</si>
  <si>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</si>
  <si>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</si>
  <si>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</si>
  <si>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</si>
  <si>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</si>
  <si>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</si>
  <si>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</si>
  <si>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</si>
  <si>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</si>
  <si>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</si>
  <si>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</si>
  <si>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</si>
  <si>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</si>
  <si>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</si>
  <si>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</si>
  <si>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</si>
  <si>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</si>
  <si>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</si>
  <si>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</si>
  <si>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</si>
  <si>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</si>
  <si>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</si>
  <si>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</si>
  <si>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</si>
  <si>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</si>
  <si>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</si>
  <si>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</si>
  <si>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</si>
  <si>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</si>
  <si>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</si>
  <si>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</si>
  <si>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</si>
  <si>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</si>
  <si>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</si>
  <si>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</si>
  <si>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</si>
  <si>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</si>
  <si>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</si>
  <si>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</si>
  <si>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</si>
  <si>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</si>
  <si>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</si>
  <si>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</si>
  <si>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</si>
  <si>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</si>
  <si>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</si>
  <si>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</si>
  <si>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</si>
  <si>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</si>
  <si>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</si>
  <si>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</si>
  <si>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</si>
  <si>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</si>
  <si>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</si>
  <si>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</si>
  <si>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</si>
  <si>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</si>
  <si>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</si>
  <si>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</si>
  <si>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</si>
  <si>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</si>
  <si>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</si>
  <si>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</si>
  <si>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</si>
  <si>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</si>
  <si>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</si>
  <si>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</si>
  <si>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</si>
  <si>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</si>
  <si>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</si>
  <si>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</si>
  <si>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</si>
  <si>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</si>
  <si>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</si>
  <si>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</si>
  <si>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</si>
  <si>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</si>
  <si>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</si>
  <si>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</si>
  <si>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</si>
  <si>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</si>
  <si>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</si>
  <si>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</si>
  <si>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</si>
  <si>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</si>
  <si>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</si>
  <si>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</si>
  <si>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</si>
  <si>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</si>
  <si>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</si>
  <si>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</si>
  <si>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</si>
  <si>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</si>
  <si>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</si>
  <si>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</si>
  <si>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</si>
  <si>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</si>
  <si>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</si>
  <si>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</si>
  <si>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</si>
  <si>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</si>
  <si>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</si>
  <si>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</si>
  <si>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</si>
  <si>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</si>
  <si>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</si>
  <si>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</si>
  <si>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</si>
  <si>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</si>
  <si>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</si>
  <si>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</si>
  <si>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</si>
  <si>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</si>
  <si>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</si>
  <si>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</si>
  <si>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</si>
  <si>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</si>
  <si>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</si>
  <si>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</si>
  <si>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</si>
  <si>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</si>
  <si>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</si>
  <si>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</si>
  <si>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</si>
  <si>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</si>
  <si>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</si>
  <si>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</si>
  <si>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</si>
  <si>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</si>
  <si>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</si>
  <si>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</si>
  <si>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</si>
  <si>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</si>
  <si>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</si>
  <si>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</si>
  <si>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</si>
  <si>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</si>
  <si>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</si>
  <si>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</si>
  <si>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</si>
  <si>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</si>
  <si>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</si>
  <si>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</si>
  <si>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</si>
  <si>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</si>
  <si>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</si>
  <si>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</si>
  <si>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</si>
  <si>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</si>
  <si>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</si>
  <si>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</si>
  <si>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</si>
  <si>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</si>
  <si>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</si>
  <si>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</si>
  <si>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</si>
  <si>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</si>
  <si>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</si>
  <si>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</si>
  <si>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</si>
  <si>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</si>
  <si>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</si>
  <si>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</si>
  <si>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</si>
  <si>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</si>
  <si>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</si>
  <si>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</si>
  <si>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</si>
  <si>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</si>
  <si>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</si>
  <si>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</si>
  <si>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</si>
  <si>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</si>
  <si>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</si>
  <si>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</si>
  <si>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</si>
  <si>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</si>
  <si>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</si>
  <si>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</si>
  <si>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</si>
  <si>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</si>
  <si>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</si>
  <si>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</si>
  <si>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</si>
  <si>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</si>
  <si>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</si>
  <si>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</si>
  <si>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</si>
  <si>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</si>
  <si>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</si>
  <si>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</si>
  <si>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</si>
  <si>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</si>
  <si>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</si>
  <si>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</si>
  <si>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</si>
  <si>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</si>
  <si>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</si>
  <si>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</si>
  <si>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</si>
  <si>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</si>
  <si>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</si>
  <si>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</si>
  <si>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</si>
  <si>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</si>
  <si>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</si>
  <si>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</si>
  <si>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</si>
  <si>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</si>
  <si>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</si>
  <si>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</si>
  <si>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</si>
  <si>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</si>
  <si>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</si>
  <si>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</si>
  <si>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</si>
  <si>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</si>
  <si>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</si>
  <si>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</si>
  <si>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</si>
  <si>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</si>
  <si>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</si>
  <si>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</si>
  <si>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</si>
  <si>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</si>
  <si>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</si>
  <si>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</si>
  <si>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</si>
  <si>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</si>
  <si>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</si>
  <si>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</si>
  <si>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</si>
  <si>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</si>
  <si>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</si>
  <si>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</si>
  <si>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</si>
  <si>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</si>
  <si>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</si>
  <si>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</si>
  <si>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</si>
  <si>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</si>
  <si>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</si>
  <si>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</si>
  <si>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</si>
  <si>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</si>
  <si>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</si>
  <si>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</si>
  <si>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</si>
  <si>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</si>
  <si>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</si>
  <si>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</si>
  <si>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</si>
  <si>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</si>
  <si>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</si>
  <si>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</si>
  <si>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</si>
  <si>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</si>
  <si>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</si>
  <si>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</si>
  <si>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</si>
  <si>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</si>
  <si>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</si>
  <si>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</si>
  <si>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</si>
  <si>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</si>
  <si>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</si>
  <si>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</si>
  <si>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</si>
  <si>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</si>
  <si>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</si>
  <si>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</si>
  <si>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</si>
  <si>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</si>
  <si>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</si>
  <si>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</si>
  <si>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</si>
  <si>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</si>
  <si>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</si>
  <si>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</si>
  <si>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</si>
  <si>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</si>
  <si>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</si>
  <si>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</si>
  <si>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</si>
  <si>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</si>
  <si>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</si>
  <si>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</si>
  <si>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</si>
  <si>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</si>
  <si>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</si>
  <si>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</si>
  <si>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</si>
  <si>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</si>
  <si>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</si>
  <si>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</si>
  <si>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</si>
  <si>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</si>
  <si>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</si>
  <si>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</si>
  <si>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</si>
  <si>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</si>
  <si>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</si>
  <si>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</si>
  <si>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</si>
  <si>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</si>
  <si>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</si>
  <si>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</si>
  <si>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</si>
  <si>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</si>
  <si>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</si>
  <si>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</si>
  <si>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</si>
  <si>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</si>
  <si>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</si>
  <si>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</si>
  <si>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</si>
  <si>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</si>
  <si>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</si>
  <si>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</si>
  <si>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</si>
  <si>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</si>
  <si>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</si>
  <si>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</si>
  <si>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</si>
  <si>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</si>
  <si>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</si>
  <si>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</si>
  <si>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</si>
  <si>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</si>
  <si>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</si>
  <si>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</si>
  <si>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</si>
  <si>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</si>
  <si>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</si>
  <si>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</si>
  <si>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</si>
  <si>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</si>
  <si>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</si>
  <si>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</si>
  <si>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</si>
  <si>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</si>
  <si>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</si>
  <si>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</si>
  <si>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</si>
  <si>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</si>
  <si>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</si>
  <si>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</si>
  <si>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</si>
  <si>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</si>
  <si>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</si>
  <si>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</si>
  <si>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</si>
  <si>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</si>
  <si>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</si>
  <si>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</si>
  <si>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</si>
  <si>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</si>
  <si>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</si>
  <si>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</si>
  <si>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</si>
  <si>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</si>
  <si>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</si>
  <si>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</si>
  <si>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</si>
  <si>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</si>
  <si>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</si>
  <si>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</si>
  <si>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</si>
  <si>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</si>
  <si>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</si>
  <si>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</si>
  <si>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</si>
  <si>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</si>
  <si>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</si>
  <si>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</si>
  <si>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</si>
  <si>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</si>
  <si>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</si>
  <si>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</si>
  <si>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</si>
  <si>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</si>
  <si>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</si>
  <si>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</si>
  <si>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</si>
  <si>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</si>
  <si>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</si>
  <si>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</si>
  <si>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</si>
  <si>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</si>
  <si>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</si>
  <si>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</si>
  <si>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</si>
  <si>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</si>
  <si>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</si>
  <si>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</si>
  <si>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</si>
  <si>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</si>
  <si>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</si>
  <si>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</si>
  <si>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</si>
  <si>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</si>
  <si>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</si>
  <si>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</si>
  <si>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</si>
  <si>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</si>
  <si>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</si>
  <si>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</si>
  <si>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</si>
  <si>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</si>
  <si>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</si>
  <si>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</si>
  <si>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</si>
  <si>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</si>
  <si>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</si>
  <si>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</si>
  <si>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</si>
  <si>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</si>
  <si>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</si>
  <si>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</si>
  <si>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</si>
  <si>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</si>
  <si>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</si>
  <si>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</si>
  <si>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</si>
  <si>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</si>
  <si>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</si>
  <si>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</si>
  <si>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</si>
  <si>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</si>
  <si>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</si>
  <si>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</si>
  <si>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</si>
  <si>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</si>
  <si>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</si>
  <si>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</si>
  <si>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</si>
  <si>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</si>
  <si>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</si>
  <si>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</si>
  <si>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</si>
  <si>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</si>
  <si>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</si>
  <si>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</si>
  <si>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</si>
  <si>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</si>
  <si>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</si>
  <si>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</si>
  <si>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</si>
  <si>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</si>
  <si>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</si>
  <si>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</si>
  <si>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</si>
  <si>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</si>
  <si>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</si>
  <si>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</si>
  <si>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</si>
  <si>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</si>
  <si>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</si>
  <si>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</si>
  <si>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</si>
  <si>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</si>
  <si>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</si>
  <si>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</si>
  <si>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</si>
  <si>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</si>
  <si>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</si>
  <si>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</si>
  <si>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</si>
  <si>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</si>
  <si>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</si>
  <si>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</si>
  <si>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</si>
  <si>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</si>
  <si>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</si>
  <si>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</si>
  <si>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</si>
  <si>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</si>
  <si>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</si>
  <si>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</si>
  <si>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</si>
  <si>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</si>
  <si>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</si>
  <si>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</si>
  <si>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</si>
  <si>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</si>
  <si>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</si>
  <si>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</si>
  <si>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</si>
  <si>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</si>
  <si>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</si>
  <si>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</si>
  <si>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</si>
  <si>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</si>
  <si>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</si>
  <si>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</si>
  <si>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</si>
  <si>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</si>
  <si>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</si>
  <si>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</si>
  <si>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</si>
  <si>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</si>
  <si>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</si>
  <si>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</si>
  <si>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</si>
  <si>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</si>
  <si>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</si>
  <si>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</si>
  <si>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</si>
  <si>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</si>
  <si>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</si>
  <si>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</si>
  <si>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</si>
  <si>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</si>
  <si>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</si>
  <si>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</si>
  <si>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</si>
  <si>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</si>
  <si>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</si>
  <si>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</si>
  <si>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</si>
  <si>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</si>
  <si>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</si>
  <si>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</si>
  <si>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</si>
  <si>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</si>
  <si>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</si>
  <si>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</si>
  <si>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</si>
  <si>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</si>
  <si>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</si>
  <si>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</si>
  <si>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</si>
  <si>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</si>
  <si>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</si>
  <si>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</si>
  <si>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</si>
  <si>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</si>
  <si>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</si>
  <si>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</si>
  <si>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</si>
  <si>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</si>
  <si>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</si>
  <si>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</si>
  <si>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</si>
  <si>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</si>
  <si>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</si>
  <si>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</si>
  <si>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</si>
  <si>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</si>
  <si>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</si>
  <si>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</si>
  <si>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</si>
  <si>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</si>
  <si>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</si>
  <si>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</si>
  <si>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</si>
  <si>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</si>
  <si>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</si>
  <si>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</si>
  <si>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</si>
  <si>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</si>
  <si>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</si>
  <si>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</si>
  <si>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</si>
  <si>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</si>
  <si>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</si>
  <si>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</si>
  <si>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</si>
  <si>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</si>
  <si>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</si>
  <si>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</si>
  <si>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</si>
  <si>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</si>
  <si>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</si>
  <si>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</si>
  <si>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</si>
  <si>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</si>
  <si>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</si>
  <si>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</si>
  <si>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</si>
  <si>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</si>
  <si>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</si>
  <si>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</si>
  <si>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</si>
  <si>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</si>
  <si>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</si>
  <si>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</si>
  <si>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</si>
  <si>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</si>
  <si>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</si>
  <si>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</si>
  <si>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</si>
  <si>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</si>
  <si>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</si>
  <si>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</si>
  <si>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</si>
  <si>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</si>
  <si>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</si>
  <si>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</si>
  <si>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</si>
  <si>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</si>
  <si>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</si>
  <si>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</si>
  <si>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</si>
  <si>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</si>
  <si>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</si>
  <si>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</si>
  <si>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</si>
  <si>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</si>
  <si>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</si>
  <si>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</si>
  <si>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</si>
  <si>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</si>
  <si>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</si>
  <si>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</si>
  <si>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</si>
  <si>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</si>
  <si>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</si>
  <si>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</si>
  <si>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</si>
  <si>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</si>
  <si>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</si>
  <si>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</si>
  <si>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</si>
  <si>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</si>
  <si>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</si>
  <si>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</si>
  <si>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</si>
  <si>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</si>
  <si>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</si>
  <si>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</si>
  <si>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</si>
  <si>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</si>
  <si>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</si>
  <si>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</si>
  <si>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</si>
  <si>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</si>
  <si>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</si>
  <si>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</si>
  <si>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</si>
  <si>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</si>
  <si>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</si>
  <si>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</si>
  <si>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</si>
  <si>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</si>
  <si>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</si>
  <si>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</si>
  <si>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</si>
  <si>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</si>
  <si>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</si>
  <si>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</si>
  <si>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</si>
  <si>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</si>
  <si>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</si>
  <si>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</si>
  <si>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</si>
  <si>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</si>
  <si>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</si>
  <si>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</si>
  <si>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</si>
  <si>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</si>
  <si>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</si>
  <si>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</si>
  <si>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</si>
  <si>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</si>
  <si>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</si>
  <si>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</si>
  <si>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</si>
  <si>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</si>
  <si>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</si>
  <si>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</si>
  <si>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</si>
  <si>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</si>
  <si>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</si>
  <si>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</si>
  <si>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</si>
  <si>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</si>
  <si>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</si>
  <si>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</si>
  <si>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</si>
  <si>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</si>
  <si>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</si>
  <si>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</si>
  <si>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</si>
  <si>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</si>
  <si>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</si>
  <si>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</si>
  <si>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</si>
  <si>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</si>
  <si>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</si>
  <si>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</si>
  <si>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</si>
  <si>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</si>
  <si>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</si>
  <si>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</si>
  <si>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</si>
  <si>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</si>
  <si>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</si>
  <si>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</si>
  <si>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</si>
  <si>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</si>
  <si>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</si>
  <si>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</si>
  <si>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</si>
  <si>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</si>
  <si>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</si>
  <si>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</si>
  <si>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</si>
  <si>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</si>
  <si>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</si>
  <si>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</si>
  <si>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</si>
  <si>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</si>
  <si>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</si>
  <si>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</si>
  <si>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</si>
  <si>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</si>
  <si>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</si>
  <si>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</si>
  <si>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</si>
  <si>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</si>
  <si>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</si>
  <si>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</si>
  <si>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</si>
  <si>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</si>
  <si>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</si>
  <si>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</si>
  <si>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</si>
  <si>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</si>
  <si>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</si>
  <si>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</si>
  <si>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</si>
  <si>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</si>
  <si>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</si>
  <si>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</si>
  <si>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</si>
  <si>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</si>
  <si>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</si>
  <si>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</si>
  <si>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</si>
  <si>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</si>
  <si>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</si>
  <si>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</si>
  <si>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</si>
  <si>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</si>
  <si>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</si>
  <si>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</si>
  <si>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</si>
  <si>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</si>
  <si>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</si>
  <si>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</si>
  <si>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</si>
  <si>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</si>
  <si>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</si>
  <si>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</si>
  <si>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</si>
  <si>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</si>
  <si>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</si>
  <si>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</si>
  <si>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</si>
  <si>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</si>
  <si>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</si>
  <si>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</si>
  <si>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</si>
  <si>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</si>
  <si>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</si>
  <si>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</si>
  <si>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</si>
  <si>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</si>
  <si>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</si>
  <si>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</si>
  <si>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</si>
  <si>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</si>
  <si>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</si>
  <si>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</si>
  <si>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</si>
  <si>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</si>
  <si>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</si>
  <si>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</si>
  <si>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</si>
  <si>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</si>
  <si>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</si>
  <si>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</si>
  <si>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</si>
  <si>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</si>
  <si>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</si>
  <si>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</si>
  <si>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</si>
  <si>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</si>
  <si>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</si>
  <si>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</si>
  <si>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</si>
  <si>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</si>
  <si>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</si>
  <si>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</si>
  <si>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</si>
  <si>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</si>
  <si>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</si>
  <si>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</si>
  <si>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</si>
  <si>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</si>
  <si>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</si>
  <si>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</si>
  <si>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</si>
  <si>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</si>
  <si>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</si>
  <si>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</si>
  <si>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</si>
  <si>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</si>
  <si>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</si>
  <si>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</si>
  <si>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</si>
  <si>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</si>
  <si>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</si>
  <si>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</si>
  <si>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</si>
  <si>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</si>
  <si>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</si>
  <si>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</si>
  <si>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</si>
  <si>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</si>
  <si>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</si>
  <si>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</si>
  <si>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</si>
  <si>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</si>
  <si>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</si>
  <si>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</si>
  <si>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</si>
  <si>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</si>
  <si>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</si>
  <si>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</si>
  <si>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</si>
  <si>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</si>
  <si>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</si>
  <si>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</si>
  <si>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</si>
  <si>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</si>
  <si>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</si>
  <si>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</si>
  <si>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</si>
  <si>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</si>
  <si>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</si>
  <si>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</si>
  <si>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</si>
  <si>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</si>
  <si>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</si>
  <si>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</si>
  <si>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</si>
  <si>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</si>
  <si>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</si>
  <si>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</si>
  <si>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</si>
  <si>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</si>
  <si>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</si>
  <si>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</si>
  <si>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</si>
  <si>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</si>
  <si>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</si>
  <si>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</si>
  <si>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</si>
  <si>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</si>
  <si>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</si>
  <si>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</si>
  <si>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</si>
  <si>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</si>
  <si>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</si>
  <si>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</si>
  <si>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</si>
  <si>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</si>
  <si>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</si>
  <si>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</si>
  <si>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</si>
  <si>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</si>
  <si>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</si>
  <si>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</si>
  <si>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</si>
  <si>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</si>
  <si>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</si>
  <si>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</si>
  <si>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</si>
  <si>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</si>
  <si>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</si>
  <si>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</si>
  <si>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</si>
  <si>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</si>
  <si>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</si>
  <si>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</si>
  <si>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</si>
  <si>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</si>
  <si>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</si>
  <si>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</si>
  <si>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</si>
  <si>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</si>
  <si>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</si>
  <si>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</si>
  <si>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</si>
  <si>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</si>
  <si>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</si>
  <si>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</si>
  <si>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</si>
  <si>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</si>
  <si>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</si>
  <si>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</si>
  <si>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</si>
  <si>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</si>
  <si>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</si>
  <si>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</si>
  <si>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</si>
  <si>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</si>
  <si>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</si>
  <si>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</si>
  <si>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</si>
  <si>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</si>
  <si>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</si>
  <si>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</si>
  <si>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</si>
  <si>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</si>
  <si>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</si>
  <si>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</si>
  <si>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</si>
  <si>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</si>
  <si>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</si>
  <si>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</si>
  <si>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</si>
  <si>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</si>
  <si>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</si>
  <si>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</si>
  <si>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</si>
  <si>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</si>
  <si>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</si>
  <si>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</si>
  <si>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</si>
  <si>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</si>
  <si>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</si>
  <si>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</si>
  <si>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</si>
  <si>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</si>
  <si>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</si>
  <si>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</si>
  <si>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</si>
  <si>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</si>
  <si>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</si>
  <si>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</si>
  <si>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</si>
  <si>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</si>
  <si>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</si>
  <si>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</si>
  <si>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</si>
  <si>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</si>
  <si>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</si>
  <si>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</si>
  <si>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</si>
  <si>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</si>
  <si>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</si>
  <si>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</si>
  <si>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</si>
  <si>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</si>
  <si>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</si>
  <si>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</si>
  <si>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</si>
  <si>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</si>
  <si>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</si>
  <si>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</si>
  <si>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</si>
  <si>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</si>
  <si>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</si>
  <si>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</si>
  <si>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</si>
  <si>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</si>
  <si>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</si>
  <si>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</si>
  <si>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</si>
  <si>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</si>
  <si>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</si>
  <si>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</si>
  <si>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</si>
  <si>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</si>
  <si>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</si>
  <si>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</si>
  <si>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</si>
  <si>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</si>
  <si>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</si>
  <si>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</si>
  <si>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</si>
  <si>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</si>
  <si>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</si>
  <si>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</si>
  <si>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</si>
  <si>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</si>
  <si>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</si>
  <si>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</si>
  <si>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</si>
  <si>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</si>
  <si>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</si>
  <si>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</si>
  <si>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</si>
  <si>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</si>
  <si>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</si>
  <si>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</si>
  <si>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</si>
  <si>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</si>
  <si>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</si>
  <si>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</si>
  <si>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</si>
  <si>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</si>
  <si>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</si>
  <si>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</si>
  <si>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</si>
  <si>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</si>
  <si>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</si>
  <si>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</si>
  <si>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</si>
  <si>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</si>
  <si>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</si>
  <si>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</si>
  <si>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</si>
  <si>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</si>
  <si>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</si>
  <si>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</si>
  <si>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</si>
  <si>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</si>
  <si>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</si>
  <si>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</si>
  <si>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</si>
  <si>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</si>
  <si>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</si>
  <si>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</si>
  <si>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</si>
  <si>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</si>
  <si>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</si>
  <si>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</si>
  <si>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</si>
  <si>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</si>
  <si>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</si>
  <si>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</si>
  <si>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</si>
  <si>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</si>
  <si>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</si>
  <si>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</si>
  <si>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</si>
  <si>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</si>
  <si>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</si>
  <si>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</si>
  <si>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</si>
  <si>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</si>
  <si>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</si>
  <si>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</si>
  <si>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</si>
  <si>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</si>
  <si>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</si>
  <si>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</si>
  <si>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</si>
  <si>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</si>
  <si>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</si>
  <si>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</si>
  <si>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</si>
  <si>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</si>
  <si>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</si>
  <si>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</si>
  <si>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</si>
  <si>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</si>
  <si>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</si>
  <si>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</si>
  <si>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</si>
  <si>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</si>
  <si>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</si>
  <si>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</si>
  <si>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</si>
  <si>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</si>
  <si>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</si>
  <si>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</si>
  <si>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</si>
  <si>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</si>
  <si>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</si>
  <si>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</si>
  <si>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</si>
  <si>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</si>
  <si>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</si>
  <si>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</si>
  <si>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</si>
  <si>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</si>
  <si>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</si>
  <si>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</si>
  <si>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</si>
  <si>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</si>
  <si>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</si>
  <si>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</si>
  <si>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</si>
  <si>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</si>
  <si>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</si>
  <si>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</si>
  <si>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</si>
  <si>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</si>
  <si>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</si>
  <si>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</si>
  <si>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</si>
  <si>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</si>
  <si>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</si>
  <si>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</si>
  <si>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</si>
  <si>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</si>
  <si>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</si>
  <si>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</si>
  <si>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</si>
  <si>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</si>
  <si>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</si>
  <si>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</si>
  <si>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</si>
  <si>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</si>
  <si>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</si>
  <si>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</si>
  <si>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</si>
  <si>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</si>
  <si>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</si>
  <si>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</si>
  <si>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</si>
  <si>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</si>
  <si>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</si>
  <si>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</si>
  <si>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</si>
  <si>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</si>
  <si>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</si>
  <si>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</si>
  <si>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</si>
  <si>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</si>
  <si>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</si>
  <si>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</si>
  <si>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</si>
  <si>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</si>
  <si>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</si>
  <si>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</si>
  <si>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</si>
  <si>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</si>
  <si>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</si>
  <si>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</si>
  <si>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</si>
  <si>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</si>
  <si>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</si>
  <si>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</si>
  <si>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</si>
  <si>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</si>
  <si>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</si>
  <si>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</si>
  <si>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</si>
  <si>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</si>
  <si>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</si>
  <si>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</si>
  <si>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</si>
  <si>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</si>
  <si>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</si>
  <si>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</si>
  <si>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</si>
  <si>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</si>
  <si>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</si>
  <si>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</si>
  <si>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</si>
  <si>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</si>
  <si>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</si>
  <si>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</si>
  <si>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</si>
  <si>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</si>
  <si>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</si>
  <si>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</si>
  <si>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</si>
  <si>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</si>
  <si>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</si>
  <si>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</si>
  <si>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</si>
  <si>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</si>
  <si>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</si>
  <si>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</si>
  <si>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</si>
  <si>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</si>
  <si>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</si>
  <si>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</si>
  <si>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</si>
  <si>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</si>
  <si>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</si>
  <si>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</si>
  <si>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</si>
  <si>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</si>
  <si>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</si>
  <si>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</si>
  <si>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</si>
  <si>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</si>
  <si>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</si>
  <si>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</si>
  <si>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</si>
  <si>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</si>
  <si>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</si>
  <si>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</si>
  <si>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</si>
  <si>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</si>
  <si>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</si>
  <si>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</si>
  <si>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</si>
  <si>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</si>
  <si>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</si>
  <si>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</si>
  <si>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</si>
  <si>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</si>
  <si>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</si>
  <si>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</si>
  <si>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</si>
  <si>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</si>
  <si>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</si>
  <si>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</si>
  <si>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</si>
  <si>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</si>
  <si>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</si>
  <si>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</si>
  <si>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</si>
  <si>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</si>
  <si>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</si>
  <si>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</si>
  <si>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</si>
  <si>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</si>
  <si>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</si>
  <si>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</si>
  <si>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</si>
  <si>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</si>
  <si>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</si>
  <si>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</si>
  <si>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</si>
  <si>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</si>
  <si>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</si>
  <si>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</si>
  <si>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</si>
  <si>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</si>
  <si>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</si>
  <si>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</si>
  <si>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</si>
  <si>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</si>
  <si>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</si>
  <si>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</si>
  <si>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</si>
  <si>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</si>
  <si>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</si>
  <si>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</si>
  <si>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</si>
  <si>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</si>
  <si>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</si>
  <si>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</si>
  <si>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</si>
  <si>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</si>
  <si>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</si>
  <si>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</si>
  <si>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</si>
  <si>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</si>
  <si>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</si>
  <si>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</si>
  <si>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</si>
  <si>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</si>
  <si>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</si>
  <si>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</si>
  <si>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</si>
  <si>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</si>
  <si>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</si>
  <si>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</si>
  <si>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</si>
  <si>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</si>
  <si>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</si>
  <si>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</si>
  <si>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</si>
  <si>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</si>
  <si>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</si>
  <si>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</si>
  <si>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</si>
  <si>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</si>
  <si>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</si>
  <si>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</si>
  <si>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</si>
  <si>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</si>
  <si>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</si>
  <si>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</si>
  <si>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</si>
  <si>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</si>
  <si>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</si>
  <si>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</si>
  <si>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</si>
  <si>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</si>
  <si>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</si>
  <si>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</si>
  <si>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</si>
  <si>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</si>
  <si>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</si>
  <si>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</si>
  <si>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</si>
  <si>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</si>
  <si>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</si>
  <si>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</si>
  <si>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</si>
  <si>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</si>
  <si>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</si>
  <si>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</si>
  <si>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</si>
  <si>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</si>
  <si>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</si>
  <si>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</si>
  <si>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</si>
  <si>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</si>
  <si>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</si>
  <si>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</si>
  <si>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</si>
  <si>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</si>
  <si>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</si>
  <si>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</si>
  <si>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</si>
  <si>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</si>
  <si>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</si>
  <si>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</si>
  <si>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</si>
  <si>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</si>
  <si>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</si>
  <si>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</si>
  <si>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</si>
  <si>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</si>
  <si>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</si>
  <si>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</si>
  <si>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</si>
  <si>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</si>
  <si>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</si>
  <si>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</si>
  <si>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</si>
  <si>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</si>
  <si>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</si>
  <si>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</si>
  <si>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</si>
  <si>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</si>
  <si>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</si>
  <si>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</si>
  <si>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</si>
  <si>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</si>
  <si>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</si>
  <si>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</si>
  <si>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</si>
  <si>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</si>
  <si>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</si>
  <si>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</si>
  <si>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</si>
  <si>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</si>
  <si>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</si>
  <si>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</si>
  <si>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</si>
  <si>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</si>
  <si>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</si>
  <si>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</si>
  <si>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</si>
  <si>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</si>
  <si>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</si>
  <si>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</si>
  <si>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</si>
  <si>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</si>
  <si>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</si>
  <si>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</si>
  <si>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</si>
  <si>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</si>
  <si>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</si>
  <si>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</si>
  <si>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</si>
  <si>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</si>
  <si>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</si>
  <si>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</si>
  <si>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</si>
  <si>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</si>
  <si>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</si>
  <si>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</si>
  <si>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</si>
  <si>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</si>
  <si>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</si>
  <si>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</si>
  <si>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</si>
  <si>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</si>
  <si>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</si>
  <si>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</si>
  <si>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</si>
  <si>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</si>
  <si>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</si>
  <si>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</si>
  <si>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</si>
  <si>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</si>
  <si>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</si>
  <si>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</si>
  <si>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</si>
  <si>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</si>
  <si>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</si>
  <si>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</si>
  <si>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</si>
  <si>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</si>
  <si>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</si>
  <si>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</si>
  <si>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</si>
  <si>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</si>
  <si>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</si>
  <si>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</si>
  <si>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</si>
  <si>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</si>
  <si>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</si>
  <si>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</si>
  <si>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</si>
  <si>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</si>
  <si>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</si>
  <si>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</si>
  <si>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</si>
  <si>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</si>
  <si>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</si>
  <si>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</si>
  <si>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</si>
  <si>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</si>
  <si>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</si>
  <si>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</si>
  <si>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</si>
  <si>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</si>
  <si>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</si>
  <si>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</si>
  <si>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</si>
  <si>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</si>
  <si>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</si>
  <si>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</si>
  <si>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</si>
  <si>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</si>
  <si>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</si>
  <si>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</si>
  <si>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</si>
  <si>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</si>
  <si>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</si>
  <si>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</si>
  <si>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</si>
  <si>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</si>
  <si>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</si>
  <si>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</si>
  <si>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</si>
  <si>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</si>
  <si>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</si>
  <si>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</si>
  <si>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</si>
  <si>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</si>
  <si>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</si>
  <si>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</si>
  <si>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</si>
  <si>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</si>
  <si>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</si>
  <si>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</si>
  <si>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</si>
  <si>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</si>
  <si>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</si>
  <si>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</si>
  <si>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</si>
  <si>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</si>
  <si>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</si>
  <si>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</si>
  <si>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</si>
  <si>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</si>
  <si>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</si>
  <si>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</si>
  <si>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</si>
  <si>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</si>
  <si>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</si>
  <si>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</si>
  <si>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</si>
  <si>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</si>
  <si>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</si>
  <si>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</si>
  <si>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</si>
  <si>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</si>
  <si>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</si>
  <si>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</si>
  <si>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</si>
  <si>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</si>
  <si>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</si>
  <si>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</si>
  <si>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</si>
  <si>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</si>
  <si>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</si>
  <si>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</si>
  <si>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</si>
  <si>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</si>
  <si>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</si>
  <si>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</si>
  <si>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</si>
  <si>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</si>
  <si>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</si>
  <si>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</si>
  <si>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</si>
  <si>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</si>
  <si>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</si>
  <si>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</si>
  <si>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</si>
  <si>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</si>
  <si>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</si>
  <si>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</si>
  <si>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</si>
  <si>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</si>
  <si>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</si>
  <si>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</si>
  <si>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</si>
  <si>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</si>
  <si>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</si>
  <si>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</si>
  <si>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</si>
  <si>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</si>
  <si>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</si>
  <si>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</si>
  <si>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</si>
  <si>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</si>
  <si>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</si>
  <si>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</si>
  <si>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</si>
  <si>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</si>
  <si>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</si>
  <si>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</si>
  <si>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</si>
  <si>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</si>
  <si>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</si>
  <si>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</si>
  <si>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</si>
  <si>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</si>
  <si>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</si>
  <si>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</si>
  <si>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</si>
  <si>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</si>
  <si>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</si>
  <si>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</si>
  <si>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</si>
  <si>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</si>
  <si>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</si>
  <si>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</si>
  <si>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</si>
  <si>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</si>
  <si>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</si>
  <si>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</si>
  <si>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</si>
  <si>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</si>
  <si>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</si>
  <si>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</si>
  <si>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</si>
  <si>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</si>
  <si>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</si>
  <si>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</si>
  <si>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</si>
  <si>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</si>
  <si>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</si>
  <si>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</si>
  <si>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</si>
  <si>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</si>
  <si>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</si>
  <si>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</si>
  <si>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</si>
  <si>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</si>
  <si>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</si>
  <si>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</si>
  <si>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</si>
  <si>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</si>
  <si>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</si>
  <si>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</si>
  <si>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</si>
  <si>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</si>
  <si>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</si>
  <si>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</si>
  <si>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</si>
  <si>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</si>
  <si>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</si>
  <si>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</si>
  <si>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</si>
  <si>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</si>
  <si>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</si>
  <si>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</si>
  <si>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</si>
  <si>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</si>
  <si>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</si>
  <si>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</si>
  <si>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</si>
  <si>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</si>
  <si>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</si>
  <si>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</si>
  <si>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</si>
  <si>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</si>
  <si>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</si>
  <si>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</si>
  <si>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</si>
  <si>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</si>
  <si>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</si>
  <si>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</si>
  <si>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</si>
  <si>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</si>
  <si>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</si>
  <si>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</si>
  <si>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</si>
  <si>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</si>
  <si>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</si>
  <si>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</si>
  <si>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</si>
  <si>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</si>
  <si>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</si>
  <si>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</si>
  <si>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</si>
  <si>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</si>
  <si>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</si>
  <si>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</si>
  <si>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</si>
  <si>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</si>
  <si>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</si>
  <si>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</si>
  <si>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</si>
  <si>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</si>
  <si>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</si>
  <si>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</si>
  <si>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</si>
  <si>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</si>
  <si>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</si>
  <si>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</si>
  <si>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</si>
  <si>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</si>
  <si>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</si>
  <si>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</si>
  <si>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</si>
  <si>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</si>
  <si>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</si>
  <si>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</si>
  <si>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</si>
  <si>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</si>
  <si>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</si>
  <si>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</si>
  <si>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</si>
  <si>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</si>
  <si>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</si>
  <si>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</si>
  <si>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</si>
  <si>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</si>
  <si>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</si>
  <si>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</si>
  <si>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</si>
  <si>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</si>
  <si>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</si>
  <si>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</si>
  <si>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</si>
  <si>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</si>
  <si>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</si>
  <si>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</si>
  <si>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</si>
  <si>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</si>
  <si>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</si>
  <si>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</si>
  <si>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</si>
  <si>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</si>
  <si>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</si>
  <si>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</si>
  <si>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</si>
  <si>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</si>
  <si>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</si>
  <si>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</si>
  <si>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</si>
  <si>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</si>
  <si>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</si>
  <si>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</si>
  <si>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</si>
  <si>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</si>
  <si>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</si>
  <si>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</si>
  <si>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</si>
  <si>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</si>
  <si>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</si>
  <si>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</si>
  <si>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</si>
  <si>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</si>
  <si>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</si>
  <si>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</si>
  <si>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</si>
  <si>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</si>
  <si>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</si>
  <si>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</si>
  <si>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</si>
  <si>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</si>
  <si>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</si>
  <si>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</si>
  <si>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</si>
  <si>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</si>
  <si>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</si>
  <si>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</si>
  <si>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</si>
  <si>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</si>
  <si>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</si>
  <si>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</si>
  <si>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</si>
  <si>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</si>
  <si>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</si>
  <si>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</si>
  <si>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</si>
  <si>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</si>
  <si>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</si>
  <si>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</si>
  <si>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</si>
  <si>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</si>
  <si>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</si>
  <si>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</si>
  <si>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</si>
  <si>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</si>
  <si>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</si>
  <si>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</si>
  <si>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</si>
  <si>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</si>
  <si>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</si>
  <si>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</si>
  <si>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</si>
  <si>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</si>
  <si>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</si>
  <si>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</si>
  <si>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</si>
  <si>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</si>
  <si>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</si>
  <si>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</si>
  <si>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</si>
  <si>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</si>
  <si>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</si>
  <si>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</si>
  <si>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</si>
  <si>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</si>
  <si>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</si>
  <si>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</si>
  <si>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</si>
  <si>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</si>
  <si>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</si>
  <si>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</si>
  <si>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</si>
  <si>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</si>
  <si>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</si>
  <si>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</si>
  <si>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</si>
  <si>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</si>
  <si>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</si>
  <si>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</si>
  <si>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</si>
  <si>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</si>
  <si>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</si>
  <si>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</si>
  <si>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</si>
  <si>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</si>
  <si>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</si>
  <si>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</si>
  <si>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</si>
  <si>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</si>
  <si>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</si>
  <si>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</si>
  <si>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</si>
  <si>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</si>
  <si>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</si>
  <si>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</si>
  <si>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</si>
  <si>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</si>
  <si>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</si>
  <si>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</si>
  <si>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</si>
  <si>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</si>
  <si>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</si>
  <si>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</si>
  <si>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</si>
  <si>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</si>
  <si>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</si>
  <si>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</si>
  <si>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</si>
  <si>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</si>
  <si>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</si>
  <si>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</si>
  <si>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</si>
  <si>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</si>
  <si>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</si>
  <si>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</si>
  <si>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</si>
  <si>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</si>
  <si>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</si>
  <si>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</si>
  <si>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</si>
  <si>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</si>
  <si>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</si>
  <si>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</si>
  <si>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</si>
  <si>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</si>
  <si>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</si>
  <si>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</si>
  <si>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</si>
  <si>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</si>
  <si>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</si>
  <si>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</si>
  <si>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</si>
  <si>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</si>
  <si>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</si>
  <si>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</si>
  <si>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</si>
  <si>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</si>
  <si>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</si>
  <si>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</si>
  <si>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</si>
  <si>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</si>
  <si>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</si>
  <si>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</si>
  <si>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</si>
  <si>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</si>
  <si>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</si>
  <si>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</si>
  <si>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</si>
  <si>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</si>
  <si>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</si>
  <si>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</si>
  <si>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</si>
  <si>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</si>
  <si>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</si>
  <si>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</si>
  <si>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</si>
  <si>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</si>
  <si>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</si>
  <si>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</si>
  <si>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</si>
  <si>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</si>
  <si>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</si>
  <si>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</si>
  <si>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</si>
  <si>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</si>
  <si>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</si>
  <si>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</si>
  <si>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</si>
  <si>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</si>
  <si>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</si>
  <si>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</si>
  <si>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</si>
  <si>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</si>
  <si>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</si>
  <si>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</si>
  <si>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</si>
  <si>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</si>
  <si>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</si>
  <si>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</si>
  <si>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</si>
  <si>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</si>
  <si>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</si>
  <si>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</si>
  <si>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</si>
  <si>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</si>
  <si>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</si>
  <si>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</si>
  <si>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</si>
  <si>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</si>
  <si>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</si>
  <si>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</si>
  <si>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</si>
  <si>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</si>
  <si>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</si>
  <si>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</si>
  <si>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</si>
  <si>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</si>
  <si>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</si>
  <si>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</si>
  <si>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</si>
  <si>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</si>
  <si>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</si>
  <si>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</si>
  <si>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</si>
  <si>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</si>
  <si>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</si>
  <si>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</si>
  <si>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</si>
  <si>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</si>
  <si>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</si>
  <si>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</si>
  <si>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</si>
  <si>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</si>
  <si>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</si>
  <si>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</si>
  <si>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</si>
  <si>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</si>
  <si>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</si>
  <si>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</si>
  <si>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</si>
  <si>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</si>
  <si>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</si>
  <si>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</si>
  <si>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</si>
  <si>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</si>
  <si>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</si>
  <si>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</si>
  <si>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</si>
  <si>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</si>
  <si>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</si>
  <si>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</si>
  <si>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</si>
  <si>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</si>
  <si>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</si>
  <si>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</si>
  <si>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</si>
  <si>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</si>
  <si>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</si>
  <si>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</si>
  <si>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</si>
  <si>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</si>
  <si>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</si>
  <si>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</si>
  <si>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</si>
  <si>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</si>
  <si>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</si>
  <si>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</si>
  <si>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</si>
  <si>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</si>
  <si>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</si>
  <si>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</si>
  <si>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</si>
  <si>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</si>
  <si>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</si>
  <si>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</si>
  <si>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</si>
  <si>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</si>
  <si>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</si>
  <si>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</si>
  <si>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</si>
  <si>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</si>
  <si>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</si>
  <si>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</si>
  <si>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</si>
  <si>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</si>
  <si>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</si>
  <si>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</si>
  <si>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</si>
  <si>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</si>
  <si>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</si>
  <si>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</si>
  <si>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</si>
  <si>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</si>
  <si>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</si>
  <si>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</si>
  <si>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</si>
  <si>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</si>
  <si>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</si>
  <si>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</si>
  <si>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</si>
  <si>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</si>
  <si>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</si>
  <si>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</si>
  <si>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</si>
  <si>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</si>
  <si>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</si>
  <si>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</si>
  <si>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</si>
  <si>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</si>
  <si>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</si>
  <si>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</si>
  <si>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</si>
  <si>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</si>
  <si>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</si>
  <si>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</si>
  <si>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</si>
  <si>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</si>
  <si>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</si>
  <si>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</si>
  <si>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</si>
  <si>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</si>
  <si>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</si>
  <si>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</si>
  <si>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</si>
  <si>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</si>
  <si>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</si>
  <si>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</si>
  <si>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</si>
  <si>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</si>
  <si>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</si>
  <si>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</si>
  <si>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</si>
  <si>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</si>
  <si>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</si>
  <si>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</si>
  <si>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</si>
  <si>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</si>
  <si>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</si>
  <si>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</si>
  <si>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</si>
  <si>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</si>
  <si>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</si>
  <si>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</si>
  <si>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</si>
  <si>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</si>
  <si>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</si>
  <si>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</si>
  <si>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</si>
  <si>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</si>
  <si>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</si>
  <si>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</si>
  <si>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</si>
  <si>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</si>
  <si>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</si>
  <si>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</si>
  <si>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</si>
  <si>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</si>
  <si>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</si>
  <si>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</si>
  <si>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</si>
  <si>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</si>
  <si>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</si>
  <si>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</si>
  <si>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</si>
  <si>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</si>
  <si>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</si>
  <si>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</si>
  <si>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</si>
  <si>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</si>
  <si>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</si>
  <si>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</si>
  <si>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</si>
  <si>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</si>
  <si>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</si>
  <si>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</si>
  <si>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</si>
  <si>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</si>
  <si>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</si>
  <si>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</si>
  <si>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</si>
  <si>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</si>
  <si>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</si>
  <si>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</si>
  <si>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</si>
  <si>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</si>
  <si>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</si>
  <si>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</si>
  <si>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</si>
  <si>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</si>
  <si>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</si>
  <si>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</si>
  <si>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</si>
  <si>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</si>
  <si>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</si>
  <si>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</si>
  <si>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</si>
  <si>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</si>
  <si>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</si>
  <si>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</si>
  <si>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</si>
  <si>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</si>
  <si>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</si>
  <si>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</si>
  <si>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</si>
  <si>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</si>
  <si>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</si>
  <si>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</si>
  <si>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</si>
  <si>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</si>
  <si>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</si>
  <si>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</si>
  <si>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</si>
  <si>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</si>
  <si>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</si>
  <si>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</si>
  <si>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</si>
  <si>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</si>
  <si>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</si>
  <si>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</si>
  <si>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</si>
  <si>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</si>
  <si>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</si>
  <si>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</si>
  <si>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</si>
  <si>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</si>
  <si>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</si>
  <si>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</si>
  <si>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</si>
  <si>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</si>
  <si>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</si>
  <si>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</si>
  <si>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</si>
  <si>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</si>
  <si>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</si>
  <si>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</si>
  <si>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</si>
  <si>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</si>
  <si>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</si>
  <si>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</si>
  <si>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</si>
  <si>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</si>
  <si>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</si>
  <si>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</si>
  <si>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</si>
  <si>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</si>
  <si>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</si>
  <si>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</si>
  <si>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</si>
  <si>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</si>
  <si>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</si>
  <si>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</si>
  <si>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</si>
  <si>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</si>
  <si>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</si>
  <si>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</si>
  <si>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</si>
  <si>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</si>
  <si>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</si>
  <si>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</si>
  <si>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</si>
  <si>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</si>
  <si>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</si>
  <si>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</si>
  <si>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</si>
  <si>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</si>
  <si>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</si>
  <si>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</si>
  <si>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</si>
  <si>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</si>
  <si>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</si>
  <si>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</si>
  <si>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</si>
  <si>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</si>
  <si>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</si>
  <si>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</si>
  <si>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</si>
  <si>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</si>
  <si>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</si>
  <si>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</si>
  <si>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</si>
  <si>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</si>
  <si>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</si>
  <si>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</si>
  <si>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</si>
  <si>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</si>
  <si>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</si>
  <si>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</si>
  <si>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</si>
  <si>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</si>
  <si>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</si>
  <si>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</si>
  <si>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</si>
  <si>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</si>
  <si>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</si>
  <si>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</si>
  <si>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</si>
  <si>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</si>
  <si>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</si>
  <si>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</si>
  <si>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</si>
  <si>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</si>
  <si>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</si>
  <si>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</si>
  <si>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</si>
  <si>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</si>
  <si>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</si>
  <si>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</si>
  <si>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</si>
  <si>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</si>
  <si>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</si>
  <si>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</si>
  <si>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</si>
  <si>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</si>
  <si>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</si>
  <si>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</si>
  <si>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</si>
  <si>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</si>
  <si>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</si>
  <si>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</si>
  <si>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</si>
  <si>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</si>
  <si>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</si>
  <si>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</si>
  <si>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</si>
  <si>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</si>
  <si>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</si>
  <si>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</si>
  <si>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</si>
  <si>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</si>
  <si>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</si>
  <si>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</si>
  <si>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</si>
  <si>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</si>
  <si>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</si>
  <si>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</si>
  <si>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</si>
  <si>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</si>
  <si>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</si>
  <si>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</si>
  <si>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</si>
  <si>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</si>
  <si>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</si>
  <si>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</si>
  <si>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</si>
  <si>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</si>
  <si>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</si>
  <si>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</si>
  <si>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</si>
  <si>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</si>
  <si>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</si>
  <si>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</si>
  <si>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</si>
  <si>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</si>
  <si>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</si>
  <si>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</si>
  <si>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</si>
  <si>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</si>
  <si>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</si>
  <si>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</si>
  <si>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</si>
  <si>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</si>
  <si>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</si>
  <si>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</si>
  <si>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</si>
  <si>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</si>
  <si>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</si>
  <si>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</si>
  <si>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</si>
  <si>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</si>
  <si>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</si>
  <si>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</si>
  <si>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</si>
  <si>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</si>
  <si>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</si>
  <si>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</si>
  <si>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</si>
  <si>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</si>
  <si>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</si>
  <si>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</si>
  <si>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</si>
  <si>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</si>
  <si>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</si>
  <si>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</si>
  <si>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</si>
  <si>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</si>
  <si>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</si>
  <si>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</si>
  <si>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</si>
  <si>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</si>
  <si>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</si>
  <si>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</si>
  <si>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</si>
  <si>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</si>
  <si>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</si>
  <si>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</si>
  <si>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</si>
  <si>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</si>
  <si>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</si>
  <si>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</si>
  <si>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</si>
  <si>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</si>
  <si>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</si>
  <si>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</si>
  <si>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</si>
  <si>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</si>
  <si>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</si>
  <si>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</si>
  <si>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</si>
  <si>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</si>
  <si>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</si>
  <si>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</si>
  <si>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</si>
  <si>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</si>
  <si>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</si>
  <si>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</si>
  <si>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</si>
  <si>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</si>
  <si>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</si>
  <si>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</si>
  <si>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</si>
  <si>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</si>
  <si>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</si>
  <si>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</si>
  <si>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</si>
  <si>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</si>
  <si>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</si>
  <si>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</si>
  <si>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</si>
  <si>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</si>
  <si>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</si>
  <si>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</si>
  <si>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</si>
  <si>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</si>
  <si>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</si>
  <si>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</si>
  <si>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</si>
  <si>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</si>
  <si>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</si>
  <si>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</si>
  <si>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</si>
  <si>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</si>
  <si>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</si>
  <si>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</si>
  <si>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</si>
  <si>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</si>
  <si>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</si>
  <si>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</si>
  <si>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</si>
  <si>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</si>
  <si>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</si>
  <si>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</si>
  <si>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</si>
  <si>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</si>
  <si>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</si>
  <si>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</si>
  <si>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</si>
  <si>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</si>
  <si>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</si>
  <si>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</si>
  <si>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</si>
  <si>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</si>
  <si>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</si>
  <si>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</si>
  <si>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</si>
  <si>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</si>
  <si>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</si>
  <si>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</si>
  <si>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</si>
  <si>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</si>
  <si>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</si>
  <si>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</si>
  <si>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</si>
  <si>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</si>
  <si>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</si>
  <si>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</si>
  <si>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</si>
  <si>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</si>
  <si>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</si>
  <si>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</si>
  <si>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</si>
  <si>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</si>
  <si>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</si>
  <si>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</si>
  <si>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</si>
  <si>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</si>
  <si>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</si>
  <si>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</si>
  <si>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</si>
  <si>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</si>
  <si>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</si>
  <si>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</si>
  <si>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</si>
  <si>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</si>
  <si>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</si>
  <si>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</si>
  <si>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</si>
  <si>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</si>
  <si>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</si>
  <si>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</si>
  <si>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</si>
  <si>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</si>
  <si>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</si>
  <si>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</si>
  <si>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</si>
  <si>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</si>
  <si>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</si>
  <si>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</si>
  <si>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</si>
  <si>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</si>
  <si>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</si>
  <si>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</si>
  <si>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</si>
  <si>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</si>
  <si>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</si>
  <si>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</si>
  <si>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</si>
  <si>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</si>
  <si>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</si>
  <si>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</si>
  <si>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</si>
  <si>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</si>
  <si>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</si>
  <si>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</si>
  <si>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</si>
  <si>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</si>
  <si>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</si>
  <si>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</si>
  <si>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</si>
  <si>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</si>
  <si>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</si>
  <si>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</si>
  <si>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</si>
  <si>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</si>
  <si>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</si>
  <si>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</si>
  <si>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</si>
  <si>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</si>
  <si>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</si>
  <si>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</si>
  <si>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</si>
  <si>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</si>
  <si>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</si>
  <si>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</si>
  <si>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</si>
  <si>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</si>
  <si>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</si>
  <si>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</si>
  <si>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</si>
  <si>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</si>
  <si>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</si>
  <si>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</si>
  <si>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</si>
  <si>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</si>
  <si>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</si>
  <si>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</si>
  <si>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</si>
  <si>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</si>
  <si>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</si>
  <si>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</si>
  <si>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</si>
  <si>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</si>
  <si>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</si>
  <si>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</si>
  <si>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</si>
  <si>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</si>
  <si>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</si>
  <si>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</si>
  <si>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</si>
  <si>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</si>
  <si>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</si>
  <si>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</si>
  <si>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</si>
  <si>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</si>
  <si>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</si>
  <si>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</si>
  <si>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</si>
  <si>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</si>
  <si>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</si>
  <si>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</si>
  <si>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</si>
  <si>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</si>
  <si>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</si>
  <si>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</si>
  <si>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</si>
  <si>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</si>
  <si>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</si>
  <si>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</si>
  <si>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</si>
  <si>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</si>
  <si>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</si>
  <si>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</si>
  <si>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</si>
  <si>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</si>
  <si>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</si>
  <si>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</si>
  <si>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</si>
  <si>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</si>
  <si>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</si>
  <si>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</si>
  <si>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</si>
  <si>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</si>
  <si>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</si>
  <si>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</si>
  <si>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</si>
  <si>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</si>
  <si>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</si>
  <si>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</si>
  <si>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</si>
  <si>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</si>
  <si>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</si>
  <si>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</si>
  <si>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</si>
  <si>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</si>
  <si>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</si>
  <si>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</si>
  <si>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</si>
  <si>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</si>
  <si>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</si>
  <si>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</si>
  <si>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</si>
  <si>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</si>
  <si>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</si>
  <si>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</si>
  <si>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</si>
  <si>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</si>
  <si>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</si>
  <si>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</si>
  <si>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</si>
  <si>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</si>
  <si>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</si>
  <si>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</si>
  <si>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</si>
  <si>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</si>
  <si>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</si>
  <si>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</si>
  <si>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</si>
  <si>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</si>
  <si>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</si>
  <si>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</si>
  <si>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</si>
  <si>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</si>
  <si>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</si>
  <si>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</si>
  <si>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</si>
  <si>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</si>
  <si>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</si>
  <si>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</si>
  <si>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</si>
  <si>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</si>
  <si>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</si>
  <si>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</si>
  <si>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</si>
  <si>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</si>
  <si>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</si>
  <si>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</si>
  <si>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</si>
  <si>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</si>
  <si>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</si>
  <si>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</si>
  <si>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</si>
  <si>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</si>
  <si>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</si>
  <si>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</si>
  <si>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</si>
  <si>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</si>
  <si>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</si>
  <si>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</si>
  <si>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</si>
  <si>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</si>
  <si>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</si>
  <si>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</si>
  <si>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</si>
  <si>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</si>
  <si>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</si>
  <si>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</si>
  <si>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</si>
  <si>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</si>
  <si>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</si>
  <si>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</si>
  <si>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</si>
  <si>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</si>
  <si>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</si>
  <si>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</si>
  <si>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</si>
  <si>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</si>
  <si>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</si>
  <si>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</si>
  <si>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</si>
  <si>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</si>
  <si>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</si>
  <si>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</si>
  <si>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</si>
  <si>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</si>
  <si>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</si>
  <si>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</si>
  <si>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</si>
  <si>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</si>
  <si>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</si>
  <si>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</si>
  <si>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</si>
  <si>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</si>
  <si>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</si>
  <si>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</si>
  <si>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</si>
  <si>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</si>
  <si>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</si>
  <si>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</si>
  <si>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</si>
  <si>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</si>
  <si>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</si>
  <si>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</si>
  <si>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</si>
  <si>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</si>
  <si>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</si>
  <si>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</si>
  <si>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</si>
  <si>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</si>
  <si>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</si>
  <si>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</si>
  <si>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</si>
  <si>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</si>
  <si>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</si>
  <si>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</si>
  <si>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</si>
  <si>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</si>
  <si>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</si>
  <si>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</si>
  <si>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</si>
  <si>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</si>
  <si>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</si>
  <si>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</si>
  <si>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</si>
  <si>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</si>
  <si>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</si>
  <si>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</si>
  <si>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</si>
  <si>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</si>
  <si>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</si>
  <si>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</si>
  <si>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</si>
  <si>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</si>
  <si>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</si>
  <si>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</si>
  <si>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</si>
  <si>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</si>
  <si>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</si>
  <si>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</si>
  <si>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</si>
  <si>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</si>
  <si>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</si>
  <si>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</si>
  <si>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</si>
  <si>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</si>
  <si>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</si>
  <si>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</si>
  <si>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</si>
  <si>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</si>
  <si>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</si>
  <si>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</si>
  <si>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</si>
  <si>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</si>
  <si>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</si>
  <si>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</si>
  <si>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</si>
  <si>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</si>
  <si>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</si>
  <si>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</si>
  <si>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</si>
  <si>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</si>
  <si>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</si>
  <si>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</si>
  <si>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</si>
  <si>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</si>
  <si>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</si>
  <si>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</si>
  <si>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</si>
  <si>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</si>
  <si>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</si>
  <si>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</si>
  <si>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</si>
  <si>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</si>
  <si>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</si>
  <si>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</si>
  <si>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</si>
  <si>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</si>
  <si>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</si>
  <si>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</si>
  <si>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</si>
  <si>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</si>
  <si>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</si>
  <si>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</si>
  <si>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</si>
  <si>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</si>
  <si>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</si>
  <si>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</si>
  <si>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</si>
  <si>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</si>
  <si>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</si>
  <si>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</si>
  <si>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</si>
  <si>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</si>
  <si>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</si>
  <si>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</si>
  <si>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</si>
  <si>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</si>
  <si>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</si>
  <si>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</si>
  <si>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</si>
  <si>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</si>
  <si>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</si>
  <si>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</si>
  <si>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</si>
  <si>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</si>
  <si>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</si>
  <si>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</si>
  <si>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</si>
  <si>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</si>
  <si>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</si>
  <si>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</si>
  <si>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</si>
  <si>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</si>
  <si>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</si>
  <si>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</si>
  <si>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</si>
  <si>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</si>
  <si>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</si>
  <si>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</si>
  <si>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</si>
  <si>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</si>
  <si>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</si>
  <si>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</si>
  <si>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</si>
  <si>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</si>
  <si>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</si>
  <si>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</si>
  <si>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</si>
  <si>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</si>
  <si>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</si>
  <si>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</si>
  <si>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</si>
  <si>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</si>
  <si>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</si>
  <si>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</si>
  <si>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</si>
  <si>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</si>
  <si>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</si>
  <si>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</si>
  <si>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</si>
  <si>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</si>
  <si>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</si>
  <si>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</si>
  <si>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</si>
  <si>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</si>
  <si>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</si>
  <si>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</si>
  <si>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</si>
  <si>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</si>
  <si>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</si>
  <si>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</si>
  <si>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</si>
  <si>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</si>
  <si>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</si>
  <si>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</si>
  <si>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</si>
  <si>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</si>
  <si>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</si>
  <si>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</si>
  <si>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</si>
  <si>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</si>
  <si>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</si>
  <si>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</si>
  <si>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</si>
  <si>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</si>
  <si>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</si>
  <si>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</si>
  <si>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</si>
  <si>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</si>
  <si>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</si>
  <si>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</si>
  <si>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</si>
  <si>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</si>
  <si>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</si>
  <si>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</si>
  <si>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</si>
  <si>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</si>
  <si>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</si>
  <si>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</si>
  <si>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</si>
  <si>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</si>
  <si>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</si>
  <si>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</si>
  <si>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</si>
  <si>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</si>
  <si>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</si>
  <si>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</si>
  <si>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</si>
  <si>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</si>
  <si>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</si>
  <si>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</si>
  <si>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</si>
  <si>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</si>
  <si>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</si>
  <si>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</si>
  <si>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</si>
  <si>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</si>
  <si>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</si>
  <si>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</si>
  <si>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</si>
  <si>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</si>
  <si>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</si>
  <si>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</si>
  <si>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</si>
  <si>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</si>
  <si>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</si>
  <si>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</si>
  <si>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</si>
  <si>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</si>
  <si>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</si>
  <si>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</si>
  <si>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</si>
  <si>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</si>
  <si>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</si>
  <si>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</si>
  <si>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</si>
  <si>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</si>
  <si>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</si>
  <si>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</si>
  <si>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</si>
  <si>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</si>
  <si>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</si>
  <si>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</si>
  <si>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</si>
  <si>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</si>
  <si>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</si>
  <si>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</si>
  <si>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</si>
  <si>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</si>
  <si>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</si>
  <si>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</si>
  <si>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</si>
  <si>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</si>
  <si>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</si>
  <si>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</si>
  <si>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</si>
  <si>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</si>
  <si>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</si>
  <si>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</si>
  <si>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</si>
  <si>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</si>
  <si>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</si>
  <si>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</si>
  <si>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</si>
  <si>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</si>
  <si>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</si>
  <si>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</si>
  <si>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</si>
  <si>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</si>
  <si>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</si>
  <si>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</si>
  <si>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</si>
  <si>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</si>
  <si>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</si>
  <si>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</si>
  <si>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</si>
  <si>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</si>
  <si>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</si>
  <si>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</si>
  <si>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</si>
  <si>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</si>
  <si>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</si>
  <si>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</si>
  <si>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</si>
  <si>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</si>
  <si>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</si>
  <si>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</si>
  <si>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</si>
  <si>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</si>
  <si>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</si>
  <si>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</si>
  <si>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</si>
  <si>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</si>
  <si>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</si>
  <si>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</si>
  <si>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</si>
  <si>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</si>
  <si>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</si>
  <si>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</si>
  <si>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</si>
  <si>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</si>
  <si>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</si>
  <si>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</si>
  <si>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</si>
  <si>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</si>
  <si>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</si>
  <si>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</si>
  <si>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</si>
  <si>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</si>
  <si>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</si>
  <si>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</si>
  <si>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</si>
  <si>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</si>
  <si>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</si>
  <si>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</si>
  <si>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</si>
  <si>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</si>
  <si>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</si>
  <si>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</si>
  <si>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</si>
  <si>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</si>
  <si>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</si>
  <si>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</si>
  <si>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</si>
  <si>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</si>
  <si>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</si>
  <si>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</si>
  <si>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</si>
  <si>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</si>
  <si>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</si>
  <si>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</si>
  <si>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</si>
  <si>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</si>
  <si>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</si>
  <si>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</si>
  <si>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</si>
  <si>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</si>
  <si>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</si>
  <si>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</si>
  <si>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</si>
  <si>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</si>
  <si>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</si>
  <si>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</si>
  <si>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</si>
  <si>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</si>
  <si>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</si>
  <si>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</si>
  <si>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</si>
  <si>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</si>
  <si>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</si>
  <si>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</si>
  <si>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</si>
  <si>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</si>
  <si>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</si>
  <si>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</si>
  <si>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</si>
  <si>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</si>
  <si>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</si>
  <si>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</si>
  <si>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</si>
  <si>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</si>
  <si>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</si>
  <si>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</si>
  <si>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</si>
  <si>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</si>
  <si>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</si>
  <si>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</si>
  <si>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</si>
  <si>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</si>
  <si>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</si>
  <si>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</si>
  <si>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</si>
  <si>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</si>
  <si>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</si>
  <si>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</si>
  <si>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</si>
  <si>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</si>
  <si>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</si>
  <si>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</si>
  <si>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</si>
  <si>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</si>
  <si>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</si>
  <si>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</si>
  <si>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</si>
  <si>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</si>
  <si>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</si>
  <si>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</si>
  <si>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</si>
  <si>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</si>
  <si>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</si>
  <si>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</si>
  <si>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</si>
  <si>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</si>
  <si>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</si>
  <si>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</si>
  <si>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</si>
  <si>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</si>
  <si>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</si>
  <si>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</si>
  <si>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</si>
  <si>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</si>
  <si>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</si>
  <si>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</si>
  <si>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</si>
  <si>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</si>
  <si>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</si>
  <si>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</si>
  <si>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</si>
  <si>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</si>
  <si>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</si>
  <si>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</si>
  <si>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</si>
  <si>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</si>
  <si>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</si>
  <si>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</si>
  <si>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</si>
  <si>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</si>
  <si>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</si>
  <si>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</si>
  <si>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</si>
  <si>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</si>
  <si>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</si>
  <si>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</si>
  <si>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</si>
  <si>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</si>
  <si>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</si>
  <si>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</si>
  <si>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</si>
  <si>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</si>
  <si>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</si>
  <si>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</si>
  <si>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</si>
  <si>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</si>
  <si>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</si>
  <si>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</si>
  <si>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</si>
  <si>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</si>
  <si>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</si>
  <si>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</si>
  <si>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</si>
  <si>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</si>
  <si>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</si>
  <si>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</si>
  <si>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</si>
  <si>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</si>
  <si>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</si>
  <si>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</si>
  <si>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</si>
  <si>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</si>
  <si>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</si>
  <si>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</si>
  <si>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</si>
  <si>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</si>
  <si>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</si>
  <si>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</si>
  <si>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</si>
  <si>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</si>
  <si>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</si>
  <si>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</si>
  <si>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</si>
  <si>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</si>
  <si>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</si>
  <si>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</si>
  <si>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</si>
  <si>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</si>
  <si>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</si>
  <si>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</si>
  <si>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</si>
  <si>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</si>
  <si>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</si>
  <si>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</si>
  <si>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</si>
  <si>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</si>
  <si>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</si>
  <si>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</si>
  <si>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</si>
  <si>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</si>
  <si>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</si>
  <si>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</si>
  <si>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</si>
  <si>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</si>
  <si>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</si>
  <si>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</si>
  <si>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</si>
  <si>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</si>
  <si>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</si>
  <si>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</si>
  <si>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</si>
  <si>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</si>
  <si>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</si>
  <si>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</si>
  <si>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</si>
  <si>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</si>
  <si>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</si>
  <si>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</si>
  <si>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</si>
  <si>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</si>
  <si>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</si>
  <si>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</si>
  <si>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</si>
  <si>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</si>
  <si>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</si>
  <si>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</si>
  <si>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</si>
  <si>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</si>
  <si>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</si>
  <si>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</si>
  <si>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</si>
  <si>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</si>
  <si>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</si>
  <si>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</si>
  <si>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</si>
  <si>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</si>
  <si>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</si>
  <si>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</si>
  <si>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</si>
  <si>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</si>
  <si>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</si>
  <si>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</si>
  <si>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</si>
  <si>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</si>
  <si>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</si>
  <si>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</si>
  <si>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</si>
  <si>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</si>
  <si>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</si>
  <si>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</si>
  <si>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</si>
  <si>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</si>
  <si>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</si>
  <si>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</si>
  <si>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</si>
  <si>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</si>
  <si>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</si>
  <si>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</si>
  <si>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</si>
  <si>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</si>
  <si>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</si>
  <si>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</si>
  <si>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</si>
  <si>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</si>
  <si>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</si>
  <si>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</si>
  <si>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</si>
  <si>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</si>
  <si>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</si>
  <si>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</si>
  <si>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</si>
  <si>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</si>
  <si>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</si>
  <si>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</si>
  <si>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</si>
  <si>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</si>
  <si>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</si>
  <si>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</si>
  <si>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</si>
  <si>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</si>
  <si>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</si>
  <si>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</si>
  <si>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</si>
  <si>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</si>
  <si>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</si>
  <si>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</si>
  <si>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</si>
  <si>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</si>
  <si>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</si>
  <si>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</si>
  <si>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</si>
  <si>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</si>
  <si>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</si>
  <si>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</si>
  <si>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</si>
  <si>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</si>
  <si>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</si>
  <si>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</si>
  <si>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</si>
  <si>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</si>
  <si>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</si>
  <si>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</si>
  <si>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</si>
  <si>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</si>
  <si>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</si>
  <si>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</si>
  <si>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</si>
  <si>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</si>
  <si>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</si>
  <si>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</si>
  <si>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</si>
  <si>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</si>
  <si>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</si>
  <si>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</si>
  <si>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</si>
  <si>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</si>
  <si>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</si>
  <si>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</si>
  <si>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</si>
  <si>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</si>
  <si>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</si>
  <si>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</si>
  <si>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</si>
  <si>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</si>
  <si>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</si>
  <si>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</si>
  <si>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</si>
  <si>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</si>
  <si>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</si>
  <si>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</si>
  <si>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</si>
  <si>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</si>
  <si>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</si>
  <si>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</si>
  <si>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</si>
  <si>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</si>
  <si>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</si>
  <si>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</si>
  <si>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</si>
  <si>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</si>
  <si>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</si>
  <si>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</si>
  <si>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</si>
  <si>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</si>
  <si>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</si>
  <si>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</si>
  <si>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</si>
  <si>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</si>
  <si>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</si>
  <si>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</si>
  <si>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</si>
  <si>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</si>
  <si>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</si>
  <si>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</si>
  <si>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</si>
  <si>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</si>
  <si>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</si>
  <si>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</si>
  <si>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</si>
  <si>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</si>
  <si>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</si>
  <si>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</si>
  <si>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</si>
  <si>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</si>
  <si>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</si>
  <si>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</si>
  <si>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</si>
  <si>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</si>
  <si>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</si>
  <si>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</si>
  <si>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</si>
  <si>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</si>
  <si>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</si>
  <si>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</si>
  <si>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</si>
  <si>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</si>
  <si>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</si>
  <si>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</si>
  <si>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</si>
  <si>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</si>
  <si>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</si>
  <si>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</si>
  <si>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</si>
  <si>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</si>
  <si>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</si>
  <si>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</si>
  <si>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</si>
  <si>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</si>
  <si>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</si>
  <si>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</si>
  <si>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</si>
  <si>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</si>
  <si>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</si>
  <si>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</si>
  <si>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</si>
  <si>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</si>
  <si>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</si>
  <si>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</si>
  <si>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</si>
  <si>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</si>
  <si>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</si>
  <si>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</si>
  <si>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</si>
  <si>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</si>
  <si>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</si>
  <si>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</si>
  <si>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</si>
  <si>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</si>
  <si>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</si>
  <si>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</si>
  <si>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</si>
  <si>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</si>
  <si>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</si>
  <si>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</si>
  <si>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</si>
  <si>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</si>
  <si>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</si>
  <si>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</si>
  <si>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</si>
  <si>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</si>
  <si>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</si>
  <si>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</si>
  <si>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</si>
  <si>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</si>
  <si>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</si>
  <si>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</si>
  <si>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</si>
  <si>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</si>
  <si>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</si>
  <si>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</si>
  <si>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</si>
  <si>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</si>
  <si>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</si>
  <si>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</si>
  <si>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</si>
  <si>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</si>
  <si>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</si>
  <si>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</si>
  <si>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</si>
  <si>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</si>
  <si>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</si>
  <si>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</si>
  <si>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</si>
  <si>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</si>
  <si>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</si>
  <si>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</si>
  <si>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</si>
  <si>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</si>
  <si>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</si>
  <si>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</si>
  <si>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</si>
  <si>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</si>
  <si>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</si>
  <si>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</si>
  <si>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</si>
  <si>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</si>
  <si>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</si>
  <si>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</si>
  <si>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</si>
  <si>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</si>
  <si>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</si>
  <si>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</si>
  <si>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</si>
  <si>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</si>
  <si>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</si>
  <si>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</si>
  <si>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</si>
  <si>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</si>
  <si>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</si>
  <si>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</si>
  <si>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</si>
  <si>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</si>
  <si>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</si>
  <si>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</si>
  <si>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</si>
  <si>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</si>
  <si>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</si>
  <si>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</si>
  <si>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</si>
  <si>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</si>
  <si>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</si>
  <si>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</si>
  <si>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</si>
  <si>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</si>
  <si>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</si>
  <si>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</si>
  <si>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</si>
  <si>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</si>
  <si>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</si>
  <si>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</si>
  <si>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</si>
  <si>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</si>
  <si>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</si>
  <si>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</si>
  <si>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</si>
  <si>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</si>
  <si>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</si>
  <si>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</si>
  <si>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</si>
  <si>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</si>
  <si>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</si>
  <si>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</si>
  <si>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</si>
  <si>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</si>
  <si>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</si>
  <si>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</si>
  <si>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</si>
  <si>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</si>
  <si>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</si>
  <si>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</si>
  <si>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</si>
  <si>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</si>
  <si>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</si>
  <si>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</si>
  <si>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</si>
  <si>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</si>
  <si>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</si>
  <si>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</si>
  <si>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</si>
  <si>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</si>
  <si>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</si>
  <si>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</si>
  <si>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</si>
  <si>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</si>
  <si>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</si>
  <si>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</si>
  <si>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</si>
  <si>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</si>
  <si>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</si>
  <si>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</si>
  <si>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</si>
  <si>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</si>
  <si>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</si>
  <si>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</si>
  <si>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</si>
  <si>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</si>
  <si>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</si>
  <si>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</si>
  <si>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</si>
  <si>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</si>
  <si>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</si>
  <si>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</si>
  <si>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</si>
  <si>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</si>
  <si>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</si>
  <si>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</si>
  <si>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</si>
  <si>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</si>
  <si>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</si>
  <si>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</si>
  <si>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</si>
  <si>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</si>
  <si>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</si>
  <si>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</si>
  <si>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</si>
  <si>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</si>
  <si>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</si>
  <si>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</si>
  <si>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</si>
  <si>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</si>
  <si>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</si>
  <si>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</si>
  <si>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</si>
  <si>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</si>
  <si>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</si>
  <si>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</si>
  <si>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</si>
  <si>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</si>
  <si>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</si>
  <si>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</si>
  <si>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</si>
  <si>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</si>
  <si>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</si>
  <si>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</si>
  <si>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</si>
  <si>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</si>
  <si>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</si>
  <si>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</si>
  <si>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</si>
  <si>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</si>
  <si>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</si>
  <si>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</si>
  <si>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</si>
  <si>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</si>
  <si>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</si>
  <si>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</si>
  <si>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</si>
  <si>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</si>
  <si>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</si>
  <si>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</si>
  <si>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</si>
  <si>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</si>
  <si>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</si>
  <si>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</si>
  <si>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</si>
  <si>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</si>
  <si>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</si>
  <si>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</si>
  <si>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</si>
  <si>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</si>
  <si>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</si>
  <si>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</si>
  <si>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</si>
  <si>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</si>
  <si>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</si>
  <si>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</si>
  <si>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</si>
  <si>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</si>
  <si>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</si>
  <si>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</si>
  <si>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</si>
  <si>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</si>
  <si>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</si>
  <si>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</si>
  <si>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</si>
  <si>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</si>
  <si>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</si>
  <si>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</si>
  <si>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</si>
  <si>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</si>
  <si>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</si>
  <si>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</si>
  <si>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</si>
  <si>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</si>
  <si>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</si>
  <si>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</si>
  <si>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</si>
  <si>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</si>
  <si>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</si>
  <si>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</si>
  <si>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</si>
  <si>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</si>
  <si>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</si>
  <si>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</si>
  <si>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</si>
  <si>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</si>
  <si>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</si>
  <si>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</si>
  <si>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</si>
  <si>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</si>
  <si>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</si>
  <si>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</si>
  <si>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</si>
  <si>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</si>
  <si>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</si>
  <si>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</si>
  <si>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</si>
  <si>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</si>
  <si>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</si>
  <si>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</si>
  <si>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</si>
  <si>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</si>
  <si>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</si>
  <si>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</si>
  <si>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</si>
  <si>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</si>
  <si>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</si>
  <si>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</si>
  <si>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</si>
  <si>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</si>
  <si>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</si>
  <si>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</si>
  <si>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</si>
  <si>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</si>
  <si>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</si>
  <si>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</si>
  <si>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</si>
  <si>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</si>
  <si>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</si>
  <si>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</si>
  <si>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</si>
  <si>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</si>
  <si>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</si>
  <si>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</si>
  <si>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</si>
  <si>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</si>
  <si>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</si>
  <si>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</si>
  <si>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</si>
  <si>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</si>
  <si>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</si>
  <si>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</si>
  <si>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</si>
  <si>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</si>
  <si>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</si>
  <si>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</si>
  <si>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</si>
  <si>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</si>
  <si>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</si>
  <si>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</si>
  <si>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</si>
  <si>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</si>
  <si>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</si>
  <si>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</si>
  <si>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</si>
  <si>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</si>
  <si>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</si>
  <si>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</si>
  <si>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</si>
  <si>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</si>
  <si>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</si>
  <si>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</si>
  <si>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</si>
  <si>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</si>
  <si>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</si>
  <si>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</si>
  <si>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</si>
  <si>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</si>
  <si>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</si>
  <si>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</si>
  <si>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</si>
  <si>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</si>
  <si>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</si>
  <si>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</si>
  <si>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</si>
  <si>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</si>
  <si>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</si>
  <si>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</si>
  <si>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</si>
  <si>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</si>
  <si>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</si>
  <si>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</si>
  <si>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</si>
  <si>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</si>
  <si>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</si>
  <si>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</si>
  <si>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</si>
  <si>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</si>
  <si>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</si>
  <si>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</si>
  <si>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</si>
  <si>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</si>
  <si>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</si>
  <si>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</si>
  <si>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</si>
  <si>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</si>
  <si>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</si>
  <si>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</si>
  <si>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</si>
  <si>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</si>
  <si>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</si>
  <si>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</si>
  <si>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</si>
  <si>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</si>
  <si>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</si>
  <si>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</si>
  <si>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</si>
  <si>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</si>
  <si>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</si>
  <si>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</si>
  <si>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</si>
  <si>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</si>
  <si>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</si>
  <si>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</si>
  <si>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</si>
  <si>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</si>
  <si>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</si>
  <si>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</si>
  <si>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</si>
  <si>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</si>
  <si>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</si>
  <si>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</si>
  <si>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</si>
  <si>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</si>
  <si>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</si>
  <si>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</si>
  <si>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</si>
  <si>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</si>
  <si>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</si>
  <si>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</si>
  <si>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</si>
  <si>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</si>
  <si>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</si>
  <si>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</si>
  <si>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</si>
  <si>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</si>
  <si>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</si>
  <si>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</si>
  <si>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</si>
  <si>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</si>
  <si>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</si>
  <si>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</si>
  <si>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</si>
  <si>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</si>
  <si>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</si>
  <si>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</si>
  <si>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</si>
  <si>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</si>
  <si>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</si>
  <si>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</si>
  <si>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</si>
  <si>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</si>
  <si>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</si>
  <si>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</si>
  <si>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</si>
  <si>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</si>
  <si>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</si>
  <si>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</si>
  <si>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</si>
  <si>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</si>
  <si>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</si>
  <si>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</si>
  <si>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</si>
  <si>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</si>
  <si>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</si>
  <si>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</si>
  <si>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</si>
  <si>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</si>
  <si>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</si>
  <si>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</si>
  <si>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</si>
  <si>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</si>
  <si>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</si>
  <si>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</si>
  <si>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</si>
  <si>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</si>
  <si>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</si>
  <si>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</si>
  <si>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</si>
  <si>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</si>
  <si>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</si>
  <si>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</si>
  <si>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</si>
  <si>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</si>
  <si>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</si>
  <si>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</si>
  <si>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</si>
  <si>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</si>
  <si>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</si>
  <si>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</si>
  <si>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</si>
  <si>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</si>
  <si>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</si>
  <si>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</si>
  <si>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</si>
  <si>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</si>
  <si>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</si>
  <si>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</si>
  <si>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</si>
  <si>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</si>
  <si>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</si>
  <si>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</si>
  <si>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</si>
  <si>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</si>
  <si>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</si>
  <si>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</si>
  <si>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</si>
  <si>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</si>
  <si>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</si>
  <si>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</si>
  <si>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</si>
  <si>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</si>
  <si>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</si>
  <si>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</si>
  <si>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</si>
  <si>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</si>
  <si>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</si>
  <si>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</si>
  <si>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</si>
  <si>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</si>
  <si>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</si>
  <si>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</si>
  <si>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</si>
  <si>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</si>
  <si>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</si>
  <si>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</si>
  <si>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</si>
  <si>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</si>
  <si>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</si>
  <si>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</si>
  <si>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</si>
  <si>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</si>
  <si>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</si>
  <si>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</si>
  <si>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</si>
  <si>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</si>
  <si>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</si>
  <si>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</si>
  <si>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</si>
  <si>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</si>
  <si>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</si>
  <si>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</si>
  <si>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</si>
  <si>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</si>
  <si>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</si>
  <si>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</si>
  <si>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</si>
  <si>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</si>
  <si>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</si>
  <si>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</si>
  <si>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</si>
  <si>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</si>
  <si>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</si>
  <si>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</si>
  <si>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</si>
  <si>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</si>
  <si>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</si>
  <si>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</si>
  <si>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</si>
  <si>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</si>
  <si>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</si>
  <si>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</si>
  <si>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</si>
  <si>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</si>
  <si>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</si>
  <si>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</si>
  <si>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</si>
  <si>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</si>
  <si>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</si>
  <si>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</si>
  <si>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</si>
  <si>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</si>
  <si>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</si>
  <si>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</si>
  <si>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</si>
  <si>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</si>
  <si>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</si>
  <si>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</si>
  <si>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</si>
  <si>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</si>
  <si>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</si>
  <si>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</si>
  <si>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</si>
  <si>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</si>
  <si>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</si>
  <si>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</si>
  <si>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</si>
  <si>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</si>
  <si>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</si>
  <si>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</si>
  <si>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</si>
  <si>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</si>
  <si>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</si>
  <si>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</si>
  <si>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</si>
  <si>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</si>
  <si>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</si>
  <si>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</si>
  <si>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</si>
  <si>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</si>
  <si>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</si>
  <si>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</si>
  <si>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</si>
  <si>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</si>
  <si>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</si>
  <si>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</si>
  <si>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</si>
  <si>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</si>
  <si>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</si>
  <si>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</si>
  <si>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</si>
  <si>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</si>
  <si>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</si>
  <si>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</si>
  <si>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</si>
  <si>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</si>
  <si>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</si>
  <si>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</si>
  <si>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</si>
  <si>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</si>
  <si>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</si>
  <si>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</si>
  <si>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</si>
  <si>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</si>
  <si>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</si>
  <si>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</si>
  <si>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</si>
  <si>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</si>
  <si>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</si>
  <si>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</si>
  <si>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</si>
  <si>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</si>
  <si>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</si>
  <si>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</si>
  <si>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</si>
  <si>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</si>
  <si>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</si>
  <si>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</si>
  <si>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</si>
  <si>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</si>
  <si>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</si>
  <si>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</si>
  <si>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</si>
  <si>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</si>
  <si>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</si>
  <si>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</si>
  <si>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</si>
  <si>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</si>
  <si>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</si>
  <si>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</si>
  <si>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</si>
  <si>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</si>
  <si>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</si>
  <si>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</si>
  <si>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</si>
  <si>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</si>
  <si>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</si>
  <si>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</si>
  <si>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</si>
  <si>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</si>
  <si>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</si>
  <si>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</si>
  <si>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</si>
  <si>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</si>
  <si>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</si>
  <si>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</si>
  <si>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</si>
  <si>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</si>
  <si>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</si>
  <si>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</si>
  <si>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</si>
  <si>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</si>
  <si>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</si>
  <si>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</si>
  <si>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</si>
  <si>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</si>
  <si>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</si>
  <si>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</si>
  <si>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</si>
  <si>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</si>
  <si>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</si>
  <si>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</si>
  <si>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</si>
  <si>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</si>
  <si>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</si>
  <si>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</si>
  <si>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</si>
  <si>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</si>
  <si>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</si>
  <si>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</si>
  <si>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</si>
  <si>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</si>
  <si>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</si>
  <si>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</si>
  <si>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</si>
  <si>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</si>
  <si>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</si>
  <si>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</si>
  <si>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</si>
  <si>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</si>
  <si>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</si>
  <si>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</si>
  <si>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</si>
  <si>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</si>
  <si>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</si>
  <si>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</si>
  <si>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</si>
  <si>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</si>
  <si>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</si>
  <si>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</si>
  <si>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</si>
  <si>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</si>
  <si>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</si>
  <si>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</si>
  <si>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</si>
  <si>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</si>
  <si>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</si>
  <si>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</si>
  <si>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</si>
  <si>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</si>
  <si>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</si>
  <si>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</si>
  <si>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</si>
  <si>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</si>
  <si>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</si>
  <si>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</si>
  <si>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</si>
  <si>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</si>
  <si>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</si>
  <si>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</si>
  <si>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</si>
  <si>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</si>
  <si>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</si>
  <si>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</si>
  <si>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</si>
  <si>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</si>
  <si>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</si>
  <si>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</si>
  <si>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</si>
  <si>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</si>
  <si>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</si>
  <si>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</si>
  <si>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</si>
  <si>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</si>
  <si>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</si>
  <si>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</si>
  <si>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</si>
  <si>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</si>
  <si>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</si>
  <si>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</si>
  <si>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</si>
  <si>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</si>
  <si>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</si>
  <si>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</si>
  <si>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</si>
  <si>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</si>
  <si>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</si>
  <si>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</si>
  <si>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</si>
  <si>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</si>
  <si>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</si>
  <si>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</si>
  <si>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</si>
  <si>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</si>
  <si>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</si>
  <si>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</si>
  <si>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</si>
  <si>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</si>
  <si>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</si>
  <si>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</si>
  <si>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</si>
  <si>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</si>
  <si>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</si>
  <si>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</si>
  <si>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</si>
  <si>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</si>
  <si>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</si>
  <si>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</si>
  <si>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</si>
  <si>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</si>
  <si>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</si>
  <si>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</si>
  <si>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</si>
  <si>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</si>
  <si>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</si>
  <si>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</si>
  <si>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</si>
  <si>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</si>
  <si>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</si>
  <si>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</si>
  <si>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</si>
  <si>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</si>
  <si>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</si>
  <si>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</si>
  <si>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</si>
  <si>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</si>
  <si>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</si>
  <si>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</si>
  <si>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</si>
  <si>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</si>
  <si>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</si>
  <si>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</si>
  <si>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</si>
  <si>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</si>
  <si>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</si>
  <si>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</si>
  <si>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</si>
  <si>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</si>
  <si>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</si>
  <si>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</si>
  <si>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</si>
  <si>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</si>
  <si>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</si>
  <si>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</si>
  <si>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</si>
  <si>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</si>
  <si>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</si>
  <si>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</si>
  <si>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</si>
  <si>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</si>
  <si>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</si>
  <si>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</si>
  <si>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</si>
  <si>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</si>
  <si>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</si>
  <si>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</si>
  <si>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</si>
  <si>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</si>
  <si>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</si>
  <si>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</si>
  <si>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</si>
  <si>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</si>
  <si>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</si>
  <si>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</si>
  <si>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</si>
  <si>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</si>
  <si>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</si>
  <si>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</si>
  <si>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</si>
  <si>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</si>
  <si>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</si>
  <si>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</si>
  <si>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</si>
  <si>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</si>
  <si>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</si>
  <si>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</si>
  <si>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</si>
  <si>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</si>
  <si>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</si>
  <si>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</si>
  <si>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</si>
  <si>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</si>
  <si>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</si>
  <si>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</si>
  <si>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</si>
  <si>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</si>
  <si>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</si>
  <si>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</si>
  <si>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</si>
  <si>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</si>
  <si>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</si>
  <si>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</si>
  <si>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</si>
  <si>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</si>
  <si>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</si>
  <si>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</si>
  <si>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</si>
  <si>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</si>
  <si>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</si>
  <si>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</si>
  <si>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</si>
  <si>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</si>
  <si>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</si>
  <si>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</si>
  <si>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</si>
  <si>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</si>
  <si>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</si>
  <si>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</si>
  <si>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</si>
  <si>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</si>
  <si>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</si>
  <si>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</si>
  <si>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</si>
  <si>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</si>
  <si>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</si>
  <si>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</si>
  <si>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</si>
  <si>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</si>
  <si>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</si>
  <si>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</si>
  <si>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</si>
  <si>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</si>
  <si>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</si>
  <si>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</si>
  <si>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</si>
  <si>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</si>
  <si>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</si>
  <si>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</si>
  <si>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</si>
  <si>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</si>
  <si>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</si>
  <si>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</si>
  <si>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</si>
  <si>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</si>
  <si>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</si>
  <si>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</si>
  <si>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</si>
  <si>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</si>
  <si>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</si>
  <si>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</si>
  <si>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</si>
  <si>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</si>
  <si>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</si>
  <si>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</si>
  <si>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</si>
  <si>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</si>
  <si>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</si>
  <si>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</si>
  <si>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</si>
  <si>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</si>
  <si>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</si>
  <si>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</si>
  <si>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</si>
  <si>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</si>
  <si>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</si>
  <si>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</si>
  <si>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</si>
  <si>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</si>
  <si>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</si>
  <si>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</si>
  <si>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</si>
  <si>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</si>
  <si>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</si>
  <si>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</si>
  <si>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</si>
  <si>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</si>
  <si>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</si>
  <si>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</si>
  <si>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</si>
  <si>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</si>
  <si>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</si>
  <si>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</si>
  <si>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</si>
  <si>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</si>
  <si>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</si>
  <si>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</si>
  <si>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</si>
  <si>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</si>
  <si>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</si>
  <si>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</si>
  <si>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</si>
  <si>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</si>
  <si>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</si>
  <si>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</si>
  <si>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</si>
  <si>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</si>
  <si>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</si>
  <si>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</si>
  <si>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</si>
  <si>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</si>
  <si>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</si>
  <si>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</si>
  <si>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</si>
  <si>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</si>
  <si>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</si>
  <si>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</si>
  <si>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</si>
  <si>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</si>
  <si>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</si>
  <si>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</si>
  <si>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</si>
  <si>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</si>
  <si>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</si>
  <si>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</si>
  <si>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</si>
  <si>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</si>
  <si>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</si>
  <si>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</si>
  <si>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</si>
  <si>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</si>
  <si>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</si>
  <si>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</si>
  <si>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</si>
  <si>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</si>
  <si>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</si>
  <si>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</si>
  <si>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</si>
  <si>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</si>
  <si>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</si>
  <si>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</si>
  <si>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</si>
  <si>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</si>
  <si>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</si>
  <si>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</si>
  <si>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</si>
  <si>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</si>
  <si>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</si>
  <si>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</si>
  <si>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</si>
  <si>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</si>
  <si>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</si>
  <si>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</si>
  <si>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</si>
  <si>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</si>
  <si>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</si>
  <si>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</si>
  <si>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</si>
  <si>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</si>
  <si>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</si>
  <si>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</si>
  <si>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</si>
  <si>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</si>
  <si>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</si>
  <si>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</si>
  <si>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</si>
  <si>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</si>
  <si>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</si>
  <si>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</si>
  <si>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</si>
  <si>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</si>
  <si>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</si>
  <si>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</si>
  <si>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</si>
  <si>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</si>
  <si>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</si>
  <si>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</si>
  <si>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</si>
  <si>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</si>
  <si>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</si>
  <si>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</si>
  <si>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</si>
  <si>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</si>
  <si>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</si>
  <si>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</si>
  <si>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</si>
  <si>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</si>
  <si>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</si>
  <si>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</si>
  <si>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</si>
  <si>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</si>
  <si>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</si>
  <si>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</si>
  <si>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</si>
  <si>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</si>
  <si>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</si>
  <si>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</si>
  <si>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</si>
  <si>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</si>
  <si>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</si>
  <si>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</si>
  <si>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</si>
  <si>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</si>
  <si>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</si>
  <si>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</si>
  <si>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</si>
  <si>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</si>
  <si>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</si>
  <si>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</si>
  <si>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</si>
  <si>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</si>
  <si>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</si>
  <si>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</si>
  <si>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</si>
  <si>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</si>
  <si>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</si>
  <si>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</si>
  <si>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</si>
  <si>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</si>
  <si>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</si>
  <si>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</si>
  <si>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</si>
  <si>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</si>
  <si>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</si>
  <si>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</si>
  <si>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</si>
  <si>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</si>
  <si>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</si>
  <si>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</si>
  <si>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</si>
  <si>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</si>
  <si>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</si>
  <si>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</si>
  <si>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</si>
  <si>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</si>
  <si>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</si>
  <si>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</si>
  <si>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</si>
  <si>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</si>
  <si>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</si>
  <si>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</si>
  <si>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</si>
  <si>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</si>
  <si>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</si>
  <si>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</si>
  <si>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</si>
  <si>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</si>
  <si>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</si>
  <si>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</si>
  <si>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</si>
  <si>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</si>
  <si>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</si>
  <si>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</si>
  <si>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</si>
  <si>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</si>
  <si>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</si>
  <si>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</si>
  <si>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</si>
  <si>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</si>
  <si>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</si>
  <si>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</si>
  <si>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</si>
  <si>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</si>
  <si>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</si>
  <si>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</si>
  <si>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</si>
  <si>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</si>
  <si>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</si>
  <si>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</si>
  <si>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</si>
  <si>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</si>
  <si>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</si>
  <si>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</si>
  <si>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</si>
  <si>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</si>
  <si>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</si>
  <si>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</si>
  <si>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</si>
  <si>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</si>
  <si>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</si>
  <si>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</si>
  <si>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</si>
  <si>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</si>
  <si>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</si>
  <si>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</si>
  <si>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</si>
  <si>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</si>
  <si>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</si>
  <si>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</si>
  <si>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</si>
  <si>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</si>
  <si>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</si>
  <si>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</si>
  <si>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</si>
  <si>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</si>
  <si>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</si>
  <si>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</si>
  <si>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</si>
  <si>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</si>
  <si>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</si>
  <si>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</si>
  <si>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</si>
  <si>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</si>
  <si>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</si>
  <si>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</si>
  <si>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</si>
  <si>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</si>
  <si>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</si>
  <si>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</si>
  <si>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</si>
  <si>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</si>
  <si>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</si>
  <si>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</si>
  <si>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</si>
  <si>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</si>
  <si>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</si>
  <si>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</si>
  <si>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</si>
  <si>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</si>
  <si>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</si>
  <si>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</si>
  <si>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</si>
  <si>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</si>
  <si>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</si>
  <si>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</si>
  <si>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</si>
  <si>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</si>
  <si>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</si>
  <si>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</si>
  <si>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</si>
  <si>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</si>
  <si>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</si>
  <si>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</si>
  <si>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</si>
  <si>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</si>
  <si>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</si>
  <si>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</si>
  <si>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</si>
  <si>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</si>
  <si>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</si>
  <si>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</si>
  <si>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</si>
  <si>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</si>
  <si>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</si>
  <si>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</si>
  <si>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</si>
  <si>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</si>
  <si>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</si>
  <si>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</si>
  <si>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</si>
  <si>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</si>
  <si>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</si>
  <si>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</si>
  <si>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</si>
  <si>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</si>
  <si>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</si>
  <si>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</si>
  <si>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</si>
  <si>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</si>
  <si>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</si>
  <si>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</si>
  <si>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</si>
  <si>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</si>
  <si>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</si>
  <si>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</si>
  <si>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</si>
  <si>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</si>
  <si>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</si>
  <si>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</si>
  <si>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</si>
  <si>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</si>
  <si>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</si>
  <si>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</si>
  <si>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</si>
  <si>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</si>
  <si>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</si>
  <si>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</si>
  <si>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</si>
  <si>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</si>
  <si>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</si>
  <si>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</si>
  <si>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</si>
  <si>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</si>
  <si>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</si>
  <si>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</si>
  <si>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</si>
  <si>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</si>
  <si>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</si>
  <si>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</si>
  <si>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</si>
  <si>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</si>
  <si>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</si>
  <si>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</si>
  <si>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</si>
  <si>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</si>
  <si>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</si>
  <si>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</si>
  <si>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</si>
  <si>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</si>
  <si>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</si>
  <si>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</si>
  <si>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</si>
  <si>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</si>
  <si>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</si>
  <si>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</si>
  <si>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</si>
  <si>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</si>
  <si>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</si>
  <si>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</si>
  <si>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</si>
  <si>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</si>
  <si>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</si>
  <si>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</si>
  <si>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</si>
  <si>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</si>
  <si>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</si>
  <si>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</si>
  <si>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</si>
  <si>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</si>
  <si>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</si>
  <si>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</si>
  <si>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</si>
  <si>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</si>
  <si>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</si>
  <si>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</si>
  <si>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</si>
  <si>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</si>
  <si>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</si>
  <si>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</si>
  <si>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</si>
  <si>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</si>
  <si>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</si>
  <si>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</si>
  <si>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</si>
  <si>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</si>
  <si>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</si>
  <si>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</si>
  <si>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</si>
  <si>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</si>
  <si>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</si>
  <si>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</si>
  <si>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</si>
  <si>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</si>
  <si>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</si>
  <si>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</si>
  <si>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</si>
  <si>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</si>
  <si>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</si>
  <si>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</si>
  <si>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</si>
  <si>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</si>
  <si>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</si>
  <si>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</si>
  <si>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</si>
  <si>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</si>
  <si>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</si>
  <si>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</si>
  <si>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</si>
  <si>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</si>
  <si>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</si>
  <si>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</si>
  <si>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</si>
  <si>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</si>
  <si>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</si>
  <si>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</si>
  <si>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</si>
  <si>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</si>
  <si>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</si>
  <si>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</si>
  <si>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</si>
  <si>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</si>
  <si>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</si>
  <si>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</si>
  <si>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</si>
  <si>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</si>
  <si>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</si>
  <si>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</si>
  <si>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</si>
  <si>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</si>
  <si>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</si>
  <si>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</si>
  <si>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</si>
  <si>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</si>
  <si>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</si>
  <si>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</si>
  <si>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</si>
  <si>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</si>
  <si>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</si>
  <si>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</si>
  <si>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</si>
  <si>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</si>
  <si>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</si>
  <si>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</si>
  <si>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</si>
  <si>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</si>
  <si>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</si>
  <si>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</si>
  <si>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</si>
  <si>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</si>
  <si>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</si>
  <si>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</si>
  <si>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</si>
  <si>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</si>
  <si>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</si>
  <si>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</si>
  <si>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</si>
  <si>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</si>
  <si>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</si>
  <si>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</si>
  <si>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</si>
  <si>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</si>
  <si>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</si>
  <si>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</si>
  <si>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</si>
  <si>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</si>
  <si>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</si>
  <si>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</si>
  <si>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</si>
  <si>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</si>
  <si>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</si>
  <si>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</si>
  <si>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</si>
  <si>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</si>
  <si>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</si>
  <si>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</si>
  <si>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</si>
  <si>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</si>
  <si>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</si>
  <si>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</si>
  <si>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</si>
  <si>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</si>
  <si>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</si>
  <si>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</si>
  <si>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</si>
  <si>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</si>
  <si>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</si>
  <si>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</si>
  <si>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</si>
  <si>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</si>
  <si>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</si>
  <si>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</si>
  <si>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</si>
  <si>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</si>
  <si>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</si>
  <si>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</si>
  <si>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</si>
  <si>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</si>
  <si>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</si>
  <si>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</si>
  <si>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</si>
  <si>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</si>
  <si>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</si>
  <si>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</si>
  <si>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</si>
  <si>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</si>
  <si>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</si>
  <si>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</si>
  <si>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</si>
  <si>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</si>
  <si>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</si>
  <si>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</si>
  <si>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</si>
  <si>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</si>
  <si>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</si>
  <si>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</si>
  <si>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</si>
  <si>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</si>
  <si>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</si>
  <si>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</si>
  <si>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</si>
  <si>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</si>
  <si>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</si>
  <si>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</si>
  <si>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</si>
  <si>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</si>
  <si>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</si>
  <si>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</si>
  <si>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</si>
  <si>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</si>
  <si>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</si>
  <si>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</si>
  <si>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</si>
  <si>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</si>
  <si>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</si>
  <si>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</si>
  <si>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</si>
  <si>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</si>
  <si>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</si>
  <si>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</si>
  <si>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</si>
  <si>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</si>
  <si>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</si>
  <si>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</si>
  <si>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</si>
  <si>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</si>
  <si>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</si>
  <si>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</si>
  <si>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</si>
  <si>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</si>
  <si>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</si>
  <si>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</si>
  <si>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</si>
  <si>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</si>
  <si>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</si>
  <si>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</si>
  <si>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</si>
  <si>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</si>
  <si>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</si>
  <si>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</si>
  <si>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</si>
  <si>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</si>
  <si>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</si>
  <si>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</si>
  <si>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</si>
  <si>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</si>
  <si>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</si>
  <si>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</si>
  <si>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</si>
  <si>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</si>
  <si>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</si>
  <si>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</si>
  <si>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</si>
  <si>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</si>
  <si>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</si>
  <si>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</si>
  <si>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</si>
  <si>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</si>
  <si>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</si>
  <si>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</si>
  <si>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</si>
  <si>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</si>
  <si>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</si>
  <si>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</si>
  <si>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</si>
  <si>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</si>
  <si>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</si>
  <si>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</si>
  <si>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</si>
  <si>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</si>
  <si>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</si>
  <si>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</si>
  <si>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</si>
  <si>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</si>
  <si>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</si>
  <si>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</si>
  <si>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</si>
  <si>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</si>
  <si>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</si>
  <si>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</si>
  <si>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</si>
  <si>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</si>
  <si>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</si>
  <si>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</si>
  <si>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</si>
  <si>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</si>
  <si>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</si>
  <si>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</si>
  <si>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</si>
  <si>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</si>
  <si>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</si>
  <si>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</si>
  <si>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</si>
  <si>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</si>
  <si>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</si>
  <si>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</si>
  <si>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</si>
  <si>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</si>
  <si>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</si>
  <si>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</si>
  <si>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</si>
  <si>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</si>
  <si>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</si>
  <si>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</si>
  <si>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</si>
  <si>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</si>
  <si>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</si>
  <si>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</si>
  <si>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</si>
  <si>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</si>
  <si>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</si>
  <si>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</si>
  <si>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</si>
  <si>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</si>
  <si>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</si>
  <si>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</si>
  <si>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</si>
  <si>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</si>
  <si>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</si>
  <si>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</si>
  <si>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</si>
  <si>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</si>
  <si>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</si>
  <si>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</si>
  <si>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</si>
  <si>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</si>
  <si>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</si>
  <si>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</si>
  <si>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</si>
  <si>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</si>
  <si>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</si>
  <si>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</si>
  <si>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</si>
  <si>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</si>
  <si>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</si>
  <si>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</si>
  <si>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</si>
  <si>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</si>
  <si>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</si>
  <si>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</si>
  <si>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</si>
  <si>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</si>
  <si>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</si>
  <si>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</si>
  <si>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</si>
  <si>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</si>
  <si>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</si>
  <si>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</si>
  <si>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</si>
  <si>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</si>
  <si>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</si>
  <si>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</si>
  <si>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</si>
  <si>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</si>
  <si>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</si>
  <si>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</si>
  <si>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</si>
  <si>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</si>
  <si>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</si>
  <si>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</si>
  <si>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</si>
  <si>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</si>
  <si>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</si>
  <si>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</si>
  <si>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</si>
  <si>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</si>
  <si>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</si>
  <si>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</si>
  <si>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</si>
  <si>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</si>
  <si>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</si>
  <si>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</si>
  <si>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</si>
  <si>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</si>
  <si>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</si>
  <si>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</si>
  <si>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</si>
  <si>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</si>
  <si>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</si>
  <si>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</si>
  <si>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</si>
  <si>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</si>
  <si>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</si>
  <si>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</si>
  <si>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</si>
  <si>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</si>
  <si>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</si>
  <si>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</si>
  <si>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</si>
  <si>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</si>
  <si>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</si>
  <si>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</si>
  <si>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</si>
  <si>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</si>
  <si>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</si>
  <si>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</si>
  <si>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</si>
  <si>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</si>
  <si>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</si>
  <si>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</si>
  <si>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</si>
  <si>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</si>
  <si>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</si>
  <si>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</si>
  <si>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</si>
  <si>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</si>
  <si>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</si>
  <si>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</si>
  <si>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</si>
  <si>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</si>
  <si>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</si>
  <si>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</si>
  <si>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</si>
  <si>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</si>
  <si>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</si>
  <si>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</si>
  <si>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</si>
  <si>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</si>
  <si>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</si>
  <si>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</si>
  <si>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</si>
  <si>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</si>
  <si>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</si>
  <si>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</si>
  <si>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</si>
  <si>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</si>
  <si>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</si>
  <si>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</si>
  <si>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</si>
  <si>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</si>
  <si>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</si>
  <si>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</si>
  <si>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</si>
  <si>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</si>
  <si>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</si>
  <si>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</si>
  <si>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</si>
  <si>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</si>
  <si>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</si>
  <si>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</si>
  <si>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</si>
  <si>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</si>
  <si>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</si>
  <si>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</si>
  <si>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</si>
  <si>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</si>
  <si>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</si>
  <si>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</si>
  <si>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</si>
  <si>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</si>
  <si>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</si>
  <si>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</si>
  <si>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</si>
  <si>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</si>
  <si>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</si>
  <si>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</si>
  <si>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</si>
  <si>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</si>
  <si>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</si>
  <si>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</si>
  <si>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</si>
  <si>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</si>
  <si>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</si>
  <si>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</si>
  <si>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</si>
  <si>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</si>
  <si>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</si>
  <si>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</si>
  <si>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</si>
  <si>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</si>
  <si>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</si>
  <si>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</si>
  <si>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</si>
  <si>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</si>
  <si>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</si>
  <si>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</si>
  <si>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</si>
  <si>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</si>
  <si>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</si>
  <si>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</si>
  <si>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</si>
  <si>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</si>
  <si>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</si>
  <si>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</si>
  <si>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</si>
  <si>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</si>
  <si>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</si>
  <si>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</si>
  <si>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</si>
  <si>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</si>
  <si>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</si>
  <si>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</si>
  <si>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</si>
  <si>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</si>
  <si>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</si>
  <si>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</si>
  <si>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</si>
  <si>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</si>
  <si>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</si>
  <si>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</si>
  <si>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</si>
  <si>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</si>
  <si>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</si>
  <si>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</si>
  <si>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</si>
  <si>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</si>
  <si>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</si>
  <si>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</si>
  <si>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</si>
  <si>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</si>
  <si>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</si>
  <si>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</si>
  <si>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</si>
  <si>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</si>
  <si>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</si>
  <si>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</si>
  <si>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</si>
  <si>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</si>
  <si>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</si>
  <si>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</si>
  <si>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</si>
  <si>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</si>
  <si>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</si>
  <si>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</si>
  <si>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</si>
  <si>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</si>
  <si>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</si>
  <si>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</si>
  <si>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</si>
  <si>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</si>
  <si>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</si>
  <si>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</si>
  <si>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</si>
  <si>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</si>
  <si>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</si>
  <si>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</si>
  <si>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</si>
  <si>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</si>
  <si>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</si>
  <si>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</si>
  <si>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</si>
  <si>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</si>
  <si>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</si>
  <si>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</si>
  <si>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</si>
  <si>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</si>
  <si>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</si>
  <si>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</si>
  <si>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</si>
  <si>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</si>
  <si>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</si>
  <si>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</si>
  <si>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</si>
  <si>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</si>
  <si>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</si>
  <si>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</si>
  <si>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</si>
  <si>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</si>
  <si>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</si>
  <si>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</si>
  <si>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</si>
  <si>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</si>
  <si>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</si>
  <si>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</si>
  <si>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</si>
  <si>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</si>
  <si>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</si>
  <si>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</si>
  <si>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</si>
  <si>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</si>
  <si>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</si>
  <si>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</si>
  <si>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</si>
  <si>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</si>
  <si>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</si>
  <si>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</si>
  <si>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</si>
  <si>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</si>
  <si>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</si>
  <si>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</si>
  <si>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</si>
  <si>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</si>
  <si>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</si>
  <si>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</si>
  <si>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</si>
  <si>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</si>
  <si>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</si>
  <si>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</si>
  <si>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</si>
  <si>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</si>
  <si>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</si>
  <si>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</si>
  <si>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</si>
  <si>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</si>
  <si>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</si>
  <si>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</si>
  <si>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</si>
  <si>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</si>
  <si>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</si>
  <si>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</si>
  <si>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</si>
  <si>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</si>
  <si>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</si>
  <si>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</si>
  <si>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</si>
  <si>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</si>
  <si>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</si>
  <si>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</si>
  <si>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</si>
  <si>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</si>
  <si>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</si>
  <si>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</si>
  <si>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</si>
  <si>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</si>
  <si>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</si>
  <si>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</si>
  <si>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</si>
  <si>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</si>
  <si>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</si>
  <si>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</si>
  <si>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</si>
  <si>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</si>
  <si>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</si>
  <si>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</si>
  <si>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</si>
  <si>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</si>
  <si>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</si>
  <si>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</si>
  <si>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</si>
  <si>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</si>
  <si>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</si>
  <si>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</si>
  <si>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</si>
  <si>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</si>
  <si>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</si>
  <si>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</si>
  <si>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</si>
  <si>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</si>
  <si>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</si>
  <si>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</si>
  <si>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</si>
  <si>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</si>
  <si>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</si>
  <si>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</si>
  <si>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</si>
  <si>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</si>
  <si>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</si>
  <si>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</si>
  <si>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</si>
  <si>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</si>
  <si>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</si>
  <si>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</si>
  <si>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</si>
  <si>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</si>
  <si>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</si>
  <si>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</si>
  <si>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</si>
  <si>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</si>
  <si>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</si>
  <si>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</si>
  <si>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</si>
  <si>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</si>
  <si>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</si>
  <si>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</si>
  <si>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</si>
  <si>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</si>
  <si>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</si>
  <si>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</si>
  <si>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</si>
  <si>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</si>
  <si>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</si>
  <si>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</si>
  <si>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</si>
  <si>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</si>
  <si>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</si>
  <si>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</si>
  <si>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</si>
  <si>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</si>
  <si>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</si>
  <si>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</si>
  <si>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</si>
  <si>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</si>
  <si>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</si>
  <si>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</si>
  <si>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</si>
  <si>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</si>
  <si>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</si>
  <si>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</si>
  <si>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</si>
  <si>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</si>
  <si>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</si>
  <si>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</si>
  <si>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</si>
  <si>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</si>
  <si>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</si>
  <si>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</si>
  <si>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</si>
  <si>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</si>
  <si>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</si>
  <si>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</si>
  <si>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</si>
  <si>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</si>
  <si>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</si>
  <si>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</si>
  <si>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</si>
  <si>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</si>
  <si>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</si>
  <si>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</si>
  <si>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</si>
  <si>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</si>
  <si>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</si>
  <si>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</si>
  <si>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</si>
  <si>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</si>
  <si>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</si>
  <si>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</si>
  <si>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</si>
  <si>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</si>
  <si>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</si>
  <si>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</si>
  <si>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</si>
  <si>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</si>
  <si>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</si>
  <si>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</si>
  <si>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</si>
  <si>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</si>
  <si>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</si>
  <si>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</si>
  <si>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</si>
  <si>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</si>
  <si>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</si>
  <si>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</si>
  <si>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</si>
  <si>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</si>
  <si>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</si>
  <si>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</si>
  <si>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</si>
  <si>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</si>
  <si>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</si>
  <si>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</si>
  <si>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</si>
  <si>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</si>
  <si>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</si>
  <si>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</si>
  <si>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</si>
  <si>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</si>
  <si>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</si>
  <si>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</si>
  <si>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</si>
  <si>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</si>
  <si>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</si>
  <si>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</si>
  <si>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</si>
  <si>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</si>
  <si>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</si>
  <si>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</si>
  <si>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</si>
  <si>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</si>
  <si>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</si>
  <si>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</si>
  <si>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</si>
  <si>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</si>
  <si>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</si>
  <si>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</si>
  <si>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</si>
  <si>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</si>
  <si>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</si>
  <si>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</si>
  <si>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</si>
  <si>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</si>
  <si>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</si>
  <si>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</si>
  <si>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</si>
  <si>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</si>
  <si>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</si>
  <si>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</si>
  <si>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</si>
  <si>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</si>
  <si>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</si>
  <si>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</si>
  <si>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</si>
  <si>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</si>
  <si>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</si>
  <si>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</si>
  <si>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</si>
  <si>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</si>
  <si>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</si>
  <si>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</si>
  <si>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</si>
  <si>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</si>
  <si>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</si>
  <si>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</si>
  <si>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</si>
  <si>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</si>
  <si>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</si>
  <si>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</si>
  <si>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</si>
  <si>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</si>
  <si>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</si>
  <si>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</si>
  <si>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</si>
  <si>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</si>
  <si>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</si>
  <si>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</si>
  <si>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</si>
  <si>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</si>
  <si>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</si>
  <si>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</si>
  <si>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</si>
  <si>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</si>
  <si>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</si>
  <si>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</si>
  <si>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</si>
  <si>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</si>
  <si>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</si>
  <si>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</si>
  <si>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</si>
  <si>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</si>
  <si>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</si>
  <si>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</si>
  <si>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</si>
  <si>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</si>
  <si>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</si>
  <si>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</si>
  <si>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</si>
  <si>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</si>
  <si>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</si>
  <si>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</si>
  <si>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</si>
  <si>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</si>
  <si>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</si>
  <si>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</si>
  <si>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</si>
  <si>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</si>
  <si>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</si>
  <si>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</si>
  <si>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</si>
  <si>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</si>
  <si>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</si>
  <si>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</si>
  <si>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</si>
  <si>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</si>
  <si>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</si>
  <si>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</si>
  <si>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</si>
  <si>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</si>
  <si>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</si>
  <si>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</si>
  <si>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</si>
  <si>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</si>
  <si>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</si>
  <si>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</si>
  <si>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</si>
  <si>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</si>
  <si>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</si>
  <si>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</si>
  <si>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</si>
  <si>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</si>
  <si>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</si>
  <si>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</si>
  <si>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</si>
  <si>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</si>
  <si>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</si>
  <si>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</si>
  <si>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</si>
  <si>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</si>
  <si>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</si>
  <si>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</si>
  <si>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</si>
  <si>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</si>
  <si>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</si>
  <si>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</si>
  <si>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</si>
  <si>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</si>
  <si>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</si>
  <si>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</si>
  <si>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</si>
  <si>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</si>
  <si>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</si>
  <si>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</si>
  <si>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</si>
  <si>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</si>
  <si>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</si>
  <si>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</si>
  <si>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</si>
  <si>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</si>
  <si>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</si>
  <si>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</si>
  <si>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</si>
  <si>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</si>
  <si>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</si>
  <si>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</si>
  <si>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</si>
  <si>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</si>
  <si>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</si>
  <si>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</si>
  <si>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</si>
  <si>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</si>
  <si>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</si>
  <si>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</si>
  <si>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</si>
  <si>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</si>
  <si>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</si>
  <si>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</si>
  <si>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</si>
  <si>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</si>
  <si>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</si>
  <si>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</si>
  <si>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</si>
  <si>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</si>
  <si>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</si>
  <si>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</si>
  <si>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</si>
  <si>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</si>
  <si>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</si>
  <si>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</si>
  <si>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</si>
  <si>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</si>
  <si>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</si>
  <si>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</si>
  <si>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</si>
  <si>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</si>
  <si>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</si>
  <si>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</si>
  <si>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</si>
  <si>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</si>
  <si>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</si>
  <si>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</si>
  <si>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</si>
  <si>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</si>
  <si>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</si>
  <si>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</si>
  <si>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</si>
  <si>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</si>
  <si>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</si>
  <si>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</si>
  <si>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</si>
  <si>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</si>
  <si>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</si>
  <si>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</si>
  <si>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</si>
  <si>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</si>
  <si>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</si>
  <si>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</si>
  <si>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</si>
  <si>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</si>
  <si>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</si>
  <si>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</si>
  <si>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</si>
  <si>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</si>
  <si>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</si>
  <si>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</si>
  <si>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</si>
  <si>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</si>
  <si>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</si>
  <si>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</si>
  <si>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</si>
  <si>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</si>
  <si>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</si>
  <si>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</si>
  <si>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</si>
  <si>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</si>
  <si>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</si>
  <si>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</si>
  <si>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</si>
  <si>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</si>
  <si>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</si>
  <si>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</si>
  <si>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</si>
  <si>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</si>
  <si>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</si>
  <si>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</si>
  <si>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</si>
  <si>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</si>
  <si>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</si>
  <si>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</si>
  <si>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</si>
  <si>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</si>
  <si>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</si>
  <si>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</si>
  <si>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</si>
  <si>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</si>
  <si>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</si>
  <si>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</si>
  <si>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</si>
  <si>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</si>
  <si>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</si>
  <si>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</si>
  <si>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</si>
  <si>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</si>
  <si>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</si>
  <si>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</si>
  <si>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</si>
  <si>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</si>
  <si>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</si>
  <si>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</si>
  <si>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</si>
  <si>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</si>
  <si>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</si>
  <si>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</si>
  <si>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</si>
  <si>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</si>
  <si>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</si>
  <si>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</si>
  <si>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</si>
  <si>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</si>
  <si>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</si>
  <si>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</si>
  <si>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</si>
  <si>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</si>
  <si>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</si>
  <si>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</si>
  <si>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</si>
  <si>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</si>
  <si>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</si>
  <si>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</si>
  <si>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</si>
  <si>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</si>
  <si>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</si>
  <si>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</si>
  <si>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</si>
  <si>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</si>
  <si>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</si>
  <si>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</si>
  <si>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</si>
  <si>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</si>
  <si>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</si>
  <si>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</si>
  <si>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</si>
  <si>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</si>
  <si>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</si>
  <si>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</si>
  <si>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</si>
  <si>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</si>
  <si>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</si>
  <si>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</si>
  <si>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</si>
  <si>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</si>
  <si>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</si>
  <si>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</si>
  <si>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</si>
  <si>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</si>
  <si>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</si>
  <si>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</si>
  <si>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</si>
  <si>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</si>
  <si>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</si>
  <si>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</si>
  <si>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</si>
  <si>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</si>
  <si>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</si>
  <si>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</si>
  <si>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</si>
  <si>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</si>
  <si>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</si>
  <si>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</si>
  <si>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</si>
  <si>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</si>
  <si>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</si>
  <si>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</si>
  <si>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</si>
  <si>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</si>
  <si>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</si>
  <si>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</si>
  <si>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</si>
  <si>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</si>
  <si>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</si>
  <si>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</si>
  <si>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</si>
  <si>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</si>
  <si>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</si>
  <si>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</si>
  <si>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</si>
  <si>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</si>
  <si>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</si>
  <si>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</si>
  <si>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</si>
  <si>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</si>
  <si>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</si>
  <si>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</si>
  <si>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</si>
  <si>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</si>
  <si>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</si>
  <si>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</si>
  <si>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</si>
  <si>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</si>
  <si>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</si>
  <si>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</si>
  <si>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</si>
  <si>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</si>
  <si>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</si>
  <si>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</si>
  <si>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</si>
  <si>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</si>
  <si>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</si>
  <si>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</si>
  <si>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</si>
  <si>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</si>
  <si>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</si>
  <si>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</si>
  <si>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</si>
  <si>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</si>
  <si>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</si>
  <si>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</si>
  <si>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</si>
  <si>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</si>
  <si>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</si>
  <si>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</si>
  <si>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</si>
  <si>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</si>
  <si>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</si>
  <si>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</si>
  <si>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</si>
  <si>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</si>
  <si>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</si>
  <si>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</si>
  <si>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</si>
  <si>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</si>
  <si>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</si>
  <si>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</si>
  <si>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</si>
  <si>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</si>
  <si>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</si>
  <si>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</si>
  <si>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</si>
  <si>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</si>
  <si>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</si>
  <si>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</si>
  <si>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</si>
  <si>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</si>
  <si>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</si>
  <si>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</si>
  <si>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</si>
  <si>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</si>
  <si>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</si>
  <si>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</si>
  <si>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</si>
  <si>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</si>
  <si>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</si>
  <si>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</si>
  <si>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</si>
  <si>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</si>
  <si>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</si>
  <si>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</si>
  <si>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</si>
  <si>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</si>
  <si>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</si>
  <si>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</si>
  <si>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</si>
  <si>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</si>
  <si>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</si>
  <si>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</si>
  <si>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</si>
  <si>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</si>
  <si>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</si>
  <si>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</si>
  <si>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</si>
  <si>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</si>
  <si>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</si>
  <si>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</si>
  <si>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</si>
  <si>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</si>
  <si>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</si>
  <si>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</si>
  <si>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</si>
  <si>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</si>
  <si>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</si>
  <si>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</si>
  <si>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</si>
  <si>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</si>
  <si>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</si>
  <si>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</si>
  <si>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</si>
  <si>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</si>
  <si>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</si>
  <si>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</si>
  <si>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</si>
  <si>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</si>
  <si>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</si>
  <si>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</si>
  <si>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</si>
  <si>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</si>
  <si>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</si>
  <si>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</si>
  <si>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</si>
  <si>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</si>
  <si>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</si>
  <si>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</si>
  <si>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</si>
  <si>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</si>
  <si>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</si>
  <si>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</si>
  <si>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</si>
  <si>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</si>
  <si>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</si>
  <si>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</si>
  <si>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</si>
  <si>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</si>
  <si>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</si>
  <si>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</si>
  <si>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</si>
  <si>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</si>
  <si>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</si>
  <si>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</si>
  <si>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</si>
  <si>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</si>
  <si>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</si>
  <si>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</si>
  <si>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</si>
  <si>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</si>
  <si>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</si>
  <si>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</si>
  <si>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</si>
  <si>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</si>
  <si>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</si>
  <si>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</si>
  <si>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</si>
  <si>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</si>
  <si>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</si>
  <si>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</si>
  <si>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</si>
  <si>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</si>
  <si>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</si>
  <si>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</si>
  <si>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</si>
  <si>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</si>
  <si>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</si>
  <si>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</si>
  <si>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</si>
  <si>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</si>
  <si>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</si>
  <si>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</si>
  <si>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</si>
  <si>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</si>
  <si>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</si>
  <si>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</si>
  <si>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</si>
  <si>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</si>
  <si>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</si>
  <si>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</si>
  <si>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</si>
  <si>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</si>
  <si>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</si>
  <si>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</si>
  <si>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</si>
  <si>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</si>
  <si>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</si>
  <si>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</si>
  <si>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</si>
  <si>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</si>
  <si>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</si>
  <si>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</si>
  <si>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</si>
  <si>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</si>
  <si>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</si>
  <si>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</si>
  <si>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</si>
  <si>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</si>
  <si>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</si>
  <si>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</si>
  <si>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</si>
  <si>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</si>
  <si>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</si>
  <si>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</si>
  <si>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</si>
  <si>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</si>
  <si>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</si>
  <si>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</si>
  <si>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</si>
  <si>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</si>
  <si>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</si>
  <si>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</si>
  <si>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</si>
  <si>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</si>
  <si>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</si>
  <si>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</si>
  <si>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</si>
  <si>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</si>
  <si>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</si>
  <si>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</si>
  <si>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</si>
  <si>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</si>
  <si>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</si>
  <si>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</si>
  <si>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</si>
  <si>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</si>
  <si>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</si>
  <si>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</si>
  <si>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</si>
  <si>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</si>
  <si>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</si>
  <si>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</si>
  <si>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</si>
  <si>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</si>
  <si>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</si>
  <si>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</si>
  <si>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</si>
  <si>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</si>
  <si>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</si>
  <si>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</si>
  <si>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</si>
  <si>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</si>
  <si>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</si>
  <si>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</si>
  <si>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</si>
  <si>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</si>
  <si>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</si>
  <si>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</si>
  <si>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</si>
  <si>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</si>
  <si>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</si>
  <si>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</si>
  <si>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</si>
  <si>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</si>
  <si>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</si>
  <si>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</si>
  <si>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</si>
  <si>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</si>
  <si>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</si>
  <si>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</si>
  <si>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</si>
  <si>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</si>
  <si>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</si>
  <si>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</si>
  <si>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</si>
  <si>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</si>
  <si>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</si>
  <si>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</si>
  <si>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</si>
  <si>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</si>
  <si>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</si>
  <si>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</si>
  <si>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</si>
  <si>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</si>
  <si>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</si>
  <si>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</si>
  <si>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</si>
  <si>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</si>
  <si>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</si>
  <si>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</si>
  <si>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</si>
  <si>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</si>
  <si>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</si>
  <si>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</si>
  <si>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</si>
  <si>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</si>
  <si>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</si>
  <si>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</si>
  <si>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</si>
  <si>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</si>
  <si>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</si>
  <si>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</si>
  <si>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</si>
  <si>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</si>
  <si>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</si>
  <si>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</si>
  <si>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</si>
  <si>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</si>
  <si>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</si>
  <si>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</si>
  <si>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</si>
  <si>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</si>
  <si>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</si>
  <si>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</si>
  <si>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</si>
  <si>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</si>
  <si>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</si>
  <si>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</si>
  <si>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</si>
  <si>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</si>
  <si>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</si>
  <si>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</si>
  <si>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</si>
  <si>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</si>
  <si>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</si>
  <si>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</si>
  <si>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</si>
  <si>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</si>
  <si>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</si>
  <si>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</si>
  <si>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</si>
  <si>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</si>
  <si>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</si>
  <si>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</si>
  <si>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</si>
  <si>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</si>
  <si>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</si>
  <si>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</si>
  <si>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</si>
  <si>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</si>
  <si>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</si>
  <si>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</si>
  <si>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</si>
  <si>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</si>
  <si>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</si>
  <si>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</si>
  <si>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</si>
  <si>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</si>
  <si>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</si>
  <si>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</si>
  <si>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</si>
  <si>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</si>
  <si>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</si>
  <si>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</si>
  <si>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</si>
  <si>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</si>
  <si>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</si>
  <si>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</si>
  <si>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</si>
  <si>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</si>
  <si>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</si>
  <si>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</si>
  <si>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</si>
  <si>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</si>
  <si>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</si>
  <si>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</si>
  <si>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</si>
  <si>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</si>
  <si>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</si>
  <si>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</si>
  <si>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</si>
  <si>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</si>
  <si>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</si>
  <si>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</si>
  <si>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</si>
  <si>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</si>
  <si>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</si>
  <si>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</si>
  <si>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</si>
  <si>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</si>
  <si>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</si>
  <si>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</si>
  <si>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</si>
  <si>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</si>
  <si>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</si>
  <si>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</si>
  <si>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</si>
  <si>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</si>
  <si>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</si>
  <si>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</si>
  <si>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</si>
  <si>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</si>
  <si>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</si>
  <si>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</si>
  <si>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</si>
  <si>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</si>
  <si>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</si>
  <si>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</si>
  <si>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</si>
  <si>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</si>
  <si>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</si>
  <si>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</si>
  <si>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</si>
  <si>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</si>
  <si>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</si>
  <si>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</si>
  <si>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</si>
  <si>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R$ 5,87 B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</si>
  <si>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</si>
  <si>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</si>
  <si>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</si>
  <si>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</si>
  <si>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</si>
  <si>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</si>
  <si>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</si>
  <si>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</si>
  <si>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</si>
  <si>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</si>
  <si>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</si>
  <si>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</si>
  <si>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</si>
  <si>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</si>
  <si>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</si>
  <si>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</si>
  <si>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</si>
  <si>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</si>
  <si>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</si>
  <si>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</si>
  <si>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</si>
  <si>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</si>
  <si>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</si>
  <si>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</si>
  <si>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</si>
  <si>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</si>
  <si>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</si>
  <si>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</si>
  <si>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</si>
  <si>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</si>
  <si>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</si>
  <si>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</si>
  <si>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</si>
  <si>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</si>
  <si>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</si>
  <si>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</si>
  <si>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</si>
  <si>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</si>
  <si>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</si>
  <si>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</si>
  <si>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</si>
  <si>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</si>
  <si>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</si>
  <si>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</si>
  <si>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</si>
  <si>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</si>
  <si>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</si>
  <si>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</si>
  <si>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</si>
  <si>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</si>
  <si>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</si>
  <si>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</si>
  <si>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</si>
  <si>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</si>
  <si>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</si>
  <si>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</si>
  <si>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</si>
  <si>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</si>
  <si>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</si>
  <si>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</si>
  <si>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</si>
  <si>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</si>
  <si>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</si>
  <si>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</si>
  <si>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</si>
  <si>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</si>
  <si>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</si>
  <si>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</si>
  <si>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</si>
  <si>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</si>
  <si>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</si>
  <si>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</si>
  <si>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</si>
  <si>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</si>
  <si>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</si>
  <si>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</si>
  <si>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</si>
  <si>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</si>
  <si>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</si>
  <si>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</si>
  <si>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</si>
  <si>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</si>
  <si>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</si>
  <si>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</si>
  <si>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</si>
  <si>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</si>
  <si>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</si>
  <si>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</si>
  <si>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</si>
  <si>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</si>
  <si>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</si>
  <si>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</si>
  <si>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</si>
  <si>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</si>
  <si>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</si>
  <si>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</si>
  <si>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</si>
  <si>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</si>
  <si>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</si>
  <si>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</si>
  <si>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</si>
  <si>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</si>
  <si>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</si>
  <si>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</si>
  <si>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</si>
  <si>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</si>
  <si>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</si>
  <si>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</si>
  <si>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</si>
  <si>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</si>
  <si>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</si>
  <si>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</si>
  <si>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</si>
  <si>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</si>
  <si>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</si>
  <si>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</si>
  <si>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</si>
  <si>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</si>
  <si>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</si>
  <si>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</si>
  <si>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</si>
  <si>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</si>
  <si>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</si>
  <si>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</si>
  <si>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</si>
  <si>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</si>
  <si>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</si>
  <si>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</si>
  <si>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</si>
  <si>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</si>
  <si>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</si>
  <si>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</si>
  <si>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</si>
  <si>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</si>
  <si>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</si>
  <si>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</si>
  <si>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</si>
  <si>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</si>
  <si>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</si>
  <si>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</si>
  <si>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</si>
  <si>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</si>
  <si>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</si>
  <si>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</si>
  <si>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</si>
  <si>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</si>
  <si>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</si>
  <si>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</si>
  <si>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</si>
  <si>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</si>
  <si>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</si>
  <si>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</si>
  <si>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</si>
  <si>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</si>
  <si>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</si>
  <si>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</si>
  <si>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</si>
  <si>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</si>
  <si>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</si>
  <si>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</si>
  <si>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</si>
  <si>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</si>
  <si>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</si>
  <si>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</si>
  <si>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</si>
  <si>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</si>
  <si>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</si>
  <si>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</si>
  <si>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</si>
  <si>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</si>
  <si>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</si>
  <si>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</si>
  <si>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</si>
  <si>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</si>
  <si>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</si>
  <si>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</si>
  <si>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</si>
  <si>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</si>
  <si>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</si>
  <si>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</si>
  <si>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</si>
  <si>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</si>
  <si>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</si>
  <si>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</si>
  <si>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</si>
  <si>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</si>
  <si>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</si>
  <si>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</si>
  <si>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</si>
  <si>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</si>
  <si>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</si>
  <si>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</si>
  <si>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</si>
  <si>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</si>
  <si>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</si>
  <si>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</si>
  <si>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</si>
  <si>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</si>
  <si>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</si>
  <si>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</si>
  <si>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</si>
  <si>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</si>
  <si>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</si>
  <si>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</si>
  <si>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</si>
  <si>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</si>
  <si>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</si>
  <si>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</si>
  <si>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</si>
  <si>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</si>
  <si>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</si>
  <si>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</si>
  <si>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</si>
  <si>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</si>
  <si>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</si>
  <si>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</si>
  <si>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</si>
  <si>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</si>
  <si>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</si>
  <si>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</si>
  <si>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</si>
  <si>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</si>
  <si>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</si>
  <si>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</si>
  <si>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</si>
  <si>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</si>
  <si>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</si>
  <si>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</si>
  <si>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</si>
  <si>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</si>
  <si>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</si>
  <si>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</si>
  <si>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</si>
  <si>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</si>
  <si>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</si>
  <si>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</si>
  <si>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</si>
  <si>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</si>
  <si>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</si>
  <si>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</si>
  <si>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</si>
  <si>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</si>
  <si>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</si>
  <si>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</si>
  <si>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</si>
  <si>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</si>
  <si>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</si>
  <si>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</si>
  <si>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</si>
  <si>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</si>
  <si>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</si>
  <si>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</si>
  <si>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</si>
  <si>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</si>
  <si>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</si>
  <si>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</si>
  <si>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</si>
  <si>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</si>
  <si>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</si>
  <si>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</si>
  <si>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</si>
  <si>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</si>
  <si>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</si>
  <si>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</si>
  <si>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</si>
  <si>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</si>
  <si>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</si>
  <si>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</si>
  <si>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</si>
  <si>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</si>
  <si>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</si>
  <si>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</si>
  <si>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</si>
  <si>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</si>
  <si>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</si>
  <si>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</si>
  <si>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</si>
  <si>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</si>
  <si>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</si>
  <si>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</si>
  <si>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</si>
  <si>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</si>
  <si>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</si>
  <si>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</si>
  <si>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</si>
  <si>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</si>
  <si>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</si>
  <si>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</si>
  <si>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</si>
  <si>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</si>
  <si>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</si>
  <si>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</si>
  <si>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</si>
  <si>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</si>
  <si>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</si>
  <si>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</si>
  <si>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</si>
  <si>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</si>
  <si>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</si>
  <si>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</si>
  <si>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</si>
  <si>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</si>
  <si>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</si>
  <si>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</si>
  <si>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</si>
  <si>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</si>
  <si>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</si>
  <si>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</si>
  <si>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</si>
  <si>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</si>
  <si>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</si>
  <si>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</si>
  <si>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</si>
  <si>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</si>
  <si>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</si>
  <si>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</si>
  <si>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</si>
  <si>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</si>
  <si>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</si>
  <si>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</si>
  <si>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</si>
  <si>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</si>
  <si>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</si>
  <si>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</si>
  <si>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</si>
  <si>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</si>
  <si>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</si>
  <si>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</si>
  <si>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</si>
  <si>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</si>
  <si>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</si>
  <si>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</si>
  <si>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</si>
  <si>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</si>
  <si>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</si>
  <si>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</si>
  <si>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</si>
  <si>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</si>
  <si>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</si>
  <si>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</si>
  <si>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</si>
  <si>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</si>
  <si>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</si>
  <si>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</si>
  <si>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</si>
  <si>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</si>
  <si>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</si>
  <si>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</si>
  <si>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</si>
  <si>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</si>
  <si>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</si>
  <si>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</si>
  <si>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</si>
  <si>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</si>
  <si>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</si>
  <si>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</si>
  <si>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</si>
  <si>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</si>
  <si>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</si>
  <si>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</si>
  <si>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</si>
  <si>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</si>
  <si>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</si>
  <si>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</si>
  <si>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</si>
  <si>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</si>
  <si>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</si>
  <si>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</si>
  <si>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</si>
  <si>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</si>
  <si>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</si>
  <si>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</si>
  <si>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</si>
  <si>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</si>
  <si>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</si>
  <si>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</si>
  <si>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</si>
  <si>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</si>
  <si>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</si>
  <si>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</si>
  <si>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</si>
  <si>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</si>
  <si>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</si>
  <si>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</si>
  <si>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</si>
  <si>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</si>
  <si>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</si>
  <si>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</si>
  <si>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</si>
  <si>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</si>
  <si>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</si>
  <si>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</si>
  <si>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</si>
  <si>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</si>
  <si>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</si>
  <si>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</si>
  <si>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</si>
  <si>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</si>
  <si>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</si>
  <si>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</si>
  <si>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</si>
  <si>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</si>
  <si>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</si>
  <si>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</si>
  <si>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</si>
  <si>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</si>
  <si>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</si>
  <si>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</si>
  <si>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</si>
  <si>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</si>
  <si>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</si>
  <si>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</si>
  <si>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</si>
  <si>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</si>
  <si>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</si>
  <si>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</si>
  <si>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</si>
  <si>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</si>
  <si>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</si>
  <si>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</si>
  <si>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</si>
  <si>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</si>
  <si>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</si>
  <si>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</si>
  <si>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</si>
  <si>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</si>
  <si>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</si>
  <si>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</si>
  <si>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</si>
  <si>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</si>
  <si>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</si>
  <si>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</si>
  <si>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</si>
  <si>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</si>
  <si>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</si>
  <si>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</si>
  <si>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</si>
  <si>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</si>
  <si>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</si>
  <si>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</si>
  <si>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</si>
  <si>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</si>
  <si>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</si>
  <si>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</si>
  <si>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</si>
  <si>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</si>
  <si>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</si>
  <si>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</si>
  <si>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</si>
  <si>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</si>
  <si>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</si>
  <si>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</si>
  <si>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</si>
  <si>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</si>
  <si>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</si>
  <si>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</si>
  <si>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</si>
  <si>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</si>
  <si>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</si>
  <si>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</si>
  <si>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</si>
  <si>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</si>
  <si>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</si>
  <si>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</si>
  <si>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</si>
  <si>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</si>
  <si>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</si>
  <si>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</si>
  <si>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</si>
  <si>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</si>
  <si>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</si>
  <si>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</si>
  <si>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</si>
  <si>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</si>
  <si>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</si>
  <si>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</si>
  <si>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</si>
  <si>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</si>
  <si>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</si>
  <si>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</si>
  <si>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</si>
  <si>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</si>
  <si>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</si>
  <si>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</si>
  <si>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</si>
  <si>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</si>
  <si>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</si>
  <si>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</si>
  <si>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</si>
  <si>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</si>
  <si>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</si>
  <si>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</si>
  <si>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</si>
  <si>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</si>
  <si>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</si>
  <si>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</si>
  <si>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</si>
  <si>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</si>
  <si>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</si>
  <si>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</si>
  <si>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</si>
  <si>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</si>
  <si>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</si>
  <si>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</si>
  <si>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</si>
  <si>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</si>
  <si>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</si>
  <si>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</si>
  <si>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</si>
  <si>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</si>
  <si>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</si>
  <si>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</si>
  <si>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</si>
  <si>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</si>
  <si>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</si>
  <si>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</si>
  <si>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</si>
  <si>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</si>
  <si>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</si>
  <si>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</si>
  <si>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</si>
  <si>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</si>
  <si>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</si>
  <si>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</si>
  <si>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</si>
  <si>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</si>
  <si>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</si>
  <si>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</si>
  <si>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</si>
  <si>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</si>
  <si>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</si>
  <si>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</si>
  <si>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</si>
  <si>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</si>
  <si>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</si>
  <si>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</si>
  <si>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</si>
  <si>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</si>
  <si>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</si>
  <si>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</si>
  <si>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</si>
  <si>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</si>
  <si>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</si>
  <si>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</si>
  <si>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</si>
  <si>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</si>
  <si>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</si>
  <si>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</si>
  <si>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</si>
  <si>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</si>
  <si>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</si>
  <si>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</si>
  <si>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</si>
  <si>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</si>
  <si>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</si>
  <si>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</si>
  <si>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</si>
  <si>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</si>
  <si>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</si>
  <si>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</si>
  <si>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</si>
  <si>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</si>
  <si>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</si>
  <si>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</si>
  <si>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</si>
  <si>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</si>
  <si>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</si>
  <si>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</si>
  <si>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</si>
  <si>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</si>
  <si>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</si>
  <si>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</si>
  <si>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</si>
  <si>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</si>
  <si>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</si>
  <si>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</si>
  <si>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</si>
  <si>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</si>
  <si>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</si>
  <si>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</si>
  <si>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</si>
  <si>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</si>
  <si>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</si>
  <si>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</si>
  <si>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</si>
  <si>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</si>
  <si>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</si>
  <si>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</si>
  <si>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</si>
  <si>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</si>
  <si>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</si>
  <si>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</si>
  <si>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</si>
  <si>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</si>
  <si>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</si>
  <si>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</si>
  <si>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</si>
  <si>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</si>
  <si>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</si>
  <si>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</si>
  <si>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</si>
  <si>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</si>
  <si>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</si>
  <si>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</si>
  <si>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</si>
  <si>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</si>
  <si>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</si>
  <si>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</si>
  <si>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</si>
  <si>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</si>
  <si>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</si>
  <si>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</si>
  <si>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</si>
  <si>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</si>
  <si>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</si>
  <si>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</si>
  <si>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</si>
  <si>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</si>
  <si>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</si>
  <si>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</si>
  <si>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</si>
  <si>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</si>
  <si>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</si>
  <si>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</si>
  <si>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</si>
  <si>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</si>
  <si>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</si>
  <si>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</si>
  <si>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</si>
  <si>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</si>
  <si>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</si>
  <si>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</si>
  <si>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</si>
  <si>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</si>
  <si>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</si>
  <si>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</si>
  <si>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</si>
  <si>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</si>
  <si>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</si>
  <si>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</si>
  <si>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</si>
  <si>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</si>
  <si>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</si>
  <si>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</si>
  <si>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</si>
  <si>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</si>
  <si>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</si>
  <si>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</si>
  <si>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</si>
  <si>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</si>
  <si>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</si>
  <si>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</si>
  <si>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</si>
  <si>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</si>
  <si>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</si>
  <si>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</si>
  <si>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</si>
  <si>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</si>
  <si>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</si>
  <si>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</si>
  <si>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</si>
  <si>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</si>
  <si>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</si>
  <si>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</si>
  <si>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</si>
  <si>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</si>
  <si>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</si>
  <si>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</si>
  <si>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</si>
  <si>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</si>
  <si>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</si>
  <si>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</si>
  <si>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</si>
  <si>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</si>
  <si>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</si>
  <si>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</si>
  <si>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</si>
  <si>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</si>
  <si>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</si>
  <si>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</si>
  <si>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</si>
  <si>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</si>
  <si>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</si>
  <si>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</si>
  <si>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</si>
  <si>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</si>
  <si>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</si>
  <si>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</si>
  <si>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</si>
  <si>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</si>
  <si>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</si>
  <si>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</si>
  <si>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</si>
  <si>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</si>
  <si>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</si>
  <si>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</si>
  <si>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</si>
  <si>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</si>
  <si>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</si>
  <si>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</si>
  <si>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</si>
  <si>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</si>
  <si>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</si>
  <si>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</si>
  <si>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</si>
  <si>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</si>
  <si>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</si>
  <si>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</si>
  <si>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</si>
  <si>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</si>
  <si>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</si>
  <si>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</si>
  <si>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</si>
  <si>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</si>
  <si>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</si>
  <si>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</si>
  <si>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</si>
  <si>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</si>
  <si>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</si>
  <si>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</si>
  <si>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</si>
  <si>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</si>
  <si>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</si>
  <si>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</si>
  <si>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</si>
  <si>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</si>
  <si>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</si>
  <si>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</si>
  <si>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</si>
  <si>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</si>
  <si>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</si>
  <si>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</si>
  <si>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</si>
  <si>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</si>
  <si>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</si>
  <si>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</si>
  <si>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</si>
  <si>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</si>
  <si>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</si>
  <si>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</si>
  <si>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</si>
  <si>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</si>
  <si>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</si>
  <si>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</si>
  <si>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</si>
  <si>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</si>
  <si>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</si>
  <si>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</si>
  <si>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</si>
  <si>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</si>
  <si>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</si>
  <si>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</si>
  <si>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</si>
  <si>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</si>
  <si>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</si>
  <si>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</si>
  <si>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</si>
  <si>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</si>
  <si>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</si>
  <si>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</si>
  <si>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</si>
  <si>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</si>
  <si>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</si>
  <si>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</si>
  <si>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</si>
  <si>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</si>
  <si>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</si>
  <si>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</si>
  <si>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</si>
  <si>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</si>
  <si>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</si>
  <si>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</si>
  <si>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</si>
  <si>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</si>
  <si>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</si>
  <si>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</si>
  <si>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</si>
  <si>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</si>
  <si>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</si>
  <si>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</si>
  <si>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</si>
  <si>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</si>
  <si>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</si>
  <si>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</si>
  <si>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</si>
  <si>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</si>
  <si>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</si>
  <si>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</si>
  <si>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</si>
  <si>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</si>
  <si>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</si>
  <si>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</si>
  <si>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</si>
  <si>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</si>
  <si>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</si>
  <si>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</si>
  <si>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</si>
  <si>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</si>
  <si>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</si>
  <si>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</si>
  <si>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</si>
  <si>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</si>
  <si>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</si>
  <si>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</si>
  <si>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</si>
  <si>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</si>
  <si>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</si>
  <si>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</si>
  <si>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</si>
  <si>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</si>
  <si>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</si>
  <si>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</si>
  <si>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</si>
  <si>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</si>
  <si>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</si>
  <si>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</si>
  <si>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</si>
  <si>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</si>
  <si>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</si>
  <si>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</si>
  <si>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</si>
  <si>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</si>
  <si>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</si>
  <si>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</si>
  <si>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</si>
  <si>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</si>
  <si>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</si>
  <si>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</si>
  <si>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</si>
  <si>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</si>
  <si>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</si>
  <si>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</si>
  <si>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</si>
  <si>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</si>
  <si>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</si>
  <si>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</si>
  <si>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</si>
  <si>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</si>
  <si>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</si>
  <si>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</si>
  <si>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</si>
  <si>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</si>
  <si>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</si>
  <si>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</si>
  <si>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</si>
  <si>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</si>
  <si>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</si>
  <si>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</si>
  <si>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</si>
  <si>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</si>
  <si>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</si>
  <si>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</si>
  <si>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</si>
  <si>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</si>
  <si>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</si>
  <si>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</si>
  <si>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</si>
  <si>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</si>
  <si>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</si>
  <si>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</si>
  <si>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</si>
  <si>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</si>
  <si>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</si>
  <si>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</si>
  <si>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</si>
  <si>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</si>
  <si>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</si>
  <si>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</si>
  <si>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</si>
  <si>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</si>
  <si>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</si>
  <si>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</si>
  <si>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</si>
  <si>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</si>
  <si>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</si>
  <si>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</si>
  <si>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</si>
  <si>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</si>
  <si>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</si>
  <si>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</si>
  <si>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</si>
  <si>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</si>
  <si>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</si>
  <si>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</si>
  <si>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</si>
  <si>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</si>
  <si>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</si>
  <si>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</si>
  <si>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</si>
  <si>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</si>
  <si>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</si>
  <si>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</si>
  <si>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</si>
  <si>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</si>
  <si>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</si>
  <si>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</si>
  <si>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</si>
  <si>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</si>
  <si>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</si>
  <si>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</si>
  <si>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</si>
  <si>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</si>
  <si>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</si>
  <si>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</si>
  <si>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</si>
  <si>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</si>
  <si>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</si>
  <si>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</si>
  <si>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</si>
  <si>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</si>
  <si>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</si>
  <si>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</si>
  <si>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</si>
  <si>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</si>
  <si>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</si>
  <si>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</si>
  <si>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</si>
  <si>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</si>
  <si>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</si>
  <si>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</si>
  <si>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</si>
  <si>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</si>
  <si>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</si>
  <si>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</si>
  <si>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</si>
  <si>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</si>
  <si>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</si>
  <si>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</si>
  <si>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</si>
  <si>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</si>
  <si>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</si>
  <si>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</si>
  <si>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</si>
  <si>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</si>
  <si>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</si>
  <si>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</si>
  <si>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</si>
  <si>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</si>
  <si>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</si>
  <si>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</si>
  <si>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</si>
  <si>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</si>
  <si>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</si>
  <si>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</si>
  <si>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</si>
  <si>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</si>
  <si>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</si>
  <si>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</si>
  <si>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</si>
  <si>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</si>
  <si>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</si>
  <si>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</si>
  <si>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</si>
  <si>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</si>
  <si>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</si>
  <si>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</si>
  <si>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</si>
  <si>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</si>
  <si>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</si>
  <si>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</si>
  <si>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</si>
  <si>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</si>
  <si>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</si>
  <si>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</si>
  <si>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</si>
  <si>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</si>
  <si>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</si>
  <si>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</si>
  <si>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</si>
  <si>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</si>
  <si>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</si>
  <si>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</si>
  <si>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</si>
  <si>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</si>
  <si>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</si>
  <si>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</si>
  <si>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</si>
  <si>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</si>
  <si>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</si>
  <si>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</si>
  <si>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</si>
  <si>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</si>
  <si>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</si>
  <si>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</si>
  <si>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</si>
  <si>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</si>
  <si>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</si>
  <si>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</si>
  <si>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</si>
  <si>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</si>
  <si>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</si>
  <si>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</si>
  <si>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</si>
  <si>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</si>
  <si>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</si>
  <si>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</si>
  <si>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</si>
  <si>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</si>
  <si>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</si>
  <si>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</si>
  <si>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</si>
  <si>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</si>
  <si>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</si>
  <si>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</si>
  <si>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</si>
  <si>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</si>
  <si>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</si>
  <si>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</si>
  <si>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</si>
  <si>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</si>
  <si>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</si>
  <si>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</si>
  <si>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</si>
  <si>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</si>
  <si>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</si>
  <si>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</si>
  <si>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</si>
  <si>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</si>
  <si>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</si>
  <si>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</si>
  <si>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</si>
  <si>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</si>
  <si>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</si>
  <si>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</si>
  <si>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</si>
  <si>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</si>
  <si>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</si>
  <si>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</si>
  <si>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</si>
  <si>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</si>
  <si>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</si>
  <si>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</si>
  <si>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</si>
  <si>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</si>
  <si>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</si>
  <si>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</si>
  <si>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</si>
  <si>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</si>
  <si>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</si>
  <si>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</si>
  <si>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</si>
  <si>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</si>
  <si>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</si>
  <si>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</si>
  <si>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</si>
  <si>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</si>
  <si>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</si>
  <si>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</si>
  <si>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</si>
  <si>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</si>
  <si>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</si>
  <si>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</si>
  <si>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</si>
  <si>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</si>
  <si>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</si>
  <si>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</si>
  <si>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</si>
  <si>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</si>
  <si>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</si>
  <si>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</si>
  <si>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</si>
  <si>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</si>
  <si>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</si>
  <si>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</si>
  <si>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</si>
  <si>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</si>
  <si>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</si>
  <si>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</si>
  <si>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</si>
  <si>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</si>
  <si>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</si>
  <si>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</si>
  <si>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</si>
  <si>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</si>
  <si>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</si>
  <si>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</si>
  <si>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</si>
  <si>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</si>
  <si>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</si>
  <si>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</si>
  <si>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</si>
  <si>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</si>
  <si>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</si>
  <si>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</si>
  <si>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</si>
  <si>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</si>
  <si>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</si>
  <si>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</si>
  <si>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</si>
  <si>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</si>
  <si>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</si>
  <si>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</si>
  <si>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</si>
  <si>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</si>
  <si>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</si>
  <si>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</si>
  <si>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</si>
  <si>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</si>
  <si>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</si>
  <si>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</si>
  <si>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</si>
  <si>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</si>
  <si>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</si>
  <si>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</si>
  <si>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</si>
  <si>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</si>
  <si>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</si>
  <si>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</si>
  <si>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</si>
  <si>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</si>
  <si>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</si>
  <si>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</si>
  <si>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</si>
  <si>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</si>
  <si>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</si>
  <si>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</si>
  <si>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</si>
  <si>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</si>
  <si>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</si>
  <si>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</si>
  <si>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</si>
  <si>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</si>
  <si>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</si>
  <si>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</si>
  <si>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</si>
  <si>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</si>
  <si>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</si>
  <si>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</si>
  <si>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</si>
  <si>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</si>
  <si>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</si>
  <si>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</si>
  <si>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</si>
  <si>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</si>
  <si>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</si>
  <si>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</si>
  <si>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</si>
  <si>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</si>
  <si>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</si>
  <si>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</si>
  <si>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</si>
  <si>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</si>
  <si>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</si>
  <si>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</si>
  <si>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</si>
  <si>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</si>
  <si>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</si>
  <si>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</si>
  <si>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</si>
  <si>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</si>
  <si>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</si>
  <si>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</si>
  <si>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</si>
  <si>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</si>
  <si>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</si>
  <si>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</si>
  <si>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</si>
  <si>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</si>
  <si>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</si>
  <si>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</si>
  <si>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</si>
  <si>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</si>
  <si>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</si>
  <si>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</si>
  <si>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</si>
  <si>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</si>
  <si>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</si>
  <si>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</si>
  <si>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</si>
  <si>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</si>
  <si>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</si>
  <si>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</si>
  <si>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</si>
  <si>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</si>
  <si>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</si>
  <si>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</si>
  <si>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</si>
  <si>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</si>
  <si>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</si>
  <si>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</si>
  <si>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</si>
  <si>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</si>
  <si>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</si>
  <si>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</si>
  <si>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</si>
  <si>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</si>
  <si>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</si>
  <si>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</si>
  <si>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</si>
  <si>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</si>
  <si>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</si>
  <si>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</si>
  <si>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</si>
  <si>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</si>
  <si>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</si>
  <si>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</si>
  <si>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</si>
  <si>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</si>
  <si>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</si>
  <si>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</si>
  <si>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</si>
  <si>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</si>
  <si>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</si>
  <si>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</si>
  <si>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</si>
  <si>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</si>
  <si>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</si>
  <si>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</si>
  <si>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</si>
  <si>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</si>
  <si>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</si>
  <si>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</si>
  <si>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</si>
  <si>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</si>
  <si>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</si>
  <si>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</si>
  <si>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</si>
  <si>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</si>
  <si>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</si>
  <si>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</si>
  <si>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</si>
  <si>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</si>
  <si>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</si>
  <si>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</si>
  <si>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</si>
  <si>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</si>
  <si>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</si>
  <si>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</si>
  <si>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</si>
  <si>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</si>
  <si>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</si>
  <si>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</si>
  <si>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</si>
  <si>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</si>
  <si>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</si>
  <si>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</si>
  <si>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</si>
  <si>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</si>
  <si>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</si>
  <si>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</si>
  <si>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</si>
  <si>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</si>
  <si>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</si>
  <si>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</si>
  <si>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</si>
  <si>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</si>
  <si>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</si>
  <si>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</si>
  <si>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</si>
  <si>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</si>
  <si>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</si>
  <si>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</si>
  <si>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</si>
  <si>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</si>
  <si>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</si>
  <si>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</si>
  <si>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</si>
  <si>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</si>
  <si>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</si>
  <si>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</si>
  <si>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</si>
  <si>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</si>
  <si>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</si>
  <si>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</si>
  <si>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</si>
  <si>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</si>
  <si>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</si>
  <si>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</si>
  <si>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</si>
  <si>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</si>
  <si>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</si>
  <si>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</si>
  <si>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</si>
  <si>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</si>
  <si>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</si>
  <si>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</si>
  <si>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</si>
  <si>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</si>
  <si>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</si>
  <si>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</si>
  <si>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</si>
  <si>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</si>
  <si>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</si>
  <si>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</si>
  <si>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</si>
  <si>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</si>
  <si>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</si>
  <si>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</si>
  <si>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</si>
  <si>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</si>
  <si>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</si>
  <si>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</si>
  <si>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</si>
  <si>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</si>
  <si>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</si>
  <si>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</si>
  <si>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</si>
  <si>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</si>
  <si>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</si>
  <si>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</si>
  <si>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</si>
  <si>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</si>
  <si>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</si>
  <si>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</si>
  <si>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</si>
  <si>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</si>
  <si>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</si>
  <si>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</si>
  <si>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</si>
  <si>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</si>
  <si>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</si>
  <si>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</si>
  <si>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</si>
  <si>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</si>
  <si>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</si>
  <si>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</si>
  <si>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</si>
  <si>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</si>
  <si>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</si>
  <si>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</si>
  <si>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</si>
  <si>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</si>
  <si>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</si>
  <si>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</si>
  <si>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</si>
  <si>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</si>
  <si>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</si>
  <si>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</si>
  <si>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</si>
  <si>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</si>
  <si>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</si>
  <si>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</si>
  <si>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</si>
  <si>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</si>
  <si>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</si>
  <si>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</si>
  <si>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</si>
  <si>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</si>
  <si>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</si>
  <si>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</si>
  <si>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</si>
  <si>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</si>
  <si>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</si>
  <si>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</si>
  <si>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</si>
  <si>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</si>
  <si>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</si>
  <si>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</si>
  <si>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</si>
  <si>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</si>
  <si>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</si>
  <si>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</si>
  <si>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</si>
  <si>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</si>
  <si>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</si>
  <si>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</si>
  <si>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</si>
  <si>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</si>
  <si>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</si>
  <si>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</si>
  <si>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</si>
  <si>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</si>
  <si>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</si>
  <si>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</si>
  <si>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</si>
  <si>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</si>
  <si>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</si>
  <si>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</si>
  <si>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</si>
  <si>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</si>
  <si>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</si>
  <si>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</si>
  <si>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</si>
  <si>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</si>
  <si>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</si>
  <si>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</si>
  <si>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</si>
  <si>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</si>
  <si>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</si>
  <si>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</si>
  <si>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</si>
  <si>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</si>
  <si>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</si>
  <si>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</si>
  <si>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</si>
  <si>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</si>
  <si>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</si>
  <si>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</si>
  <si>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</si>
  <si>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</si>
  <si>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</si>
  <si>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</si>
  <si>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</si>
  <si>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</si>
  <si>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</si>
  <si>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</si>
  <si>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</si>
  <si>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</si>
  <si>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</si>
  <si>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</si>
  <si>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</si>
  <si>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</si>
  <si>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</si>
  <si>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</si>
  <si>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</si>
  <si>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</si>
  <si>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</si>
  <si>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</si>
  <si>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</si>
  <si>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</si>
  <si>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</si>
  <si>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</si>
  <si>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</si>
  <si>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</si>
  <si>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</si>
  <si>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</si>
  <si>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</si>
  <si>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</si>
  <si>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</si>
  <si>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</si>
  <si>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</si>
  <si>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</si>
  <si>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</si>
  <si>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</si>
  <si>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</si>
  <si>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</si>
  <si>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</si>
  <si>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</si>
  <si>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</si>
  <si>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</si>
  <si>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</si>
  <si>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</si>
  <si>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</si>
  <si>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</si>
  <si>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</si>
  <si>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</si>
  <si>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</si>
  <si>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</si>
  <si>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</si>
  <si>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</si>
  <si>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</si>
  <si>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</si>
  <si>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</si>
  <si>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</si>
  <si>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</si>
  <si>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</si>
  <si>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</si>
  <si>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</si>
  <si>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</si>
  <si>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</si>
  <si>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</si>
  <si>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</si>
  <si>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</si>
  <si>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</si>
  <si>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</si>
  <si>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</si>
  <si>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</si>
  <si>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</si>
  <si>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</si>
  <si>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</si>
  <si>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</si>
  <si>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</si>
  <si>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</si>
  <si>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</si>
  <si>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</si>
  <si>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</si>
  <si>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</si>
  <si>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</si>
  <si>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</si>
  <si>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</si>
  <si>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</si>
  <si>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</si>
  <si>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</si>
  <si>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</si>
  <si>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</si>
  <si>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</si>
  <si>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</si>
  <si>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</si>
  <si>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</si>
  <si>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</si>
  <si>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</si>
  <si>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</si>
  <si>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</si>
  <si>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</si>
  <si>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</si>
  <si>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</si>
  <si>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</si>
  <si>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</si>
  <si>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</si>
  <si>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</si>
  <si>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</si>
  <si>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</si>
  <si>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</si>
  <si>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</si>
  <si>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</si>
  <si>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</si>
  <si>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</si>
  <si>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</si>
  <si>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</si>
  <si>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</si>
  <si>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</si>
  <si>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</si>
  <si>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</si>
  <si>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</si>
  <si>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</si>
  <si>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</si>
  <si>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</si>
  <si>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</si>
  <si>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</si>
  <si>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</si>
  <si>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</si>
  <si>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</si>
  <si>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</si>
  <si>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</si>
  <si>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</si>
  <si>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</si>
  <si>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</si>
  <si>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</si>
  <si>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</si>
  <si>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</si>
  <si>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</si>
  <si>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</si>
  <si>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</si>
  <si>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</si>
  <si>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</si>
  <si>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</si>
  <si>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</si>
  <si>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</si>
  <si>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</si>
  <si>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</si>
  <si>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</si>
  <si>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</si>
  <si>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</si>
  <si>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</si>
  <si>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</si>
  <si>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</si>
  <si>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</si>
  <si>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</si>
  <si>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</si>
  <si>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</si>
  <si>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</si>
  <si>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</si>
  <si>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</si>
  <si>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</si>
  <si>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</si>
  <si>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</si>
  <si>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</si>
  <si>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</si>
  <si>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</si>
  <si>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</si>
  <si>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</si>
  <si>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</si>
  <si>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</si>
  <si>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</si>
  <si>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</si>
  <si>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</si>
  <si>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</si>
  <si>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</si>
  <si>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</si>
  <si>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</si>
  <si>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</si>
  <si>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</si>
  <si>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</si>
  <si>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</si>
  <si>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</si>
  <si>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</si>
  <si>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</si>
  <si>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</si>
  <si>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</si>
  <si>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</si>
  <si>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</si>
  <si>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</si>
  <si>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</si>
  <si>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</si>
  <si>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</si>
  <si>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</si>
  <si>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</si>
  <si>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</si>
  <si>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</si>
  <si>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</si>
  <si>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</si>
  <si>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</si>
  <si>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</si>
  <si>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</si>
  <si>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</si>
  <si>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</si>
  <si>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</si>
  <si>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</si>
  <si>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</si>
  <si>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</si>
  <si>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</si>
  <si>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</si>
  <si>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</si>
  <si>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</si>
  <si>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</si>
  <si>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</si>
  <si>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</si>
  <si>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</si>
  <si>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</si>
  <si>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</si>
  <si>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</si>
  <si>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</si>
  <si>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</si>
  <si>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</si>
  <si>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</si>
  <si>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</si>
  <si>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</si>
  <si>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</si>
  <si>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</si>
  <si>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</si>
  <si>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</si>
  <si>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</si>
  <si>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</si>
  <si>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</si>
  <si>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</si>
  <si>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</si>
  <si>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</si>
  <si>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</si>
  <si>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</si>
  <si>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</si>
  <si>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</si>
  <si>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</si>
  <si>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</si>
  <si>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</si>
  <si>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</si>
  <si>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</si>
  <si>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</si>
  <si>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</si>
  <si>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</si>
  <si>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</si>
  <si>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</si>
  <si>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</si>
  <si>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</si>
  <si>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</si>
  <si>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</si>
  <si>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</si>
  <si>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</si>
  <si>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</si>
  <si>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</si>
  <si>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</si>
  <si>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</si>
  <si>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</si>
  <si>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</si>
  <si>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</si>
  <si>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</si>
  <si>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</si>
  <si>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</si>
  <si>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</si>
  <si>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</si>
  <si>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</si>
  <si>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</si>
  <si>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</si>
  <si>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</si>
  <si>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</si>
  <si>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</si>
  <si>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</si>
  <si>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</si>
  <si>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</si>
  <si>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</si>
  <si>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</si>
  <si>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</si>
  <si>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</si>
  <si>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</si>
  <si>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</si>
  <si>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</si>
  <si>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</si>
  <si>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</si>
  <si>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</si>
  <si>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</si>
  <si>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</si>
  <si>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</si>
  <si>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</si>
  <si>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</si>
  <si>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</si>
  <si>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</si>
  <si>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</si>
  <si>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</si>
  <si>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</si>
  <si>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</si>
  <si>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</si>
  <si>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</si>
  <si>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</si>
  <si>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</si>
  <si>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</si>
  <si>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</si>
  <si>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</si>
  <si>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</si>
  <si>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</si>
  <si>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</si>
  <si>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</si>
  <si>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</si>
  <si>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</si>
  <si>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</si>
  <si>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</si>
  <si>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</si>
  <si>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</si>
  <si>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</si>
  <si>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</si>
  <si>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</si>
  <si>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</si>
  <si>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</si>
  <si>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</si>
  <si>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</si>
  <si>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</si>
  <si>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</si>
  <si>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</si>
  <si>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</si>
  <si>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</si>
  <si>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</si>
  <si>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</si>
  <si>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</si>
  <si>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</si>
  <si>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</si>
  <si>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</si>
  <si>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</si>
  <si>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</si>
  <si>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</si>
  <si>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</si>
  <si>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</si>
  <si>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</si>
  <si>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</si>
  <si>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</si>
  <si>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</si>
  <si>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</si>
  <si>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</si>
  <si>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</si>
  <si>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</si>
  <si>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</si>
  <si>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</si>
  <si>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</si>
  <si>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</si>
  <si>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</si>
  <si>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</si>
  <si>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</si>
  <si>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</si>
  <si>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</si>
  <si>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</si>
  <si>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</si>
  <si>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</si>
  <si>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</si>
  <si>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</si>
  <si>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</si>
  <si>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</si>
  <si>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</si>
  <si>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</si>
  <si>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</si>
  <si>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</si>
  <si>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</si>
  <si>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</si>
  <si>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</si>
  <si>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</si>
  <si>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</si>
  <si>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</si>
  <si>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</si>
  <si>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</si>
  <si>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</si>
  <si>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</si>
  <si>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</si>
  <si>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</si>
  <si>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</si>
  <si>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</si>
  <si>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</si>
  <si>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</si>
  <si>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</si>
  <si>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</si>
  <si>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</si>
  <si>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</si>
  <si>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</si>
  <si>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</si>
  <si>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</si>
  <si>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</si>
  <si>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</si>
  <si>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</si>
  <si>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</si>
  <si>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</si>
  <si>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</si>
  <si>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</si>
  <si>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</si>
  <si>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</si>
  <si>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</si>
  <si>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</si>
  <si>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</si>
  <si>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</si>
  <si>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</si>
  <si>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</si>
  <si>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</si>
  <si>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</si>
  <si>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</si>
  <si>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</si>
  <si>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</si>
  <si>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</si>
  <si>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</si>
  <si>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</si>
  <si>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</si>
  <si>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</si>
  <si>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</si>
  <si>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</si>
  <si>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</si>
  <si>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</si>
  <si>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</si>
  <si>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</si>
  <si>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</si>
  <si>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</si>
  <si>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</si>
  <si>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</si>
  <si>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</si>
  <si>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</si>
  <si>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</si>
  <si>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</si>
  <si>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</si>
  <si>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</si>
  <si>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</si>
  <si>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</si>
  <si>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</si>
  <si>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</si>
  <si>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</si>
  <si>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</si>
  <si>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</si>
  <si>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</si>
  <si>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</si>
  <si>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</si>
  <si>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</si>
  <si>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</si>
  <si>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</si>
  <si>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</si>
  <si>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</si>
  <si>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</si>
  <si>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</si>
  <si>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</si>
  <si>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</si>
  <si>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</si>
  <si>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</si>
  <si>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</si>
  <si>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</si>
  <si>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</si>
  <si>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</si>
  <si>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</si>
  <si>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</si>
  <si>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</si>
  <si>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</si>
  <si>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</si>
  <si>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</si>
  <si>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</si>
  <si>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</si>
  <si>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</si>
  <si>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</si>
  <si>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</si>
  <si>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</si>
  <si>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</si>
  <si>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</si>
  <si>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</si>
  <si>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</si>
  <si>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</si>
  <si>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</si>
  <si>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</si>
  <si>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</si>
  <si>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</si>
  <si>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</si>
  <si>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</si>
  <si>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</si>
  <si>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</si>
  <si>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</si>
  <si>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</si>
  <si>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</si>
  <si>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</si>
  <si>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</si>
  <si>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</si>
  <si>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</si>
  <si>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</si>
  <si>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</si>
  <si>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</si>
  <si>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</si>
  <si>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</si>
  <si>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</si>
  <si>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</si>
  <si>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</si>
  <si>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</si>
  <si>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</si>
  <si>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</si>
  <si>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</si>
  <si>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</si>
  <si>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</si>
  <si>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</si>
  <si>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</si>
  <si>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</si>
  <si>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</si>
  <si>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</si>
  <si>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</si>
  <si>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</si>
  <si>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</si>
  <si>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</si>
  <si>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</si>
  <si>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</si>
  <si>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</si>
  <si>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</si>
  <si>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</si>
  <si>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</si>
  <si>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</si>
  <si>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</si>
  <si>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</si>
  <si>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</si>
  <si>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</si>
  <si>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</si>
  <si>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</si>
  <si>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</si>
  <si>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</si>
  <si>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</si>
  <si>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</si>
  <si>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</si>
  <si>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</si>
  <si>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</si>
  <si>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</si>
  <si>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</si>
  <si>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</si>
  <si>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</si>
  <si>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</si>
  <si>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</si>
  <si>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</si>
  <si>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</si>
  <si>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</si>
  <si>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</si>
  <si>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</si>
  <si>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</si>
  <si>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</si>
  <si>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</si>
  <si>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</si>
  <si>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</si>
  <si>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</si>
  <si>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</si>
  <si>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</si>
  <si>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</si>
  <si>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</si>
  <si>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</si>
  <si>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</si>
  <si>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</si>
  <si>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</si>
  <si>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</si>
  <si>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</si>
  <si>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</si>
  <si>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</si>
  <si>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</si>
  <si>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</si>
  <si>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</si>
  <si>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</si>
  <si>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</si>
  <si>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</si>
  <si>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</si>
  <si>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</si>
  <si>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</si>
  <si>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</si>
  <si>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</si>
  <si>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</si>
  <si>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</si>
  <si>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</si>
  <si>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</si>
  <si>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</si>
  <si>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</si>
  <si>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</si>
  <si>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</si>
  <si>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</si>
  <si>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</si>
  <si>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</si>
  <si>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</si>
  <si>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</si>
  <si>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</si>
  <si>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</si>
  <si>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</si>
  <si>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</si>
  <si>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</si>
  <si>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</si>
  <si>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</si>
  <si>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</si>
  <si>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</si>
  <si>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</si>
  <si>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</si>
  <si>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</si>
  <si>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</si>
  <si>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</si>
  <si>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</si>
  <si>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</si>
  <si>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</si>
  <si>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</si>
  <si>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</si>
  <si>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</si>
  <si>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</si>
  <si>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</si>
  <si>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</si>
  <si>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</si>
  <si>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</si>
  <si>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</si>
  <si>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</si>
  <si>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</si>
  <si>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</si>
  <si>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</si>
  <si>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</si>
  <si>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</si>
  <si>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</si>
  <si>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</si>
  <si>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</si>
  <si>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</si>
  <si>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</si>
  <si>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</si>
  <si>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</si>
  <si>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</si>
  <si>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</si>
  <si>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</si>
  <si>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</si>
  <si>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</si>
  <si>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</si>
  <si>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</si>
  <si>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</si>
  <si>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</si>
  <si>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</si>
  <si>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</si>
  <si>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</si>
  <si>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</si>
  <si>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</si>
  <si>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</si>
  <si>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</si>
  <si>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</si>
  <si>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</si>
  <si>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</si>
  <si>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</si>
  <si>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</si>
  <si>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</si>
  <si>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</si>
  <si>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</si>
  <si>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</si>
  <si>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</si>
  <si>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</si>
  <si>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</si>
  <si>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</si>
  <si>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</si>
  <si>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</si>
  <si>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</si>
  <si>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</si>
  <si>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</si>
  <si>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</si>
  <si>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</si>
  <si>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</si>
  <si>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</si>
  <si>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</si>
  <si>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</si>
  <si>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</si>
  <si>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</si>
  <si>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</si>
  <si>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</si>
  <si>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</si>
  <si>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</si>
  <si>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</si>
  <si>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</si>
  <si>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</si>
  <si>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</si>
  <si>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</si>
  <si>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</si>
  <si>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</si>
  <si>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</si>
  <si>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</si>
  <si>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</si>
  <si>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</si>
  <si>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</si>
  <si>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</si>
  <si>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</si>
  <si>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</si>
  <si>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</si>
  <si>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</si>
  <si>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</si>
  <si>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</si>
  <si>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</si>
  <si>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</si>
  <si>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</si>
  <si>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</si>
  <si>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</si>
  <si>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</si>
  <si>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</si>
  <si>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</si>
  <si>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</si>
  <si>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</si>
  <si>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</si>
  <si>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</si>
  <si>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</si>
  <si>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</si>
  <si>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</si>
  <si>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</si>
  <si>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</si>
  <si>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</si>
  <si>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</si>
  <si>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</si>
  <si>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</si>
  <si>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</si>
  <si>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</si>
  <si>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</si>
  <si>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</si>
  <si>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</si>
  <si>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</si>
  <si>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</si>
  <si>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</si>
  <si>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</si>
  <si>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</si>
  <si>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</si>
  <si>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</si>
  <si>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</si>
  <si>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</si>
  <si>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</si>
  <si>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</si>
  <si>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</si>
  <si>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</si>
  <si>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</si>
  <si>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</si>
  <si>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</si>
  <si>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</si>
  <si>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</si>
  <si>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</si>
  <si>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</si>
  <si>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</si>
  <si>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</si>
  <si>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</si>
  <si>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</si>
  <si>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</si>
  <si>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</si>
  <si>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</si>
  <si>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</si>
  <si>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</si>
  <si>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</si>
  <si>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</si>
  <si>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</si>
  <si>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</si>
  <si>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</si>
  <si>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</si>
  <si>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</si>
  <si>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</si>
  <si>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</si>
  <si>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</si>
  <si>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</si>
  <si>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</si>
  <si>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</si>
  <si>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</si>
  <si>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</si>
  <si>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</si>
  <si>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</si>
  <si>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</si>
  <si>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</si>
  <si>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</si>
  <si>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</si>
  <si>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</si>
  <si>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</si>
  <si>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</si>
  <si>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</si>
  <si>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</si>
  <si>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</si>
  <si>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</si>
  <si>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</si>
  <si>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</si>
  <si>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</si>
  <si>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</si>
  <si>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</si>
  <si>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</si>
  <si>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</si>
  <si>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</si>
  <si>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</si>
  <si>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</si>
  <si>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</si>
  <si>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</si>
  <si>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</si>
  <si>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</si>
  <si>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</si>
  <si>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</si>
  <si>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</si>
  <si>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</si>
  <si>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</si>
  <si>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</si>
  <si>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</si>
  <si>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</si>
  <si>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</si>
  <si>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</si>
  <si>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</si>
  <si>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</si>
  <si>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</si>
  <si>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</si>
  <si>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</si>
  <si>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</si>
  <si>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</si>
  <si>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</si>
  <si>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</si>
  <si>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</si>
  <si>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</si>
  <si>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</si>
  <si>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</si>
  <si>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</si>
  <si>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</si>
  <si>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</si>
  <si>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</si>
  <si>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</si>
  <si>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</si>
  <si>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</si>
  <si>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</si>
  <si>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</si>
  <si>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</si>
  <si>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</si>
  <si>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</si>
  <si>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</si>
  <si>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</si>
  <si>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</si>
  <si>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</si>
  <si>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</si>
  <si>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</si>
  <si>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</si>
  <si>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</si>
  <si>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</si>
  <si>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</si>
  <si>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</si>
  <si>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</si>
  <si>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</si>
  <si>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</si>
  <si>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</si>
  <si>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</si>
  <si>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</si>
  <si>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</si>
  <si>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</si>
  <si>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</si>
  <si>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</si>
  <si>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</si>
  <si>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</si>
  <si>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</si>
  <si>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</si>
  <si>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</si>
  <si>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</si>
  <si>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</si>
  <si>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</si>
  <si>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</si>
  <si>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</si>
  <si>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</si>
  <si>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</si>
  <si>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</si>
  <si>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</si>
  <si>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</si>
  <si>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</si>
  <si>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</si>
  <si>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</si>
  <si>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</si>
  <si>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</si>
  <si>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</si>
  <si>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</si>
  <si>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</si>
  <si>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</si>
  <si>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</si>
  <si>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</si>
  <si>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</si>
  <si>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</si>
  <si>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</si>
  <si>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</si>
  <si>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</si>
  <si>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</si>
  <si>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</si>
  <si>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</si>
  <si>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</si>
  <si>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</si>
  <si>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</si>
  <si>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</si>
  <si>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</si>
  <si>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</si>
  <si>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</si>
  <si>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</si>
  <si>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</si>
  <si>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</si>
  <si>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</si>
  <si>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</si>
  <si>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</si>
  <si>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</si>
  <si>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</si>
  <si>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</si>
  <si>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</si>
  <si>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</si>
  <si>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</si>
  <si>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</si>
  <si>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</si>
  <si>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</si>
  <si>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</si>
  <si>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</si>
  <si>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</si>
  <si>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</si>
  <si>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</si>
  <si>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</si>
  <si>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</si>
  <si>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</si>
  <si>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</si>
  <si>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</si>
  <si>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</si>
  <si>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</si>
  <si>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</si>
  <si>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</si>
  <si>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</si>
  <si>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</si>
  <si>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</si>
  <si>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</si>
  <si>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</si>
  <si>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</si>
  <si>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</si>
  <si>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</si>
  <si>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</si>
  <si>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</si>
  <si>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</si>
  <si>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</si>
  <si>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</si>
  <si>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</si>
  <si>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</si>
  <si>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</si>
  <si>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</si>
  <si>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</si>
  <si>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</si>
  <si>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</si>
  <si>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</si>
  <si>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</si>
  <si>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</si>
  <si>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</si>
  <si>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</si>
  <si>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</si>
  <si>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</si>
  <si>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</si>
  <si>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</si>
  <si>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</si>
  <si>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</si>
  <si>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</si>
  <si>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</si>
  <si>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</si>
  <si>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</si>
  <si>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</si>
  <si>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</si>
  <si>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</si>
  <si>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</si>
  <si>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</si>
  <si>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</si>
  <si>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</si>
  <si>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</si>
  <si>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</si>
  <si>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</si>
  <si>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</si>
  <si>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</si>
  <si>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</si>
  <si>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</si>
  <si>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</si>
  <si>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</si>
  <si>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</si>
  <si>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</si>
  <si>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</si>
  <si>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</si>
  <si>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</si>
  <si>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</si>
  <si>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</si>
  <si>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</si>
  <si>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</si>
  <si>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</si>
  <si>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</si>
  <si>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</si>
  <si>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</si>
  <si>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</si>
  <si>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</si>
  <si>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</si>
  <si>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</si>
  <si>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</si>
  <si>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</si>
  <si>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</si>
  <si>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</si>
  <si>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</si>
  <si>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</si>
  <si>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</si>
  <si>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</si>
  <si>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</si>
  <si>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</si>
  <si>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</si>
  <si>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</si>
  <si>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</si>
  <si>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</si>
  <si>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</si>
  <si>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</si>
  <si>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</si>
  <si>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</si>
  <si>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</si>
  <si>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</si>
  <si>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</si>
  <si>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</si>
  <si>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</si>
  <si>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</si>
  <si>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</si>
  <si>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</si>
  <si>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</si>
  <si>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</si>
  <si>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</si>
  <si>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</si>
  <si>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</si>
  <si>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</si>
  <si>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</si>
  <si>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</si>
  <si>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</si>
  <si>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</si>
  <si>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</si>
  <si>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</si>
  <si>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</si>
  <si>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</si>
  <si>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</si>
  <si>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</si>
  <si>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</si>
  <si>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</si>
  <si>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</si>
  <si>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</si>
  <si>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</si>
  <si>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</si>
  <si>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</si>
  <si>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</si>
  <si>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</si>
  <si>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</si>
  <si>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</si>
  <si>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</si>
  <si>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</si>
  <si>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</si>
  <si>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</si>
  <si>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</si>
  <si>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</si>
  <si>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</si>
  <si>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</si>
  <si>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</si>
  <si>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</si>
  <si>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</si>
  <si>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</si>
  <si>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</si>
  <si>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</si>
  <si>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</si>
  <si>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</si>
  <si>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</si>
  <si>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</si>
  <si>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</si>
  <si>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</si>
  <si>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</si>
  <si>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</si>
  <si>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</si>
  <si>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</si>
  <si>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</si>
  <si>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</si>
  <si>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</si>
  <si>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</si>
  <si>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</si>
  <si>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</si>
  <si>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</si>
  <si>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</si>
  <si>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</si>
  <si>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</si>
  <si>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</si>
  <si>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</si>
  <si>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</si>
  <si>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</si>
  <si>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</si>
  <si>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</si>
  <si>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</si>
  <si>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</si>
  <si>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</si>
  <si>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</si>
  <si>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</si>
  <si>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</si>
  <si>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</si>
  <si>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</si>
  <si>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</si>
  <si>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</si>
  <si>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</si>
  <si>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</si>
  <si>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</si>
  <si>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</si>
  <si>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</si>
  <si>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</si>
  <si>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</si>
  <si>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</si>
  <si>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</si>
  <si>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</si>
  <si>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</si>
  <si>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</si>
  <si>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</si>
  <si>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</si>
  <si>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</si>
  <si>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</si>
  <si>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</si>
  <si>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</si>
  <si>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</si>
  <si>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</si>
  <si>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</si>
  <si>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</si>
  <si>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</si>
  <si>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</si>
  <si>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</si>
  <si>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</si>
  <si>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</si>
  <si>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</si>
  <si>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</si>
  <si>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</si>
  <si>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</si>
  <si>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</si>
  <si>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</si>
  <si>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</si>
  <si>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</si>
  <si>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</si>
  <si>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</si>
  <si>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</si>
  <si>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</si>
  <si>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</si>
  <si>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</si>
  <si>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</si>
  <si>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</si>
  <si>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</si>
  <si>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</si>
  <si>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</si>
  <si>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</si>
  <si>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</si>
  <si>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</si>
  <si>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</si>
  <si>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</si>
  <si>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</si>
  <si>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</si>
  <si>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</si>
  <si>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</si>
  <si>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</si>
  <si>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</si>
  <si>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</si>
  <si>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</si>
  <si>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</si>
  <si>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</si>
  <si>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</si>
  <si>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</si>
  <si>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</si>
  <si>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</si>
  <si>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</si>
  <si>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</si>
  <si>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</si>
  <si>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</si>
  <si>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</si>
  <si>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</si>
  <si>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</si>
  <si>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</si>
  <si>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</si>
  <si>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</si>
  <si>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</si>
  <si>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</si>
  <si>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</si>
  <si>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</si>
  <si>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</si>
  <si>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</si>
  <si>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</si>
  <si>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</si>
  <si>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</si>
  <si>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</si>
  <si>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</si>
  <si>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</si>
  <si>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</si>
  <si>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</si>
  <si>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</si>
  <si>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</si>
  <si>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</si>
  <si>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</si>
  <si>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</si>
  <si>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</si>
  <si>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</si>
  <si>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</si>
  <si>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</si>
  <si>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</si>
  <si>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</si>
  <si>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</si>
  <si>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</si>
  <si>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</si>
  <si>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</si>
  <si>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</si>
  <si>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</si>
  <si>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</si>
  <si>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</si>
  <si>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</si>
  <si>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</si>
  <si>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</si>
  <si>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</si>
  <si>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</si>
  <si>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</si>
  <si>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</si>
  <si>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</si>
  <si>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</si>
  <si>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</si>
  <si>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</si>
  <si>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</si>
  <si>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</si>
  <si>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</si>
  <si>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</si>
  <si>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</si>
  <si>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</si>
  <si>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</si>
  <si>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</si>
  <si>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</si>
  <si>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</si>
  <si>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</si>
  <si>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</si>
  <si>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</si>
  <si>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</si>
  <si>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</si>
  <si>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</si>
  <si>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</si>
  <si>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</si>
  <si>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</si>
  <si>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</si>
  <si>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</si>
  <si>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</si>
  <si>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</si>
  <si>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</si>
  <si>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</si>
  <si>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</si>
  <si>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</si>
  <si>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</si>
  <si>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</si>
  <si>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</si>
  <si>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</si>
  <si>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</si>
  <si>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</si>
  <si>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</si>
  <si>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</si>
  <si>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</si>
  <si>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</si>
  <si>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</si>
  <si>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</si>
  <si>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</si>
  <si>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</si>
  <si>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</si>
  <si>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</si>
  <si>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</si>
  <si>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</si>
  <si>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</si>
  <si>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</si>
  <si>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</si>
  <si>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</si>
  <si>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</si>
  <si>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</si>
  <si>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</si>
  <si>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</si>
  <si>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</si>
  <si>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</si>
  <si>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</si>
  <si>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</si>
  <si>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</si>
  <si>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</si>
  <si>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</si>
  <si>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</si>
  <si>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</si>
  <si>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</si>
  <si>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</si>
  <si>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</si>
  <si>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</si>
  <si>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</si>
  <si>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</si>
  <si>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</si>
  <si>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</si>
  <si>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</si>
  <si>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</si>
  <si>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</si>
  <si>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</si>
  <si>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</si>
  <si>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</si>
  <si>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</si>
  <si>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</si>
  <si>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</si>
  <si>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</si>
  <si>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</si>
  <si>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</si>
  <si>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</si>
  <si>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</si>
  <si>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</si>
  <si>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</si>
  <si>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</si>
  <si>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</si>
  <si>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</si>
  <si>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</si>
  <si>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</si>
  <si>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</si>
  <si>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</si>
  <si>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</si>
  <si>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</si>
  <si>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</si>
  <si>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</si>
  <si>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</si>
  <si>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</si>
  <si>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</si>
  <si>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</si>
  <si>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</si>
  <si>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</si>
  <si>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</si>
  <si>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</si>
  <si>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</si>
  <si>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</si>
  <si>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</si>
  <si>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</si>
  <si>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</si>
  <si>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</si>
  <si>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</si>
  <si>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</si>
  <si>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</si>
  <si>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</si>
  <si>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</si>
  <si>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</si>
  <si>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</si>
  <si>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</si>
  <si>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</si>
  <si>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</si>
  <si>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</si>
  <si>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</si>
  <si>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</si>
  <si>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</si>
  <si>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</si>
  <si>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</si>
  <si>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</si>
  <si>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</si>
  <si>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</si>
  <si>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</si>
  <si>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</si>
  <si>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</si>
  <si>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</si>
  <si>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</si>
  <si>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</si>
  <si>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</si>
  <si>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</si>
  <si>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</si>
  <si>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</si>
  <si>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</si>
  <si>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</si>
  <si>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</si>
  <si>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</si>
  <si>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</si>
  <si>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</si>
  <si>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</si>
  <si>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</si>
  <si>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</si>
  <si>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</si>
  <si>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</si>
  <si>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</si>
  <si>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</si>
  <si>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</si>
  <si>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</si>
  <si>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</si>
  <si>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</si>
  <si>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</si>
  <si>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</si>
  <si>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</si>
  <si>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</si>
  <si>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</si>
  <si>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</si>
  <si>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</si>
  <si>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</si>
  <si>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</si>
  <si>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</si>
  <si>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</si>
  <si>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</si>
  <si>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</si>
  <si>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</si>
  <si>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</si>
  <si>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</si>
  <si>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</si>
  <si>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</si>
  <si>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</si>
  <si>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R$ 6,00 B</t>
  </si>
  <si>
    <t>R$ 6,23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</si>
  <si>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</si>
  <si>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</si>
  <si>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</si>
  <si>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</si>
  <si>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</si>
  <si>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</si>
  <si>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</si>
  <si>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</si>
  <si>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</si>
  <si>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</si>
  <si>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</si>
  <si>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</si>
  <si>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</si>
  <si>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</si>
  <si>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</si>
  <si>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</si>
  <si>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</si>
  <si>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</si>
  <si>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</si>
  <si>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</si>
  <si>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</si>
  <si>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</si>
  <si>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</si>
  <si>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</si>
  <si>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</si>
  <si>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</si>
  <si>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</si>
  <si>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</si>
  <si>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</si>
  <si>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</si>
  <si>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</si>
  <si>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</si>
  <si>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</si>
  <si>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</si>
  <si>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</si>
  <si>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</si>
  <si>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</si>
  <si>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</si>
  <si>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</si>
  <si>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</si>
  <si>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</si>
  <si>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</si>
  <si>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</si>
  <si>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</si>
  <si>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</si>
  <si>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</si>
  <si>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</si>
  <si>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</si>
  <si>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</si>
  <si>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</si>
  <si>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</si>
  <si>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</si>
  <si>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</si>
  <si>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</si>
  <si>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</si>
  <si>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</si>
  <si>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</si>
  <si>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</si>
  <si>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</si>
  <si>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</si>
  <si>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</si>
  <si>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</si>
  <si>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</si>
  <si>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</si>
  <si>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</si>
  <si>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</si>
  <si>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</si>
  <si>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</si>
  <si>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</si>
  <si>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</si>
  <si>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</si>
  <si>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</si>
  <si>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</si>
  <si>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</si>
  <si>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</si>
  <si>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</si>
  <si>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</si>
  <si>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</si>
  <si>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</si>
  <si>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</si>
  <si>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</si>
  <si>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</si>
  <si>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</si>
  <si>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</si>
  <si>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</si>
  <si>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</si>
  <si>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</si>
  <si>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</si>
  <si>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</si>
  <si>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</si>
  <si>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</si>
  <si>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</si>
  <si>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</si>
  <si>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</si>
  <si>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</si>
  <si>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</si>
  <si>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</si>
  <si>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</si>
  <si>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</si>
  <si>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</si>
  <si>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</si>
  <si>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</si>
  <si>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</si>
  <si>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</si>
  <si>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</si>
  <si>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</si>
  <si>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</si>
  <si>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</si>
  <si>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</si>
  <si>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</si>
  <si>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</si>
  <si>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</si>
  <si>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</si>
  <si>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</si>
  <si>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</si>
  <si>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</si>
  <si>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</si>
  <si>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</si>
  <si>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</si>
  <si>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</si>
  <si>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</si>
  <si>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</si>
  <si>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</si>
  <si>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</si>
  <si>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</si>
  <si>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</si>
  <si>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</si>
  <si>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</si>
  <si>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</si>
  <si>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</si>
  <si>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</si>
  <si>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</si>
  <si>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</si>
  <si>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</si>
  <si>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</si>
  <si>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</si>
  <si>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</si>
  <si>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</si>
  <si>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</si>
  <si>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</si>
  <si>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</si>
  <si>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</si>
  <si>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</si>
  <si>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</si>
  <si>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</si>
  <si>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</si>
  <si>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</si>
  <si>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</si>
  <si>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</si>
  <si>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</si>
  <si>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</si>
  <si>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</si>
  <si>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</si>
  <si>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</si>
  <si>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</si>
  <si>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</si>
  <si>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</si>
  <si>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</si>
  <si>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</si>
  <si>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</si>
  <si>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</si>
  <si>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</si>
  <si>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</si>
  <si>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</si>
  <si>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</si>
  <si>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</si>
  <si>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</si>
  <si>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</si>
  <si>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</si>
  <si>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</si>
  <si>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</si>
  <si>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</si>
  <si>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</si>
  <si>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</si>
  <si>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</si>
  <si>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</si>
  <si>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</si>
  <si>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</si>
  <si>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</si>
  <si>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</si>
  <si>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</si>
  <si>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</si>
  <si>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</si>
  <si>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</si>
  <si>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</si>
  <si>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</si>
  <si>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</si>
  <si>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</si>
  <si>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</si>
  <si>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</si>
  <si>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</si>
  <si>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</si>
  <si>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</si>
  <si>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</si>
  <si>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</si>
  <si>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</si>
  <si>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</si>
  <si>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</si>
  <si>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</si>
  <si>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</si>
  <si>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</si>
  <si>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</si>
  <si>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</si>
  <si>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</si>
  <si>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</si>
  <si>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</si>
  <si>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</si>
  <si>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</si>
  <si>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</si>
  <si>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</si>
  <si>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</si>
  <si>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</si>
  <si>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</si>
  <si>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</si>
  <si>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</si>
  <si>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</si>
  <si>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</si>
  <si>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</si>
  <si>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</si>
  <si>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</si>
  <si>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</si>
  <si>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</si>
  <si>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</si>
  <si>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</si>
  <si>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</si>
  <si>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</si>
  <si>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</si>
  <si>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</si>
  <si>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</si>
  <si>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</si>
  <si>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</si>
  <si>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</si>
  <si>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</si>
  <si>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</si>
  <si>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</si>
  <si>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</si>
  <si>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</si>
  <si>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</si>
  <si>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</si>
  <si>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</si>
  <si>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</si>
  <si>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</si>
  <si>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</si>
  <si>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</si>
  <si>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</si>
  <si>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</si>
  <si>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</si>
  <si>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</si>
  <si>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</si>
  <si>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</si>
  <si>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</si>
  <si>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</si>
  <si>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</si>
  <si>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</si>
  <si>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</si>
  <si>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</si>
  <si>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</si>
  <si>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</si>
  <si>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</si>
  <si>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</si>
  <si>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</si>
  <si>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</si>
  <si>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</si>
  <si>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</si>
  <si>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</si>
  <si>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</si>
  <si>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</si>
  <si>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</si>
  <si>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</si>
  <si>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</si>
  <si>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</si>
  <si>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</si>
  <si>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</si>
  <si>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</si>
  <si>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</si>
  <si>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</si>
  <si>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</si>
  <si>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</si>
  <si>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</si>
  <si>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</si>
  <si>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</si>
  <si>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</si>
  <si>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</si>
  <si>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</si>
  <si>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</si>
  <si>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</si>
  <si>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</si>
  <si>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</si>
  <si>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</si>
  <si>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</si>
  <si>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</si>
  <si>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</si>
  <si>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</si>
  <si>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</si>
  <si>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</si>
  <si>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</si>
  <si>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</si>
  <si>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</si>
  <si>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</si>
  <si>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</si>
  <si>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</si>
  <si>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</si>
  <si>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</si>
  <si>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</si>
  <si>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</si>
  <si>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</si>
  <si>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</si>
  <si>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</si>
  <si>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</si>
  <si>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</si>
  <si>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</si>
  <si>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</si>
  <si>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</si>
  <si>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</si>
  <si>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</si>
  <si>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</si>
  <si>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</si>
  <si>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</si>
  <si>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</si>
  <si>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</si>
  <si>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</si>
  <si>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</si>
  <si>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</si>
  <si>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</si>
  <si>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</si>
  <si>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</si>
  <si>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</si>
  <si>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</si>
  <si>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</si>
  <si>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</si>
  <si>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</si>
  <si>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</si>
  <si>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</si>
  <si>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</si>
  <si>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</si>
  <si>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</si>
  <si>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</si>
  <si>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</si>
  <si>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</si>
  <si>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</si>
  <si>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</si>
  <si>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</si>
  <si>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</si>
  <si>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</si>
  <si>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</si>
  <si>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</si>
  <si>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</si>
  <si>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</si>
  <si>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</si>
  <si>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</si>
  <si>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</si>
  <si>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</si>
  <si>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</si>
  <si>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</si>
  <si>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</si>
  <si>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</si>
  <si>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</si>
  <si>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</si>
  <si>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</si>
  <si>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</si>
  <si>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</si>
  <si>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</si>
  <si>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</si>
  <si>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</si>
  <si>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</si>
  <si>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</si>
  <si>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</si>
  <si>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</si>
  <si>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</si>
  <si>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</si>
  <si>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</si>
  <si>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R$ 6,12 B</t>
  </si>
  <si>
    <t>CGRA4</t>
  </si>
  <si>
    <t>INEP4</t>
  </si>
  <si>
    <t>INEP3</t>
  </si>
  <si>
    <t>R$ 13,89 M</t>
  </si>
  <si>
    <t>R$ 5,34 B</t>
  </si>
  <si>
    <t>R$ 5,24 B</t>
  </si>
  <si>
    <t>R$ 5,64 B</t>
  </si>
  <si>
    <t>R$ 5,72 B</t>
  </si>
  <si>
    <t>R$ 5,75 B</t>
  </si>
  <si>
    <t>R$ 3,16 B</t>
  </si>
  <si>
    <t>R$ 61,08 B</t>
  </si>
  <si>
    <t>R$ 1,58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</si>
  <si>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</si>
  <si>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</si>
  <si>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</si>
  <si>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</si>
  <si>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</si>
  <si>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</si>
  <si>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</si>
  <si>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</si>
  <si>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</si>
  <si>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</si>
  <si>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</si>
  <si>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</si>
  <si>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</si>
  <si>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</si>
  <si>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</si>
  <si>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</si>
  <si>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</si>
  <si>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</si>
  <si>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</si>
  <si>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</si>
  <si>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</si>
  <si>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</si>
  <si>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</si>
  <si>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</si>
  <si>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</si>
  <si>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</si>
  <si>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</si>
  <si>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</si>
  <si>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</si>
  <si>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</si>
  <si>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</si>
  <si>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</si>
  <si>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</si>
  <si>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</si>
  <si>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</si>
  <si>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</si>
  <si>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</si>
  <si>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</si>
  <si>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</si>
  <si>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</si>
  <si>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</si>
  <si>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</si>
  <si>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</si>
  <si>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</si>
  <si>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</si>
  <si>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</si>
  <si>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</si>
  <si>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</si>
  <si>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</si>
  <si>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</si>
  <si>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</si>
  <si>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</si>
  <si>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</si>
  <si>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</si>
  <si>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</si>
  <si>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</si>
  <si>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</si>
  <si>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</si>
  <si>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</si>
  <si>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</si>
  <si>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</si>
  <si>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</si>
  <si>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</si>
  <si>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</si>
  <si>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</si>
  <si>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</si>
  <si>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</si>
  <si>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</si>
  <si>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</si>
  <si>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</si>
  <si>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</si>
  <si>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</si>
  <si>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</si>
  <si>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</si>
  <si>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</si>
  <si>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</si>
  <si>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</si>
  <si>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</si>
  <si>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</si>
  <si>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</si>
  <si>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</si>
  <si>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</si>
  <si>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</si>
  <si>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</si>
  <si>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</si>
  <si>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</si>
  <si>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</si>
  <si>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</si>
  <si>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</si>
  <si>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</si>
  <si>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</si>
  <si>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</si>
  <si>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</si>
  <si>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</si>
  <si>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</si>
  <si>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</si>
  <si>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</si>
  <si>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</si>
  <si>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</si>
  <si>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</si>
  <si>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</si>
  <si>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</si>
  <si>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</si>
  <si>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</si>
  <si>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</si>
  <si>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</si>
  <si>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</si>
  <si>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</si>
  <si>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</si>
  <si>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</si>
  <si>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</si>
  <si>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</si>
  <si>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</si>
  <si>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</si>
  <si>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</si>
  <si>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</si>
  <si>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</si>
  <si>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</si>
  <si>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</si>
  <si>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</si>
  <si>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</si>
  <si>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</si>
  <si>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</si>
  <si>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</si>
  <si>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</si>
  <si>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</si>
  <si>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</si>
  <si>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</si>
  <si>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</si>
  <si>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</si>
  <si>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</si>
  <si>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</si>
  <si>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</si>
  <si>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</si>
  <si>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</si>
  <si>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</si>
  <si>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</si>
  <si>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</si>
  <si>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</si>
  <si>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</si>
  <si>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</si>
  <si>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</si>
  <si>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</si>
  <si>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</si>
  <si>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</si>
  <si>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</si>
  <si>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</si>
  <si>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</si>
  <si>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</si>
  <si>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</si>
  <si>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</si>
  <si>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</si>
  <si>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</si>
  <si>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</si>
  <si>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</si>
  <si>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</si>
  <si>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</si>
  <si>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</si>
  <si>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</si>
  <si>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</si>
  <si>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</si>
  <si>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</si>
  <si>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</si>
  <si>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</si>
  <si>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</si>
  <si>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</si>
  <si>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</si>
  <si>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</si>
  <si>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</si>
  <si>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</si>
  <si>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</si>
  <si>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</si>
  <si>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</si>
  <si>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</si>
  <si>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</si>
  <si>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</si>
  <si>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</si>
  <si>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</si>
  <si>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</si>
  <si>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</si>
  <si>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</si>
  <si>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</si>
  <si>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</si>
  <si>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</si>
  <si>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</si>
  <si>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</si>
  <si>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</si>
  <si>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</si>
  <si>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</si>
  <si>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</si>
  <si>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</si>
  <si>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</si>
  <si>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</si>
  <si>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</si>
  <si>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</si>
  <si>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</si>
  <si>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</si>
  <si>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</si>
  <si>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</si>
  <si>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</si>
  <si>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</si>
  <si>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</si>
  <si>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</si>
  <si>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</si>
  <si>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</si>
  <si>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</si>
  <si>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</si>
  <si>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</si>
  <si>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</si>
  <si>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</si>
  <si>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</si>
  <si>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</si>
  <si>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</si>
  <si>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</si>
  <si>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</si>
  <si>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</si>
  <si>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</si>
  <si>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</si>
  <si>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</si>
  <si>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</si>
  <si>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</si>
  <si>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</si>
  <si>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</si>
  <si>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</si>
  <si>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</si>
  <si>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</si>
  <si>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</si>
  <si>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</si>
  <si>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</si>
  <si>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</si>
  <si>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</si>
  <si>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</si>
  <si>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</si>
  <si>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</si>
  <si>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</si>
  <si>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</si>
  <si>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</si>
  <si>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</si>
  <si>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</si>
  <si>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</si>
  <si>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</si>
  <si>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</si>
  <si>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</si>
  <si>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</si>
  <si>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</si>
  <si>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</si>
  <si>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</si>
  <si>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</si>
  <si>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</si>
  <si>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</si>
  <si>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</si>
  <si>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</si>
  <si>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</si>
  <si>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</si>
  <si>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</si>
  <si>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</si>
  <si>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</si>
  <si>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</si>
  <si>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</si>
  <si>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</si>
  <si>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</si>
  <si>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</si>
  <si>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</si>
  <si>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</si>
  <si>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</si>
  <si>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</si>
  <si>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</si>
  <si>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</si>
  <si>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</si>
  <si>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</si>
  <si>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</si>
  <si>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</si>
  <si>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</si>
  <si>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</si>
  <si>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</si>
  <si>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</si>
  <si>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</si>
  <si>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</si>
  <si>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</si>
  <si>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</si>
  <si>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</si>
  <si>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</si>
  <si>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</si>
  <si>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</si>
  <si>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</si>
  <si>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</si>
  <si>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</si>
  <si>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</si>
  <si>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</si>
  <si>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R$ 2,83 B</t>
  </si>
  <si>
    <t>R$ 6,44 B</t>
  </si>
  <si>
    <t>R$ 5,96 B</t>
  </si>
  <si>
    <t>R$ 9,27 B</t>
  </si>
  <si>
    <t>R$ 3,10 B</t>
  </si>
  <si>
    <t>R$ 8,65 B</t>
  </si>
  <si>
    <t>R$ 122,83 M</t>
  </si>
  <si>
    <t>R$ 5,77 B</t>
  </si>
  <si>
    <t>R$ 1,10 B</t>
  </si>
  <si>
    <t>R$ 1,56 B</t>
  </si>
  <si>
    <t>R$ 10,05 B</t>
  </si>
  <si>
    <t>R$ 4,22 B</t>
  </si>
  <si>
    <t>R$ 3,56 B</t>
  </si>
  <si>
    <t>R$ 9,29 B</t>
  </si>
  <si>
    <t>R$ 35,55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</si>
  <si>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</si>
  <si>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</si>
  <si>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</si>
  <si>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</si>
  <si>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</si>
  <si>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</si>
  <si>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</si>
  <si>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</si>
  <si>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</si>
  <si>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</si>
  <si>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</si>
  <si>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</si>
  <si>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</si>
  <si>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</si>
  <si>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</si>
  <si>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</si>
  <si>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</si>
  <si>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</si>
  <si>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</si>
  <si>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</si>
  <si>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</si>
  <si>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</si>
  <si>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</si>
  <si>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</si>
  <si>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</si>
  <si>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</si>
  <si>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</si>
  <si>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</si>
  <si>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</si>
  <si>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</si>
  <si>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</si>
  <si>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</si>
  <si>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</si>
  <si>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</si>
  <si>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</si>
  <si>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</si>
  <si>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</si>
  <si>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</si>
  <si>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</si>
  <si>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</si>
  <si>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</si>
  <si>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</si>
  <si>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</si>
  <si>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</si>
  <si>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</si>
  <si>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</si>
  <si>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</si>
  <si>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</si>
  <si>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</si>
  <si>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</si>
  <si>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</si>
  <si>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</si>
  <si>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</si>
  <si>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</si>
  <si>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</si>
  <si>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</si>
  <si>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</si>
  <si>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</si>
  <si>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</si>
  <si>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</si>
  <si>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</si>
  <si>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</si>
  <si>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</si>
  <si>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</si>
  <si>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</si>
  <si>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</si>
  <si>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</si>
  <si>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</si>
  <si>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</si>
  <si>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</si>
  <si>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</si>
  <si>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</si>
  <si>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</si>
  <si>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</si>
  <si>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</si>
  <si>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</si>
  <si>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</si>
  <si>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</si>
  <si>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</si>
  <si>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</si>
  <si>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</si>
  <si>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</si>
  <si>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</si>
  <si>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</si>
  <si>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</si>
  <si>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</si>
  <si>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</si>
  <si>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</si>
  <si>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</si>
  <si>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</si>
  <si>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</si>
  <si>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</si>
  <si>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</si>
  <si>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</si>
  <si>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</si>
  <si>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</si>
  <si>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</si>
  <si>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</si>
  <si>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</si>
  <si>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</si>
  <si>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</si>
  <si>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</si>
  <si>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</si>
  <si>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</si>
  <si>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</si>
  <si>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</si>
  <si>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</si>
  <si>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</si>
  <si>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</si>
  <si>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</si>
  <si>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</si>
  <si>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</si>
  <si>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</si>
  <si>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</si>
  <si>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</si>
  <si>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</si>
  <si>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</si>
  <si>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</si>
  <si>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</si>
  <si>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</si>
  <si>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</si>
  <si>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</si>
  <si>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</si>
  <si>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</si>
  <si>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</si>
  <si>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</si>
  <si>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</si>
  <si>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</si>
  <si>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</si>
  <si>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</si>
  <si>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</si>
  <si>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</si>
  <si>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</si>
  <si>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</si>
  <si>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</si>
  <si>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</si>
  <si>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</si>
  <si>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</si>
  <si>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</si>
  <si>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</si>
  <si>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</si>
  <si>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</si>
  <si>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</si>
  <si>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</si>
  <si>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</si>
  <si>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</si>
  <si>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</si>
  <si>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</si>
  <si>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</si>
  <si>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</si>
  <si>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</si>
  <si>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</si>
  <si>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</si>
  <si>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</si>
  <si>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</si>
  <si>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</si>
  <si>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</si>
  <si>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</si>
  <si>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</si>
  <si>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</si>
  <si>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</si>
  <si>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</si>
  <si>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</si>
  <si>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</si>
  <si>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</si>
  <si>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</si>
  <si>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</si>
  <si>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</si>
  <si>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</si>
  <si>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</si>
  <si>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</si>
  <si>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</si>
  <si>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</si>
  <si>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</si>
  <si>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</si>
  <si>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</si>
  <si>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</si>
  <si>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</si>
  <si>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</si>
  <si>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</si>
  <si>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</si>
  <si>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</si>
  <si>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</si>
  <si>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</si>
  <si>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</si>
  <si>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</si>
  <si>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</si>
  <si>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</si>
  <si>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</si>
  <si>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</si>
  <si>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</si>
  <si>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</si>
  <si>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</si>
  <si>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</si>
  <si>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</si>
  <si>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</si>
  <si>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</si>
  <si>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</si>
  <si>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</si>
  <si>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</si>
  <si>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</si>
  <si>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</si>
  <si>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</si>
  <si>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</si>
  <si>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</si>
  <si>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</si>
  <si>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</si>
  <si>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</si>
  <si>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</si>
  <si>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</si>
  <si>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</si>
  <si>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</si>
  <si>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</si>
  <si>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</si>
  <si>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</si>
  <si>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</si>
  <si>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</si>
  <si>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</si>
  <si>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</si>
  <si>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</si>
  <si>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</si>
  <si>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</si>
  <si>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</si>
  <si>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</si>
  <si>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</si>
  <si>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</si>
  <si>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</si>
  <si>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</si>
  <si>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</si>
  <si>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</si>
  <si>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</si>
  <si>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</si>
  <si>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</si>
  <si>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</si>
  <si>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</si>
  <si>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</si>
  <si>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</si>
  <si>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</si>
  <si>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</si>
  <si>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</si>
  <si>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</si>
  <si>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</si>
  <si>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</si>
  <si>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</si>
  <si>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</si>
  <si>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</si>
  <si>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</si>
  <si>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</si>
  <si>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</si>
  <si>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</si>
  <si>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</si>
  <si>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</si>
  <si>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</si>
  <si>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</si>
  <si>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</si>
  <si>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</si>
  <si>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</si>
  <si>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</si>
  <si>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</si>
  <si>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</si>
  <si>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</si>
  <si>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</si>
  <si>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</si>
  <si>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</si>
  <si>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</si>
  <si>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</si>
  <si>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</si>
  <si>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</si>
  <si>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</si>
  <si>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</si>
  <si>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</si>
  <si>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</si>
  <si>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</si>
  <si>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</si>
  <si>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</si>
  <si>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</si>
  <si>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</si>
  <si>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</si>
  <si>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</si>
  <si>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</si>
  <si>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</si>
  <si>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</si>
  <si>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</si>
  <si>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</si>
  <si>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</si>
  <si>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</si>
  <si>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</si>
  <si>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</si>
  <si>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</si>
  <si>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</si>
  <si>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</si>
  <si>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</si>
  <si>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</si>
  <si>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</si>
  <si>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</si>
  <si>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</si>
  <si>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</si>
  <si>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</si>
  <si>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</si>
  <si>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</si>
  <si>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</si>
  <si>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</si>
  <si>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</si>
  <si>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</si>
  <si>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</si>
  <si>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</si>
  <si>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</si>
  <si>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</si>
  <si>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</si>
  <si>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</si>
  <si>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</si>
  <si>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</si>
  <si>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</si>
  <si>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</si>
  <si>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</si>
  <si>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</si>
  <si>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</si>
  <si>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</si>
  <si>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</si>
  <si>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</si>
  <si>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</si>
  <si>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</si>
  <si>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</si>
  <si>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</si>
  <si>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</si>
  <si>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</si>
  <si>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</si>
  <si>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</si>
  <si>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</si>
  <si>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</si>
  <si>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</si>
  <si>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</si>
  <si>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</si>
  <si>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</si>
  <si>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</si>
  <si>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</si>
  <si>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</si>
  <si>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</si>
  <si>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</si>
  <si>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</si>
  <si>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</si>
  <si>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</si>
  <si>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</si>
  <si>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</si>
  <si>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</si>
  <si>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</si>
  <si>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</si>
  <si>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</si>
  <si>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</si>
  <si>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</si>
  <si>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</si>
  <si>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</si>
  <si>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</si>
  <si>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</si>
  <si>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</si>
  <si>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</si>
  <si>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</si>
  <si>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</si>
  <si>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</si>
  <si>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</si>
  <si>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</si>
  <si>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</si>
  <si>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</si>
  <si>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</si>
  <si>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</si>
  <si>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</si>
  <si>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</si>
  <si>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</si>
  <si>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</si>
  <si>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</si>
  <si>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</si>
  <si>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</si>
  <si>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</si>
  <si>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</si>
  <si>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</si>
  <si>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</si>
  <si>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</si>
  <si>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</si>
  <si>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</si>
  <si>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</si>
  <si>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</si>
  <si>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</si>
  <si>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</si>
  <si>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</si>
  <si>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</si>
  <si>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</si>
  <si>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</si>
  <si>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</si>
  <si>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</si>
  <si>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</si>
  <si>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</si>
  <si>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</si>
  <si>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</si>
  <si>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</si>
  <si>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</si>
  <si>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</si>
  <si>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</si>
  <si>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</si>
  <si>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</si>
  <si>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</si>
  <si>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</si>
  <si>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</si>
  <si>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</si>
  <si>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</si>
  <si>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</si>
  <si>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</si>
  <si>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</si>
  <si>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</si>
  <si>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</si>
  <si>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</si>
  <si>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</si>
  <si>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</si>
  <si>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</si>
  <si>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</si>
  <si>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</si>
  <si>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</si>
  <si>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</si>
  <si>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</si>
  <si>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</si>
  <si>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</si>
  <si>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</si>
  <si>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</si>
  <si>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</si>
  <si>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</si>
  <si>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</si>
  <si>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</si>
  <si>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</si>
  <si>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</si>
  <si>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</si>
  <si>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</si>
  <si>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</si>
  <si>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</si>
  <si>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</si>
  <si>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</si>
  <si>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</si>
  <si>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</si>
  <si>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</si>
  <si>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</si>
  <si>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</si>
  <si>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</si>
  <si>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</si>
  <si>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</si>
  <si>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</si>
  <si>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</si>
  <si>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</si>
  <si>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</si>
  <si>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</si>
  <si>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</si>
  <si>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</si>
  <si>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</si>
  <si>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</si>
  <si>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</si>
  <si>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</si>
  <si>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</si>
  <si>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</si>
  <si>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</si>
  <si>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</si>
  <si>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</si>
  <si>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</si>
  <si>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</si>
  <si>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</si>
  <si>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</si>
  <si>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</si>
  <si>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</si>
  <si>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</si>
  <si>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</si>
  <si>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</si>
  <si>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</si>
  <si>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</si>
  <si>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</si>
  <si>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</si>
  <si>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</si>
  <si>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</si>
  <si>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</si>
  <si>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</si>
  <si>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</si>
  <si>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</si>
  <si>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</si>
  <si>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</si>
  <si>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</si>
  <si>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</si>
  <si>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</si>
  <si>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</si>
  <si>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</si>
  <si>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</si>
  <si>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</si>
  <si>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</si>
  <si>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</si>
  <si>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</si>
  <si>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</si>
  <si>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</si>
  <si>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</si>
  <si>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</si>
  <si>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</si>
  <si>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</si>
  <si>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</si>
  <si>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</si>
  <si>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</si>
  <si>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</si>
  <si>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</si>
  <si>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</si>
  <si>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</si>
  <si>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</si>
  <si>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</si>
  <si>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</si>
  <si>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</si>
  <si>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</si>
  <si>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</si>
  <si>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</si>
  <si>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</si>
  <si>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</si>
  <si>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</si>
  <si>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</si>
  <si>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</si>
  <si>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</si>
  <si>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</si>
  <si>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</si>
  <si>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</si>
  <si>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</si>
  <si>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</si>
  <si>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</si>
  <si>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</si>
  <si>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</si>
  <si>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</si>
  <si>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</si>
  <si>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</si>
  <si>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</si>
  <si>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</si>
  <si>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</si>
  <si>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</si>
  <si>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</si>
  <si>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</si>
  <si>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</si>
  <si>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</si>
  <si>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</si>
  <si>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</si>
  <si>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</si>
  <si>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</si>
  <si>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</si>
  <si>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</si>
  <si>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</si>
  <si>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</si>
  <si>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</si>
  <si>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</si>
  <si>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</si>
  <si>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</si>
  <si>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</si>
  <si>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</si>
  <si>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</si>
  <si>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</si>
  <si>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</si>
  <si>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</si>
  <si>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</si>
  <si>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</si>
  <si>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</si>
  <si>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</si>
  <si>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</si>
  <si>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</si>
  <si>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</si>
  <si>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</si>
  <si>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</si>
  <si>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</si>
  <si>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</si>
  <si>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</si>
  <si>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</si>
  <si>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</si>
  <si>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</si>
  <si>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</si>
  <si>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</si>
  <si>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</si>
  <si>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</si>
  <si>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</si>
  <si>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</si>
  <si>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</si>
  <si>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</si>
  <si>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</si>
  <si>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</si>
  <si>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</si>
  <si>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</si>
  <si>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</si>
  <si>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</si>
  <si>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</si>
  <si>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</si>
  <si>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</si>
  <si>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</si>
  <si>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</si>
  <si>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</si>
  <si>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</si>
  <si>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</si>
  <si>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</si>
  <si>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</si>
  <si>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</si>
  <si>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</si>
  <si>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</si>
  <si>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</si>
  <si>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</si>
  <si>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</si>
  <si>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</si>
  <si>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</si>
  <si>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</si>
  <si>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</si>
  <si>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</si>
  <si>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</si>
  <si>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</si>
  <si>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</si>
  <si>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</si>
  <si>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</si>
  <si>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</si>
  <si>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</si>
  <si>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</si>
  <si>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</si>
  <si>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</si>
  <si>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</si>
  <si>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</si>
  <si>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</si>
  <si>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</si>
  <si>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</si>
  <si>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</si>
  <si>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</si>
  <si>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</si>
  <si>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</si>
  <si>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</si>
  <si>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</si>
  <si>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</si>
  <si>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</si>
  <si>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</si>
  <si>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</si>
  <si>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</si>
  <si>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</si>
  <si>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</si>
  <si>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</si>
  <si>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</si>
  <si>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</si>
  <si>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</si>
  <si>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</si>
  <si>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</si>
  <si>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</si>
  <si>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</si>
  <si>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</si>
  <si>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</si>
  <si>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</si>
  <si>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</si>
  <si>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</si>
  <si>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</si>
  <si>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</si>
  <si>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</si>
  <si>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</si>
  <si>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</si>
  <si>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</si>
  <si>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</si>
  <si>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</si>
  <si>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</si>
  <si>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</si>
  <si>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</si>
  <si>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</si>
  <si>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</si>
  <si>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</si>
  <si>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</si>
  <si>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</si>
  <si>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</si>
  <si>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</si>
  <si>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</si>
  <si>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</si>
  <si>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</si>
  <si>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</si>
  <si>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</si>
  <si>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</si>
  <si>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</si>
  <si>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</si>
  <si>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</si>
  <si>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</si>
  <si>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</si>
  <si>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</si>
  <si>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</si>
  <si>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</si>
  <si>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</si>
  <si>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</si>
  <si>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</si>
  <si>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</si>
  <si>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</si>
  <si>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</si>
  <si>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</si>
  <si>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</si>
  <si>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</si>
  <si>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</si>
  <si>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</si>
  <si>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</si>
  <si>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</si>
  <si>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</si>
  <si>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</si>
  <si>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</si>
  <si>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</si>
  <si>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</si>
  <si>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</si>
  <si>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</si>
  <si>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</si>
  <si>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</si>
  <si>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</si>
  <si>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</si>
  <si>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</si>
  <si>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</si>
  <si>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</si>
  <si>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</si>
  <si>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</si>
  <si>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</si>
  <si>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</si>
  <si>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</si>
  <si>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</si>
  <si>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</si>
  <si>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</si>
  <si>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</si>
  <si>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</si>
  <si>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</si>
  <si>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</si>
  <si>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</si>
  <si>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</si>
  <si>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</si>
  <si>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</si>
  <si>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</si>
  <si>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</si>
  <si>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</si>
  <si>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</si>
  <si>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</si>
  <si>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</si>
  <si>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</si>
  <si>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</si>
  <si>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</si>
  <si>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</si>
  <si>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</si>
  <si>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</si>
  <si>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</si>
  <si>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</si>
  <si>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</si>
  <si>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</si>
  <si>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</si>
  <si>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</si>
  <si>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</si>
  <si>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</si>
  <si>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</si>
  <si>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</si>
  <si>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</si>
  <si>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</si>
  <si>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</si>
  <si>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</si>
  <si>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</si>
  <si>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</si>
  <si>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</si>
  <si>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</si>
  <si>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</si>
  <si>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</si>
  <si>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</si>
  <si>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</si>
  <si>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</si>
  <si>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</si>
  <si>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</si>
  <si>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</si>
  <si>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</si>
  <si>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</si>
  <si>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</si>
  <si>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</si>
  <si>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</si>
  <si>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</si>
  <si>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</si>
  <si>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</si>
  <si>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</si>
  <si>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</si>
  <si>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</si>
  <si>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</si>
  <si>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</si>
  <si>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</si>
  <si>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</si>
  <si>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</si>
  <si>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</si>
  <si>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</si>
  <si>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</si>
  <si>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</si>
  <si>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</si>
  <si>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</si>
  <si>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</si>
  <si>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</si>
  <si>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</si>
  <si>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</si>
  <si>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</si>
  <si>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</si>
  <si>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</si>
  <si>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</si>
  <si>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</si>
  <si>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</si>
  <si>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R$ 6,32 B</t>
  </si>
  <si>
    <t>R$ 17,90 B</t>
  </si>
  <si>
    <t>R$ 6,39 B</t>
  </si>
  <si>
    <t>R$ 6,91 B</t>
  </si>
  <si>
    <t>R$ 6,67 B</t>
  </si>
  <si>
    <t>R$ 2,38 B</t>
  </si>
  <si>
    <t>R$ 6,10 B</t>
  </si>
  <si>
    <t>R$ 7,26 B</t>
  </si>
  <si>
    <t>R$ 9,61 B</t>
  </si>
  <si>
    <t>R$ 9,19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</si>
  <si>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</si>
  <si>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</si>
  <si>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</si>
  <si>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</si>
  <si>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</si>
  <si>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</si>
  <si>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</si>
  <si>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</si>
  <si>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</si>
  <si>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</si>
  <si>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</si>
  <si>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</si>
  <si>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</si>
  <si>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</si>
  <si>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</si>
  <si>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</si>
  <si>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</si>
  <si>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</si>
  <si>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</si>
  <si>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</si>
  <si>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</si>
  <si>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</si>
  <si>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</si>
  <si>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</si>
  <si>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</si>
  <si>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</si>
  <si>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</si>
  <si>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</si>
  <si>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</si>
  <si>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</si>
  <si>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</si>
  <si>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</si>
  <si>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</si>
  <si>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</si>
  <si>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</si>
  <si>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</si>
  <si>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</si>
  <si>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</si>
  <si>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</si>
  <si>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</si>
  <si>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</si>
  <si>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</si>
  <si>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</si>
  <si>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</si>
  <si>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</si>
  <si>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</si>
  <si>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</si>
  <si>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</si>
  <si>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</si>
  <si>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</si>
  <si>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</si>
  <si>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</si>
  <si>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</si>
  <si>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</si>
  <si>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</si>
  <si>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</si>
  <si>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</si>
  <si>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</si>
  <si>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</si>
  <si>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</si>
  <si>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</si>
  <si>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</si>
  <si>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</si>
  <si>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</si>
  <si>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</si>
  <si>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</si>
  <si>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</si>
  <si>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</si>
  <si>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</si>
  <si>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</si>
  <si>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</si>
  <si>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</si>
  <si>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</si>
  <si>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</si>
  <si>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</si>
  <si>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</si>
  <si>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</si>
  <si>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</si>
  <si>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</si>
  <si>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</si>
  <si>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</si>
  <si>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</si>
  <si>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</si>
  <si>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</si>
  <si>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</si>
  <si>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</si>
  <si>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</si>
  <si>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</si>
  <si>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</si>
  <si>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</si>
  <si>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</si>
  <si>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</si>
  <si>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</si>
  <si>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</si>
  <si>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</si>
  <si>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</si>
  <si>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</si>
  <si>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</si>
  <si>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</si>
  <si>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</si>
  <si>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</si>
  <si>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</si>
  <si>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</si>
  <si>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</si>
  <si>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</si>
  <si>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</si>
  <si>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</si>
  <si>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</si>
  <si>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</si>
  <si>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</si>
  <si>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</si>
  <si>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</si>
  <si>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</si>
  <si>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</si>
  <si>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</si>
  <si>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</si>
  <si>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</si>
  <si>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</si>
  <si>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</si>
  <si>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</si>
  <si>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</si>
  <si>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</si>
  <si>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</si>
  <si>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</si>
  <si>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</si>
  <si>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</si>
  <si>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</si>
  <si>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</si>
  <si>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</si>
  <si>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</si>
  <si>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</si>
  <si>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</si>
  <si>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</si>
  <si>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</si>
  <si>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</si>
  <si>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</si>
  <si>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</si>
  <si>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</si>
  <si>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</si>
  <si>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</si>
  <si>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</si>
  <si>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</si>
  <si>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</si>
  <si>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</si>
  <si>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</si>
  <si>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</si>
  <si>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</si>
  <si>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</si>
  <si>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</si>
  <si>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</si>
  <si>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</si>
  <si>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</si>
  <si>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</si>
  <si>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</si>
  <si>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</si>
  <si>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</si>
  <si>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</si>
  <si>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</si>
  <si>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</si>
  <si>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</si>
  <si>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</si>
  <si>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</si>
  <si>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</si>
  <si>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</si>
  <si>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</si>
  <si>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</si>
  <si>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</si>
  <si>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</si>
  <si>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</si>
  <si>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</si>
  <si>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</si>
  <si>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</si>
  <si>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</si>
  <si>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</si>
  <si>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</si>
  <si>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</si>
  <si>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</si>
  <si>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</si>
  <si>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</si>
  <si>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</si>
  <si>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</si>
  <si>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</si>
  <si>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</si>
  <si>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</si>
  <si>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</si>
  <si>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</si>
  <si>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</si>
  <si>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</si>
  <si>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</si>
  <si>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</si>
  <si>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</si>
  <si>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</si>
  <si>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</si>
  <si>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</si>
  <si>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</si>
  <si>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</si>
  <si>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</si>
  <si>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</si>
  <si>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</si>
  <si>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</si>
  <si>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</si>
  <si>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</si>
  <si>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</si>
  <si>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</si>
  <si>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</si>
  <si>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</si>
  <si>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</si>
  <si>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</si>
  <si>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</si>
  <si>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</si>
  <si>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</si>
  <si>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</si>
  <si>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</si>
  <si>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</si>
  <si>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</si>
  <si>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</si>
  <si>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</si>
  <si>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</si>
  <si>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</si>
  <si>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</si>
  <si>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</si>
  <si>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</si>
  <si>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</si>
  <si>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</si>
  <si>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</si>
  <si>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</si>
  <si>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</si>
  <si>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</si>
  <si>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</si>
  <si>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</si>
  <si>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</si>
  <si>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</si>
  <si>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</si>
  <si>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</si>
  <si>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</si>
  <si>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</si>
  <si>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</si>
  <si>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</si>
  <si>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</si>
  <si>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</si>
  <si>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</si>
  <si>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</si>
  <si>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</si>
  <si>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</si>
  <si>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</si>
  <si>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</si>
  <si>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</si>
  <si>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</si>
  <si>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</si>
  <si>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</si>
  <si>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</si>
  <si>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</si>
  <si>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</si>
  <si>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</si>
  <si>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</si>
  <si>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</si>
  <si>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</si>
  <si>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</si>
  <si>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</si>
  <si>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</si>
  <si>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</si>
  <si>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</si>
  <si>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</si>
  <si>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</si>
  <si>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</si>
  <si>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</si>
  <si>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</si>
  <si>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</si>
  <si>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</si>
  <si>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</si>
  <si>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</si>
  <si>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</si>
  <si>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</si>
  <si>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</si>
  <si>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</si>
  <si>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</si>
  <si>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</si>
  <si>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</si>
  <si>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</si>
  <si>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</si>
  <si>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</si>
  <si>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</si>
  <si>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</si>
  <si>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</si>
  <si>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</si>
  <si>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</si>
  <si>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</si>
  <si>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</si>
  <si>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</si>
  <si>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</si>
  <si>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</si>
  <si>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</si>
  <si>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</si>
  <si>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</si>
  <si>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</si>
  <si>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</si>
  <si>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</si>
  <si>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</si>
  <si>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</si>
  <si>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</si>
  <si>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</si>
  <si>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</si>
  <si>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</si>
  <si>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</si>
  <si>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</si>
  <si>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</si>
  <si>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</si>
  <si>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</si>
  <si>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</si>
  <si>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</si>
  <si>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</si>
  <si>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</si>
  <si>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</si>
  <si>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</si>
  <si>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</si>
  <si>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</si>
  <si>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</si>
  <si>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</si>
  <si>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</si>
  <si>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</si>
  <si>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</si>
  <si>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</si>
  <si>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</si>
  <si>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</si>
  <si>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</si>
  <si>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</si>
  <si>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</si>
  <si>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</si>
  <si>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</si>
  <si>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</si>
  <si>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</si>
  <si>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</si>
  <si>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</si>
  <si>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</si>
  <si>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</si>
  <si>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</si>
  <si>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</si>
  <si>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</si>
  <si>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</si>
  <si>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</si>
  <si>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</si>
  <si>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</si>
  <si>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</si>
  <si>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</si>
  <si>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</si>
  <si>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</si>
  <si>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</si>
  <si>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</si>
  <si>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</si>
  <si>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</si>
  <si>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</si>
  <si>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</si>
  <si>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</si>
  <si>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</si>
  <si>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</si>
  <si>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</si>
  <si>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</si>
  <si>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</si>
  <si>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</si>
  <si>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</si>
  <si>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</si>
  <si>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</si>
  <si>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</si>
  <si>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</si>
  <si>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</si>
  <si>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</si>
  <si>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</si>
  <si>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</si>
  <si>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</si>
  <si>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</si>
  <si>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</si>
  <si>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</si>
  <si>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</si>
  <si>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</si>
  <si>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</si>
  <si>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</si>
  <si>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</si>
  <si>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</si>
  <si>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</si>
  <si>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</si>
  <si>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</si>
  <si>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</si>
  <si>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</si>
  <si>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</si>
  <si>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</si>
  <si>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</si>
  <si>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</si>
  <si>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</si>
  <si>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</si>
  <si>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</si>
  <si>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</si>
  <si>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</si>
  <si>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</si>
  <si>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</si>
  <si>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</si>
  <si>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</si>
  <si>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</si>
  <si>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</si>
  <si>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</si>
  <si>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</si>
  <si>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</si>
  <si>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</si>
  <si>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</si>
  <si>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</si>
  <si>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</si>
  <si>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</si>
  <si>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</si>
  <si>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</si>
  <si>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</si>
  <si>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</si>
  <si>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</si>
  <si>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</si>
  <si>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</si>
  <si>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</si>
  <si>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</si>
  <si>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</si>
  <si>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</si>
  <si>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</si>
  <si>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</si>
  <si>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</si>
  <si>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</si>
  <si>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</si>
  <si>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</si>
  <si>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</si>
  <si>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</si>
  <si>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</si>
  <si>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</si>
  <si>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</si>
  <si>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</si>
  <si>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</si>
  <si>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</si>
  <si>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</si>
  <si>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</si>
  <si>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</si>
  <si>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</si>
  <si>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</si>
  <si>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</si>
  <si>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</si>
  <si>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</si>
  <si>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</si>
  <si>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</si>
  <si>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</si>
  <si>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</si>
  <si>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</si>
  <si>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</si>
  <si>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</si>
  <si>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</si>
  <si>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</si>
  <si>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</si>
  <si>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</si>
  <si>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</si>
  <si>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</si>
  <si>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</si>
  <si>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</si>
  <si>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</si>
  <si>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</si>
  <si>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</si>
  <si>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</si>
  <si>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</si>
  <si>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</si>
  <si>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</si>
  <si>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</si>
  <si>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</si>
  <si>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</si>
  <si>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</si>
  <si>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</si>
  <si>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</si>
  <si>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</si>
  <si>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</si>
  <si>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</si>
  <si>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</si>
  <si>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</si>
  <si>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</si>
  <si>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</si>
  <si>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</si>
  <si>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</si>
  <si>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</si>
  <si>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</si>
  <si>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</si>
  <si>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</si>
  <si>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</si>
  <si>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</si>
  <si>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</si>
  <si>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</si>
  <si>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</si>
  <si>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</si>
  <si>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</si>
  <si>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</si>
  <si>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</si>
  <si>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</si>
  <si>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</si>
  <si>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</si>
  <si>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</si>
  <si>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</si>
  <si>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</si>
  <si>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</si>
  <si>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</si>
  <si>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</si>
  <si>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</si>
  <si>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</si>
  <si>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</si>
  <si>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</si>
  <si>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</si>
  <si>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</si>
  <si>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</si>
  <si>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</si>
  <si>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</si>
  <si>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</si>
  <si>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</si>
  <si>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</si>
  <si>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</si>
  <si>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</si>
  <si>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</si>
  <si>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</si>
  <si>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</si>
  <si>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</si>
  <si>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</si>
  <si>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</si>
  <si>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</si>
  <si>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</si>
  <si>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</si>
  <si>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</si>
  <si>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</si>
  <si>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</si>
  <si>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</si>
  <si>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</si>
  <si>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</si>
  <si>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</si>
  <si>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</si>
  <si>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</si>
  <si>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</si>
  <si>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</si>
  <si>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</si>
  <si>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</si>
  <si>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</si>
  <si>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</si>
  <si>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</si>
  <si>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</si>
  <si>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</si>
  <si>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</si>
  <si>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</si>
  <si>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</si>
  <si>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</si>
  <si>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</si>
  <si>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</si>
  <si>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</si>
  <si>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</si>
  <si>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</si>
  <si>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</si>
  <si>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</si>
  <si>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</si>
  <si>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</si>
  <si>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</si>
  <si>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</si>
  <si>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</si>
  <si>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R$ 6,05 B</t>
  </si>
  <si>
    <t>R$ 18,92 B</t>
  </si>
  <si>
    <t>R$ 8,57 B</t>
  </si>
  <si>
    <t>R$ 28,06 B</t>
  </si>
  <si>
    <t>R$ 104,46 M</t>
  </si>
  <si>
    <t>R$ 7,11 B</t>
  </si>
  <si>
    <t>R$ 2,91 B</t>
  </si>
  <si>
    <t>R$ 33,36 B</t>
  </si>
  <si>
    <t>R$ 269,83 M</t>
  </si>
  <si>
    <t>R$ 234,14 B</t>
  </si>
  <si>
    <t>R$ 217,89 B</t>
  </si>
  <si>
    <t>R$ 78,24 M</t>
  </si>
  <si>
    <t>R$ 22,09 B</t>
  </si>
  <si>
    <t>R$ 21,79 B</t>
  </si>
  <si>
    <t>R$ 58,89 M</t>
  </si>
  <si>
    <t>R$ 7,31 B</t>
  </si>
  <si>
    <t>R$ 15,74 M</t>
  </si>
  <si>
    <t>R$ 1,83 B</t>
  </si>
  <si>
    <t>R$ 26,91 M</t>
  </si>
  <si>
    <t>R$ 6,43 B</t>
  </si>
  <si>
    <t>R$ 501,79 M</t>
  </si>
  <si>
    <t>R$ 13,37 B</t>
  </si>
  <si>
    <t>R$ 30,10 B</t>
  </si>
  <si>
    <t>R$ 122,72 B</t>
  </si>
  <si>
    <t>R$ 114,97 B</t>
  </si>
  <si>
    <t>R$ 428,41 M</t>
  </si>
  <si>
    <t>R$ 100,12 B</t>
  </si>
  <si>
    <t>R$ 94,73 M</t>
  </si>
  <si>
    <t>R$ 216,92 B</t>
  </si>
  <si>
    <t>R$ 1,16 B</t>
  </si>
  <si>
    <t>R$ 100,92 M</t>
  </si>
  <si>
    <t>R$ 57,08 B</t>
  </si>
  <si>
    <t>R$ 96,24 M</t>
  </si>
  <si>
    <t>R$ 52,55 M</t>
  </si>
  <si>
    <t>R$ 19,03 B</t>
  </si>
  <si>
    <t>R$ 49,93 M</t>
  </si>
  <si>
    <t>R$ 9,48 M</t>
  </si>
  <si>
    <t>R$ 339,89 M</t>
  </si>
  <si>
    <t>R$ 87,33 B</t>
  </si>
  <si>
    <t>R$ 27,82 M</t>
  </si>
  <si>
    <t>R$ 5,52 B</t>
  </si>
  <si>
    <t>R$ 276,48 M</t>
  </si>
  <si>
    <t>R$ 19,76 B</t>
  </si>
  <si>
    <t>R$ 19,02 B</t>
  </si>
  <si>
    <t>R$ 148,22 M</t>
  </si>
  <si>
    <t>R$ 24,50 B</t>
  </si>
  <si>
    <t>R$ 29,31 B</t>
  </si>
  <si>
    <t>R$ 193,91 M</t>
  </si>
  <si>
    <t>R$ 17,39 B</t>
  </si>
  <si>
    <t>R$ 31,69 B</t>
  </si>
  <si>
    <t>R$ 176,05 M</t>
  </si>
  <si>
    <t>R$ 18,19 B</t>
  </si>
  <si>
    <t>R$ 48,21 B</t>
  </si>
  <si>
    <t>R$ 108,93 M</t>
  </si>
  <si>
    <t>R$ 9,03 B</t>
  </si>
  <si>
    <t>R$ 11,50 B</t>
  </si>
  <si>
    <t>R$ 17,88 M</t>
  </si>
  <si>
    <t>R$ 24,23 M</t>
  </si>
  <si>
    <t>R$ 279,38 M</t>
  </si>
  <si>
    <t>R$ 38,33 B</t>
  </si>
  <si>
    <t>R$ 35,39 B</t>
  </si>
  <si>
    <t>R$ 12,16 M</t>
  </si>
  <si>
    <t>R$ 4,18 B</t>
  </si>
  <si>
    <t>R$ 173,94 M</t>
  </si>
  <si>
    <t>R$ 27,98 B</t>
  </si>
  <si>
    <t>R$ 41,94 B</t>
  </si>
  <si>
    <t>R$ 21,04 M</t>
  </si>
  <si>
    <t>R$ 4,16 B</t>
  </si>
  <si>
    <t>R$ 55,95 M</t>
  </si>
  <si>
    <t>R$ 10,19 B</t>
  </si>
  <si>
    <t>R$ 119,51 M</t>
  </si>
  <si>
    <t>R$ 9,73 B</t>
  </si>
  <si>
    <t>R$ 13,15 B</t>
  </si>
  <si>
    <t>R$ 4,84 M</t>
  </si>
  <si>
    <t>R$ 20,59 B</t>
  </si>
  <si>
    <t>R$ 31,58 B</t>
  </si>
  <si>
    <t>R$ 86,53 M</t>
  </si>
  <si>
    <t>R$ 43,68 M</t>
  </si>
  <si>
    <t>R$ 6,80 B</t>
  </si>
  <si>
    <t>R$ 381,94 M</t>
  </si>
  <si>
    <t>R$ 9,70 B</t>
  </si>
  <si>
    <t>R$ 16,85 B</t>
  </si>
  <si>
    <t>R$ 46,88 M</t>
  </si>
  <si>
    <t>R$ 47,62 B</t>
  </si>
  <si>
    <t>R$ 98,62 M</t>
  </si>
  <si>
    <t>R$ 18,76 B</t>
  </si>
  <si>
    <t>R$ 25,46 B</t>
  </si>
  <si>
    <t>R$ 117,79 M</t>
  </si>
  <si>
    <t>R$ 38,51 B</t>
  </si>
  <si>
    <t>R$ 43,95 B</t>
  </si>
  <si>
    <t>R$ 157,86 M</t>
  </si>
  <si>
    <t>R$ 29,90 B</t>
  </si>
  <si>
    <t>R$ 41,61 B</t>
  </si>
  <si>
    <t>R$ 35,60 M</t>
  </si>
  <si>
    <t>R$ 5,92 B</t>
  </si>
  <si>
    <t>R$ 8,15 B</t>
  </si>
  <si>
    <t>R$ 270,07 M</t>
  </si>
  <si>
    <t>R$ 33,45 B</t>
  </si>
  <si>
    <t>R$ 218,32 M</t>
  </si>
  <si>
    <t>R$ 3,34 B</t>
  </si>
  <si>
    <t>R$ 3,69 B</t>
  </si>
  <si>
    <t>R$ 233,27 M</t>
  </si>
  <si>
    <t>R$ 11,88 B</t>
  </si>
  <si>
    <t>R$ 12,43 B</t>
  </si>
  <si>
    <t>R$ 12,58 M</t>
  </si>
  <si>
    <t>R$ 2,05 B</t>
  </si>
  <si>
    <t>R$ 34,98 M</t>
  </si>
  <si>
    <t>R$ 12,83 B</t>
  </si>
  <si>
    <t>R$ 14,72 B</t>
  </si>
  <si>
    <t>R$ 72,68 M</t>
  </si>
  <si>
    <t>R$ 14,31 B</t>
  </si>
  <si>
    <t>R$ 34,84 B</t>
  </si>
  <si>
    <t>R$ 47,16 B</t>
  </si>
  <si>
    <t>R$ 379,07 M</t>
  </si>
  <si>
    <t>R$ 52,34 B</t>
  </si>
  <si>
    <t>R$ 88,07 B</t>
  </si>
  <si>
    <t>R$ 100,87 M</t>
  </si>
  <si>
    <t>R$ 96,52 M</t>
  </si>
  <si>
    <t>R$ 19,58 B</t>
  </si>
  <si>
    <t>R$ 44,16 M</t>
  </si>
  <si>
    <t>R$ 11,48 B</t>
  </si>
  <si>
    <t>R$ 17,29 B</t>
  </si>
  <si>
    <t>R$ 107,80 M</t>
  </si>
  <si>
    <t>R$ 18,54 B</t>
  </si>
  <si>
    <t>R$ 23,25 B</t>
  </si>
  <si>
    <t>R$ 71,12 M</t>
  </si>
  <si>
    <t>R$ 18,81 B</t>
  </si>
  <si>
    <t>R$ 32,99 B</t>
  </si>
  <si>
    <t>R$ 211,56 M</t>
  </si>
  <si>
    <t>R$ 22,30 B</t>
  </si>
  <si>
    <t>R$ 32,53 B</t>
  </si>
  <si>
    <t>R$ 100,67 M</t>
  </si>
  <si>
    <t>R$ 890,89 M</t>
  </si>
  <si>
    <t>R$ 898,79 M</t>
  </si>
  <si>
    <t>R$ 16,98 M</t>
  </si>
  <si>
    <t>R$ 111,98 M</t>
  </si>
  <si>
    <t>R$ 9,51 B</t>
  </si>
  <si>
    <t>R$ 8,22 B</t>
  </si>
  <si>
    <t>R$ 51,22 M</t>
  </si>
  <si>
    <t>R$ 8,32 B</t>
  </si>
  <si>
    <t>R$ 9,11 B</t>
  </si>
  <si>
    <t>R$ 12,52 M</t>
  </si>
  <si>
    <t>R$ 1,31 B</t>
  </si>
  <si>
    <t>R$ 1,43 B</t>
  </si>
  <si>
    <t>R$ 400,26 M</t>
  </si>
  <si>
    <t>R$ 37,95 B</t>
  </si>
  <si>
    <t>R$ 50,29 B</t>
  </si>
  <si>
    <t>R$ 16,28 M</t>
  </si>
  <si>
    <t>R$ 962,65 M</t>
  </si>
  <si>
    <t>R$ 44,60 B</t>
  </si>
  <si>
    <t>R$ 44,43 B</t>
  </si>
  <si>
    <t>R$ 134,72 M</t>
  </si>
  <si>
    <t>R$ 11,14 B</t>
  </si>
  <si>
    <t>R$ 23,48 B</t>
  </si>
  <si>
    <t>R$ 319,82 M</t>
  </si>
  <si>
    <t>R$ 6,89 B</t>
  </si>
  <si>
    <t>R$ 16,28 B</t>
  </si>
  <si>
    <t>R$ 16,63 M</t>
  </si>
  <si>
    <t>R$ 8,11 B</t>
  </si>
  <si>
    <t>R$ 178,24 M</t>
  </si>
  <si>
    <t>R$ 54,91 B</t>
  </si>
  <si>
    <t>R$ 54,40 B</t>
  </si>
  <si>
    <t>R$ 26,94 M</t>
  </si>
  <si>
    <t>R$ 2,54 B</t>
  </si>
  <si>
    <t>R$ 85,41 M</t>
  </si>
  <si>
    <t>R$ 8,72 B</t>
  </si>
  <si>
    <t>R$ 66,18 M</t>
  </si>
  <si>
    <t>R$ 2,81 B</t>
  </si>
  <si>
    <t>R$ 205,19 M</t>
  </si>
  <si>
    <t>R$ 19,98 B</t>
  </si>
  <si>
    <t>R$ 20,62 B</t>
  </si>
  <si>
    <t>R$ 67,32 M</t>
  </si>
  <si>
    <t>R$ 307,33 M</t>
  </si>
  <si>
    <t>R$ 216,69 M</t>
  </si>
  <si>
    <t>R$ 94,42 B</t>
  </si>
  <si>
    <t>R$ 95,26 B</t>
  </si>
  <si>
    <t>R$ 959,80 M</t>
  </si>
  <si>
    <t>R$ 278,11 B</t>
  </si>
  <si>
    <t>R$ 296,36 M</t>
  </si>
  <si>
    <t>R$ 62,60 B</t>
  </si>
  <si>
    <t>R$ 114,06 B</t>
  </si>
  <si>
    <t>R$ 166,98 M</t>
  </si>
  <si>
    <t>R$ 5,53 B</t>
  </si>
  <si>
    <t>R$ 169,04 M</t>
  </si>
  <si>
    <t>R$ 27,99 B</t>
  </si>
  <si>
    <t>R$ 49,04 B</t>
  </si>
  <si>
    <t>R$ 26,42 M</t>
  </si>
  <si>
    <t>R$ 40,15 B</t>
  </si>
  <si>
    <t>R$ 40,17 B</t>
  </si>
  <si>
    <t>R$ 69,75 M</t>
  </si>
  <si>
    <t>R$ 13,55 B</t>
  </si>
  <si>
    <t>R$ 16,40 B</t>
  </si>
  <si>
    <t>R$ 37,71 M</t>
  </si>
  <si>
    <t>R$ 7,15 B</t>
  </si>
  <si>
    <t>R$ 14,33 B</t>
  </si>
  <si>
    <t>R$ 22,12 M</t>
  </si>
  <si>
    <t>R$ 17,99 M</t>
  </si>
  <si>
    <t>R$ 2,97 B</t>
  </si>
  <si>
    <t>R$ 2,74 B</t>
  </si>
  <si>
    <t>R$ 217,75 M</t>
  </si>
  <si>
    <t>R$ 36,65 B</t>
  </si>
  <si>
    <t>R$ 37,75 B</t>
  </si>
  <si>
    <t>R$ 63,20 M</t>
  </si>
  <si>
    <t>R$ 7,96 B</t>
  </si>
  <si>
    <t>R$ 7,59 B</t>
  </si>
  <si>
    <t>R$ 36,65 M</t>
  </si>
  <si>
    <t>R$ 11,29 B</t>
  </si>
  <si>
    <t>R$ 11,62 B</t>
  </si>
  <si>
    <t>R$ 53,81 M</t>
  </si>
  <si>
    <t>R$ 587,55 M</t>
  </si>
  <si>
    <t>R$ 149,80 B</t>
  </si>
  <si>
    <t>R$ 148,56 B</t>
  </si>
  <si>
    <t>R$ 36,84 M</t>
  </si>
  <si>
    <t>R$ 5,94 B</t>
  </si>
  <si>
    <t>R$ 8,12 B</t>
  </si>
  <si>
    <t>R$ 78,76 M</t>
  </si>
  <si>
    <t>R$ 10,29 B</t>
  </si>
  <si>
    <t>R$ 59,39 M</t>
  </si>
  <si>
    <t>R$ 9,47 B</t>
  </si>
  <si>
    <t>R$ 13,27 B</t>
  </si>
  <si>
    <t>R$ 22,32 M</t>
  </si>
  <si>
    <t>R$ 25,42 M</t>
  </si>
  <si>
    <t>R$ 22,81 B</t>
  </si>
  <si>
    <t>R$ 43,60 B</t>
  </si>
  <si>
    <t>R$ 324,10 M</t>
  </si>
  <si>
    <t>R$ 67,86 B</t>
  </si>
  <si>
    <t>R$ 80,42 B</t>
  </si>
  <si>
    <t>R$ 31,34 M</t>
  </si>
  <si>
    <t>R$ 257,85 M</t>
  </si>
  <si>
    <t>R$ 13,00 B</t>
  </si>
  <si>
    <t>R$ 34,27 B</t>
  </si>
  <si>
    <t>R$ 18,17 M</t>
  </si>
  <si>
    <t>R$ 52,07 M</t>
  </si>
  <si>
    <t>R$ 135,26 M</t>
  </si>
  <si>
    <t>R$ 17,92 B</t>
  </si>
  <si>
    <t>R$ 28,03 B</t>
  </si>
  <si>
    <t>R$ 435,31 M</t>
  </si>
  <si>
    <t>R$ 343,56 B</t>
  </si>
  <si>
    <t>R$ 717,08 B</t>
  </si>
  <si>
    <t>R$ 271,39 M</t>
  </si>
  <si>
    <t>R$ 7,36 B</t>
  </si>
  <si>
    <t>R$ 9,72 B</t>
  </si>
  <si>
    <t>R$ 80,36 M</t>
  </si>
  <si>
    <t>R$ 15,78 B</t>
  </si>
  <si>
    <t>R$ 2,51 B</t>
  </si>
  <si>
    <t>R$ 136,92 M</t>
  </si>
  <si>
    <t>R$ 9,96 B</t>
  </si>
  <si>
    <t>R$ 206,17 M</t>
  </si>
  <si>
    <t>R$ 40,19 B</t>
  </si>
  <si>
    <t>R$ 41,32 B</t>
  </si>
  <si>
    <t>R$ 265,85 M</t>
  </si>
  <si>
    <t>R$ 37,08 B</t>
  </si>
  <si>
    <t>R$ 49,66 B</t>
  </si>
  <si>
    <t>R$ 40,97 M</t>
  </si>
  <si>
    <t>R$ 4,67 B</t>
  </si>
  <si>
    <t>R$ 272,76 M</t>
  </si>
  <si>
    <t>R$ 49,73 B</t>
  </si>
  <si>
    <t>R$ 56,44 B</t>
  </si>
  <si>
    <t>R$ 115,68 M</t>
  </si>
  <si>
    <t>R$ 157,77 B</t>
  </si>
  <si>
    <t>R$ 111,40 M</t>
  </si>
  <si>
    <t>R$ 8,27 B</t>
  </si>
  <si>
    <t>R$ 10,97 B</t>
  </si>
  <si>
    <t>R$ 33,04 B</t>
  </si>
  <si>
    <t>R$ 46,49 B</t>
  </si>
  <si>
    <t>R$ 13,80 M</t>
  </si>
  <si>
    <t>R$ 1,88 B</t>
  </si>
  <si>
    <t>R$ 27,47 M</t>
  </si>
  <si>
    <t>R$ 5,20 B</t>
  </si>
  <si>
    <t>R$ 6,58 B</t>
  </si>
  <si>
    <t>R$ 41,73 M</t>
  </si>
  <si>
    <t>R$ 2,58 B</t>
  </si>
  <si>
    <t>R$ 2,08 B</t>
  </si>
  <si>
    <t>R$ 23,43 M</t>
  </si>
  <si>
    <t>R$ 8,99 B</t>
  </si>
  <si>
    <t>R$ 13,47 B</t>
  </si>
  <si>
    <t>R$ 17,49 M</t>
  </si>
  <si>
    <t>R$ 121,39 M</t>
  </si>
  <si>
    <t>R$ 18,55 B</t>
  </si>
  <si>
    <t>R$ 2,12 B</t>
  </si>
  <si>
    <t>R$ 74,30 B</t>
  </si>
  <si>
    <t>R$ 143,21 B</t>
  </si>
  <si>
    <t>R$ 97,87 M</t>
  </si>
  <si>
    <t>R$ 11,25 B</t>
  </si>
  <si>
    <t>R$ 16,08 B</t>
  </si>
  <si>
    <t>R$ 75,63 M</t>
  </si>
  <si>
    <t>R$ 19,21 M</t>
  </si>
  <si>
    <t>R$ 65,13 M</t>
  </si>
  <si>
    <t>R$ 33,79 B</t>
  </si>
  <si>
    <t>R$ 32,75 B</t>
  </si>
  <si>
    <t>R$ 41,61 M</t>
  </si>
  <si>
    <t>R$ 17,67 B</t>
  </si>
  <si>
    <t>R$ 19,64 B</t>
  </si>
  <si>
    <t>R$ 12,39 M</t>
  </si>
  <si>
    <t>R$ 4,20 B</t>
  </si>
  <si>
    <t>R$ 115,89 M</t>
  </si>
  <si>
    <t>R$ 23,20 B</t>
  </si>
  <si>
    <t>R$ 35,21 B</t>
  </si>
  <si>
    <t>R$ 236,07 M</t>
  </si>
  <si>
    <t>R$ 17,66 B</t>
  </si>
  <si>
    <t>R$ 20,18 B</t>
  </si>
  <si>
    <t>R$ 4,26 B</t>
  </si>
  <si>
    <t>R$ 421,91 B</t>
  </si>
  <si>
    <t>R$ 457,01 B</t>
  </si>
  <si>
    <t>R$ 15,07 M</t>
  </si>
  <si>
    <t>R$ 149,10 M</t>
  </si>
  <si>
    <t>R$ 74,74 B</t>
  </si>
  <si>
    <t>R$ 79,02 B</t>
  </si>
  <si>
    <t>R$ 766,57 M</t>
  </si>
  <si>
    <t>R$ 27,35 B</t>
  </si>
  <si>
    <t>R$ 452,55 M</t>
  </si>
  <si>
    <t>R$ 153,68 B</t>
  </si>
  <si>
    <t>R$ 152,06 B</t>
  </si>
  <si>
    <t>R$ 150,04 M</t>
  </si>
  <si>
    <t>R$ 11,30 B</t>
  </si>
  <si>
    <t>R$ 14,21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</si>
</sst>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00"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111878.53</v>
        <stp/>
        <stp>IBOV</stp>
        <stp>56</stp>
        <tr r="C79" s="37"/>
        <tr r="L28" s="19"/>
      </tp>
      <tp>
        <v>0</v>
        <stp/>
        <stp>IBOV</stp>
        <stp>60</stp>
        <tr r="D79" s="37"/>
        <tr r="M28" s="19"/>
      </tp>
      <tp>
        <v>68017880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2.0099999999999998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10" s="19"/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PETRM25</stp>
        <stp>73</stp>
        <tr r="I53" s="34"/>
      </tp>
      <tp>
        <v>0</v>
        <stp/>
        <stp>PETRM22</stp>
        <stp>73</stp>
        <tr r="I23" s="19"/>
        <tr r="I42" s="34"/>
      </tp>
      <tp>
        <v>0</v>
        <stp/>
        <stp>PETRM23</stp>
        <stp>73</stp>
        <tr r="I46" s="34"/>
      </tp>
      <tp>
        <v>0</v>
        <stp/>
        <stp>PETRM21</stp>
        <stp>73</stp>
        <tr r="I18" s="19"/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12" s="19"/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1.55</v>
        <stp/>
        <stp>PETRM26</stp>
        <stp>56</stp>
        <tr r="E58" s="34"/>
      </tp>
      <tp>
        <v>2.1</v>
        <stp/>
        <stp>PETRM27</stp>
        <stp>56</stp>
        <tr r="E62" s="34"/>
      </tp>
      <tp>
        <v>1.0900000000000001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2.79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0</v>
        <stp/>
        <stp>BBASM29</stp>
        <stp>73</stp>
        <tr r="I104" s="19"/>
      </tp>
      <tp>
        <v>107.75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79.900000000000006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24.85</v>
        <stp/>
        <stp>KLBN11</stp>
        <stp>56</stp>
        <tr r="C49" s="37"/>
      </tp>
      <tp>
        <v>32.6</v>
        <stp/>
        <stp>TAEE11</stp>
        <stp>56</stp>
        <tr r="C69" s="37"/>
        <tr r="L32" s="19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0.16</v>
        <stp/>
        <stp>BBDCM20</stp>
        <stp>56</stp>
        <tr r="E48" s="19"/>
      </tp>
      <tp>
        <v>0</v>
        <stp/>
        <stp>BBDCM20</stp>
        <stp>73</stp>
        <tr r="I48" s="19"/>
      </tp>
      <tp>
        <v>46.95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59.6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0.86</v>
        <stp/>
        <stp>BOVAM95</stp>
        <stp>56</stp>
        <tr r="E119" s="19"/>
      </tp>
      <tp>
        <v>0</v>
        <stp/>
        <stp>BOVAM95</stp>
        <stp>73</stp>
        <tr r="I119" s="19"/>
      </tp>
      <tp>
        <v>44.1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42.24</v>
        <stp/>
        <stp>SANB11</stp>
        <stp>56</stp>
        <tr r="C65" s="37"/>
      </tp>
      <tp>
        <v>0</v>
        <stp/>
        <stp>WINZ20</stp>
        <stp>60</stp>
        <tr r="M29" s="19"/>
      </tp>
      <tp>
        <v>111905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36.549999999999997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73.23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9.73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65.569999999999993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2" s="34"/>
        <tr r="M10" s="19"/>
        <tr r="D59" s="37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25.91</v>
        <stp/>
        <stp>PETR4</stp>
        <stp>56</stp>
        <tr r="L10" s="19"/>
        <tr r="C59" s="37"/>
        <tr r="O1" s="30"/>
        <tr r="L2" s="34"/>
      </tp>
      <tp>
        <v>26.66</v>
        <stp/>
        <stp>PETR3</stp>
        <stp>56</stp>
        <tr r="C58" s="37"/>
      </tp>
      <tp>
        <v>23.44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M15" s="19"/>
        <tr r="D52" s="37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23.05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42.7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38.520000000000003</v>
        <stp/>
        <stp>IGTA3</stp>
        <stp>56</stp>
        <tr r="C44" s="37"/>
      </tp>
      <tp>
        <v>18.7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20.81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24.33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12" s="34"/>
        <tr r="M20" s="19"/>
        <tr r="D74" s="37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23.02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20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14.78</v>
        <stp/>
        <stp>HAPV3</stp>
        <stp>56</stp>
        <tr r="C41" s="37"/>
      </tp>
      <tp>
        <v>0</v>
        <stp/>
        <stp>BBDC4</stp>
        <stp>60</stp>
        <tr r="M11" s="19"/>
        <tr r="M3" s="34"/>
        <tr r="D7" s="37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14.88</v>
        <stp/>
        <stp>ABEV3</stp>
        <stp>56</stp>
        <tr r="C2" s="37"/>
      </tp>
      <tp>
        <v>25.92</v>
        <stp/>
        <stp>BBDC4</stp>
        <stp>56</stp>
        <tr r="L11" s="19"/>
        <tr r="O2" s="30"/>
        <tr r="C7" s="37"/>
        <tr r="L3" s="34"/>
      </tp>
      <tp>
        <v>22.99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5" s="34"/>
        <tr r="D5" s="37"/>
        <tr r="M13" s="19"/>
      </tp>
      <tp>
        <v>34.94</v>
        <stp/>
        <stp>BBAS3</stp>
        <stp>56</stp>
        <tr r="L5" s="34"/>
        <tr r="L13" s="19"/>
        <tr r="C5" s="37"/>
      </tp>
      <tp>
        <v>28.54</v>
        <stp/>
        <stp>BBSE3</stp>
        <stp>56</stp>
        <tr r="C8" s="37"/>
      </tp>
      <tp>
        <v>48.34</v>
        <stp/>
        <stp>SBSP3</stp>
        <stp>56</stp>
        <tr r="C66" s="37"/>
      </tp>
      <tp>
        <v>23.48</v>
        <stp/>
        <stp>JBSS3</stp>
        <stp>56</stp>
        <tr r="L25" s="19"/>
        <tr r="C48" s="37"/>
        <tr r="L17" s="34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M25" s="19"/>
        <tr r="D48" s="37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66.77</v>
        <stp/>
        <stp>PCAR3</stp>
        <stp>56</stp>
        <tr r="C57" s="37"/>
      </tp>
      <tp>
        <v>13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13.85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33.200000000000003</v>
        <stp/>
        <stp>ELET3</stp>
        <stp>56</stp>
        <tr r="C29" s="37"/>
      </tp>
      <tp>
        <v>34.1</v>
        <stp/>
        <stp>ELET6</stp>
        <stp>56</stp>
        <tr r="C30" s="37"/>
      </tp>
      <tp>
        <v>26.23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0.68</v>
        <stp/>
        <stp>PETRM219</stp>
        <stp>56</stp>
        <tr r="E49" s="34"/>
      </tp>
      <tp>
        <v>0.3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21" s="19"/>
        <tr r="E40" s="34"/>
      </tp>
      <tp>
        <v>0.39</v>
        <stp/>
        <stp>PETRM222</stp>
        <stp>56</stp>
        <tr r="E24" s="19"/>
        <tr r="E43" s="34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1.19</v>
        <stp/>
        <stp>PETRM237</stp>
        <stp>56</stp>
        <tr r="E54" s="34"/>
      </tp>
      <tp>
        <v>0.85</v>
        <stp/>
        <stp>PETRM241</stp>
        <stp>56</stp>
        <tr r="E51" s="34"/>
      </tp>
      <tp>
        <v>0.76</v>
        <stp/>
        <stp>PETRM240</stp>
        <stp>56</stp>
        <tr r="E50" s="34"/>
      </tp>
      <tp>
        <v>0.98</v>
        <stp/>
        <stp>PETRM246</stp>
        <stp>56</stp>
        <tr r="E52" s="34"/>
      </tp>
      <tp>
        <v>2.64</v>
        <stp/>
        <stp>PETRM259</stp>
        <stp>56</stp>
        <tr r="E65" s="34"/>
      </tp>
      <tp>
        <v>1.43</v>
        <stp/>
        <stp>PETRM251</stp>
        <stp>56</stp>
        <tr r="E57" s="34"/>
      </tp>
      <tp>
        <v>1.28</v>
        <stp/>
        <stp>PETRM254</stp>
        <stp>56</stp>
        <tr r="E55" s="34"/>
      </tp>
      <tp>
        <v>1.66</v>
        <stp/>
        <stp>PETRM262</stp>
        <stp>56</stp>
        <tr r="E59" s="34"/>
      </tp>
      <tp>
        <v>1.95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13" s="19"/>
        <tr r="I33" s="34"/>
      </tp>
      <tp>
        <v>0</v>
        <stp/>
        <stp>PETRM194</stp>
        <stp>73</stp>
        <tr r="I37" s="34"/>
        <tr r="I17" s="19"/>
      </tp>
      <tp>
        <v>0</v>
        <stp/>
        <stp>PETRM181</stp>
        <stp>73</stp>
        <tr r="I27" s="34"/>
      </tp>
      <tp>
        <v>0</v>
        <stp/>
        <stp>PETRM183</stp>
        <stp>73</stp>
        <tr r="I31" s="34"/>
        <tr r="I11" s="19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</tp>
      <tp>
        <v>0</v>
        <stp/>
        <stp>PETRM240</stp>
        <stp>73</stp>
        <tr r="I50" s="34"/>
      </tp>
      <tp>
        <v>0</v>
        <stp/>
        <stp>PETRM246</stp>
        <stp>73</stp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49" s="34"/>
      </tp>
      <tp>
        <v>0</v>
        <stp/>
        <stp>PETRM211</stp>
        <stp>73</stp>
        <tr r="I22" s="19"/>
        <tr r="I41" s="34"/>
      </tp>
      <tp>
        <v>0</v>
        <stp/>
        <stp>PETRM210</stp>
        <stp>73</stp>
        <tr r="I19" s="19"/>
      </tp>
      <tp>
        <v>0</v>
        <stp/>
        <stp>PETRM213</stp>
        <stp>73</stp>
        <tr r="I25" s="19"/>
        <tr r="I44" s="34"/>
      </tp>
      <tp>
        <v>0</v>
        <stp/>
        <stp>PETRM215</stp>
        <stp>73</stp>
        <tr r="I21" s="19"/>
        <tr r="I40" s="34"/>
      </tp>
      <tp>
        <v>0</v>
        <stp/>
        <stp>PETRM201</stp>
        <stp>73</stp>
        <tr r="I35" s="34"/>
        <tr r="I15" s="19"/>
      </tp>
      <tp>
        <v>0</v>
        <stp/>
        <stp>PETRM200</stp>
        <stp>73</stp>
        <tr r="I14" s="19"/>
        <tr r="I34" s="34"/>
      </tp>
      <tp>
        <v>0</v>
        <stp/>
        <stp>PETRM203</stp>
        <stp>73</stp>
        <tr r="I20" s="19"/>
        <tr r="I39" s="34"/>
      </tp>
      <tp>
        <v>0</v>
        <stp/>
        <stp>PETRM206</stp>
        <stp>73</stp>
        <tr r="I45" s="34"/>
      </tp>
      <tp>
        <v>0</v>
        <stp/>
        <stp>PETRM234</stp>
        <stp>73</stp>
        <tr r="I48" s="34"/>
      </tp>
      <tp>
        <v>0</v>
        <stp/>
        <stp>PETRM237</stp>
        <stp>73</stp>
        <tr r="I54" s="34"/>
      </tp>
      <tp>
        <v>0</v>
        <stp/>
        <stp>PETRM222</stp>
        <stp>73</stp>
        <tr r="I24" s="19"/>
        <tr r="I43" s="34"/>
      </tp>
      <tp>
        <v>0</v>
        <stp/>
        <stp>PETRM224</stp>
        <stp>73</stp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0</v>
        <stp/>
        <stp>PETRM304</stp>
        <stp>73</stp>
        <tr r="I73" s="34"/>
      </tp>
      <tp>
        <v>0.21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33" s="34"/>
        <tr r="E13" s="19"/>
      </tp>
      <tp>
        <v>0.22</v>
        <stp/>
        <stp>PETRM194</stp>
        <stp>56</stp>
        <tr r="E37" s="34"/>
        <tr r="E17" s="19"/>
      </tp>
      <tp>
        <v>8.42</v>
        <stp/>
        <stp>EMBR3</stp>
        <stp>56</stp>
        <tr r="C31" s="37"/>
        <tr r="L26" s="19"/>
      </tp>
      <tp>
        <v>0</v>
        <stp/>
        <stp>EMBR3</stp>
        <stp>60</stp>
        <tr r="D31" s="37"/>
        <tr r="M26" s="19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13.01</v>
        <stp/>
        <stp>CMIG4</stp>
        <stp>56</stp>
        <tr r="C19" s="37"/>
      </tp>
      <tp>
        <v>5.15</v>
        <stp/>
        <stp>PETRL208</stp>
        <stp>56</stp>
        <tr r="J45" s="30"/>
      </tp>
      <tp>
        <v>7.37</v>
        <stp/>
        <stp>PETRL200</stp>
        <stp>56</stp>
        <tr r="J38" s="30"/>
      </tp>
      <tp>
        <v>5.81</v>
        <stp/>
        <stp>PETRL203</stp>
        <stp>56</stp>
        <tr r="J43" s="30"/>
      </tp>
      <tp>
        <v>3.04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4.26</v>
        <stp/>
        <stp>PETRL218</stp>
        <stp>56</stp>
        <tr r="J49" s="30"/>
      </tp>
      <tp>
        <v>4.93</v>
        <stp/>
        <stp>PETRL211</stp>
        <stp>56</stp>
        <tr r="J46" s="30"/>
      </tp>
      <tp>
        <v>6.65</v>
        <stp/>
        <stp>PETRL210</stp>
        <stp>56</stp>
        <tr r="J41" s="30"/>
      </tp>
      <tp>
        <v>4.7</v>
        <stp/>
        <stp>PETRL213</stp>
        <stp>56</stp>
        <tr r="J47" s="30"/>
        <tr r="J48" s="30"/>
      </tp>
      <tp>
        <v>3.36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3.78</v>
        <stp/>
        <stp>PETRL223</stp>
        <stp>56</stp>
        <tr r="J51" s="30"/>
      </tp>
      <tp>
        <v>2.41</v>
        <stp/>
        <stp>PETRL238</stp>
        <stp>56</stp>
        <tr r="J58" s="30"/>
      </tp>
      <tp>
        <v>2.88</v>
        <stp/>
        <stp>PETRL233</stp>
        <stp>56</stp>
        <tr r="J56" s="30"/>
      </tp>
      <tp>
        <v>3.55</v>
        <stp/>
        <stp>PETRL240</stp>
        <stp>56</stp>
        <tr r="J52" s="30"/>
      </tp>
      <tp>
        <v>2.65</v>
        <stp/>
        <stp>PETRL250</stp>
        <stp>56</stp>
        <tr r="J57" s="30"/>
      </tp>
      <tp>
        <v>4.5999999999999996</v>
        <stp/>
        <stp>PETRL141</stp>
        <stp>64</stp>
        <tr r="J32" s="3"/>
        <tr r="J34" s="3"/>
        <tr r="J30" s="3"/>
        <tr r="J33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0" s="3"/>
        <tr r="L34" s="3"/>
        <tr r="L32" s="3"/>
        <tr r="L31" s="3"/>
        <tr r="L33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L35" s="3"/>
        <tr r="L39" s="3"/>
        <tr r="L38" s="3"/>
        <tr r="L36" s="3"/>
        <tr r="L33" s="3"/>
        <tr r="M46" s="30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L34" s="3"/>
        <tr r="M48" s="30"/>
        <tr r="L35" s="3"/>
        <tr r="M47" s="30"/>
      </tp>
      <tp>
        <v>0</v>
        <stp/>
        <stp>PETRL208</stp>
        <stp>73</stp>
        <tr r="L32" s="3"/>
        <tr r="M45" s="30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M56" s="30"/>
        <tr r="L44" s="3"/>
        <tr r="L45" s="3"/>
      </tp>
      <tp>
        <v>0</v>
        <stp/>
        <stp>PETRL228</stp>
        <stp>73</stp>
        <tr r="L42" s="3"/>
        <tr r="M53" s="30"/>
      </tp>
      <tp>
        <v>0</v>
        <stp/>
        <stp>PETRL221</stp>
        <stp>73</stp>
        <tr r="L43" s="3"/>
        <tr r="L42" s="3"/>
        <tr r="L44" s="3"/>
        <tr r="L38" s="3"/>
        <tr r="L40" s="3"/>
        <tr r="M50" s="30"/>
        <tr r="L41" s="3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3" s="3"/>
        <tr r="L51" s="3"/>
        <tr r="L50" s="3"/>
        <tr r="L52" s="3"/>
        <tr r="L54" s="3"/>
        <tr r="L48" s="3"/>
      </tp>
      <tp>
        <v>3.05</v>
        <stp/>
        <stp>PETRL221</stp>
        <stp>64</stp>
        <tr r="J42" s="3"/>
        <tr r="J40" s="3"/>
        <tr r="J43" s="3"/>
        <tr r="J41" s="3"/>
        <tr r="J44" s="3"/>
      </tp>
      <tp>
        <v>1.7</v>
        <stp/>
        <stp>PETRL226</stp>
        <stp>64</stp>
        <tr r="J52" s="3"/>
        <tr r="J50" s="3"/>
        <tr r="J54" s="3"/>
        <tr r="J53" s="3"/>
        <tr r="J51" s="3"/>
      </tp>
      <tp>
        <v>1.91</v>
        <stp/>
        <stp>PETRL260</stp>
        <stp>61</stp>
        <tr r="J54" s="3"/>
      </tp>
      <tp>
        <v>2.87</v>
        <stp/>
        <stp>PETRL250</stp>
        <stp>61</stp>
        <tr r="J46" s="3"/>
      </tp>
      <tp>
        <v>2.4</v>
        <stp/>
        <stp>PETRL253</stp>
        <stp>61</stp>
        <tr r="J51" s="3"/>
      </tp>
      <tp>
        <v>0</v>
        <stp/>
        <stp>PETRL252</stp>
        <stp>61</stp>
        <tr r="J53" s="3"/>
      </tp>
      <tp>
        <v>2.9</v>
        <stp/>
        <stp>PETRL207</stp>
        <stp>64</stp>
        <tr r="J46" s="3"/>
        <tr r="J47" s="3"/>
        <tr r="J45" s="3"/>
        <tr r="J49" s="3"/>
        <tr r="J48" s="3"/>
      </tp>
      <tp>
        <v>3.7</v>
        <stp/>
        <stp>PETRL211</stp>
        <stp>64</stp>
        <tr r="J35" s="3"/>
        <tr r="J36" s="3"/>
        <tr r="J39" s="3"/>
        <tr r="J38" s="3"/>
        <tr r="J37" s="3"/>
      </tp>
      <tp>
        <v>4.0599999999999996</v>
        <stp/>
        <stp>PETRL240</stp>
        <stp>61</stp>
        <tr r="J41" s="3"/>
      </tp>
      <tp>
        <v>2.2000000000000002</v>
        <stp/>
        <stp>PETRL243</stp>
        <stp>61</stp>
        <tr r="J50" s="3"/>
        <tr r="J49" s="3"/>
      </tp>
      <tp>
        <v>2.95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0</v>
        <stp/>
        <stp>PETRL221</stp>
        <stp>61</stp>
        <tr r="J38" s="3"/>
      </tp>
      <tp>
        <v>6.4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6.9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5.6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6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6.14</v>
        <stp/>
        <stp>PETRL198</stp>
        <stp>56</stp>
        <tr r="J42" s="30"/>
      </tp>
      <tp>
        <v>6.8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73.14</v>
        <stp/>
        <stp>GNDI3</stp>
        <stp>56</stp>
        <tr r="C38" s="37"/>
      </tp>
      <tp>
        <v>18.91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M24" s="19"/>
        <tr r="M16" s="34"/>
        <tr r="D20" s="37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16" s="19"/>
        <tr r="M8" s="34"/>
        <tr r="D39" s="37"/>
      </tp>
      <tp>
        <v>10.74</v>
        <stp/>
        <stp>GOAU4</stp>
        <stp>56</stp>
        <tr r="L8" s="34"/>
        <tr r="C39" s="37"/>
        <tr r="L16" s="19"/>
      </tp>
      <tp>
        <v>0</v>
        <stp/>
        <stp>GOLL4</stp>
        <stp>60</stp>
        <tr r="M11" s="34"/>
        <tr r="M19" s="19"/>
        <tr r="D40" s="37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25.15</v>
        <stp/>
        <stp>GOLL4</stp>
        <stp>56</stp>
        <tr r="C40" s="37"/>
        <tr r="L19" s="19"/>
        <tr r="L11" s="34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25.69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D18" s="37"/>
        <tr r="M15" s="34"/>
        <tr r="M33" s="19"/>
      </tp>
      <tp>
        <v>3.58</v>
        <stp/>
        <stp>CIEL3</stp>
        <stp>56</stp>
        <tr r="L33" s="19"/>
        <tr r="L15" s="34"/>
        <tr r="C18" s="37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13.96</v>
        <stp/>
        <stp>TIMS3</stp>
        <stp>56</stp>
        <tr r="C70" s="37"/>
      </tp>
      <tp>
        <v>44.2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0.25</v>
        <stp/>
        <stp>VALEM630</stp>
        <stp>56</stp>
        <tr r="E38" s="19"/>
      </tp>
      <tp>
        <v>0.33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0</v>
        <stp/>
        <stp>VALEM650</stp>
        <stp>73</stp>
        <tr r="I42" s="19"/>
      </tp>
      <tp>
        <v>0</v>
        <stp/>
        <stp>VALEM645</stp>
        <stp>73</stp>
        <tr r="I41" s="19"/>
      </tp>
      <tp>
        <v>0</v>
        <stp/>
        <stp>VALEM617</stp>
        <stp>73</stp>
        <tr r="I40" s="19"/>
      </tp>
      <tp>
        <v>0</v>
        <stp/>
        <stp>VALEM615</stp>
        <stp>73</stp>
        <tr r="I35" s="19"/>
      </tp>
      <tp>
        <v>0</v>
        <stp/>
        <stp>VALEM612</stp>
        <stp>73</stp>
        <tr r="I39" s="19"/>
      </tp>
      <tp>
        <v>0</v>
        <stp/>
        <stp>VALEM610</stp>
        <stp>73</stp>
        <tr r="I34" s="19"/>
      </tp>
      <tp>
        <v>0</v>
        <stp/>
        <stp>VALEM605</stp>
        <stp>73</stp>
        <tr r="I33" s="19"/>
      </tp>
      <tp>
        <v>0</v>
        <stp/>
        <stp>VALEM600</stp>
        <stp>73</stp>
        <tr r="I32" s="19"/>
      </tp>
      <tp>
        <v>0</v>
        <stp/>
        <stp>VALEM630</stp>
        <stp>73</stp>
        <tr r="I38" s="19"/>
      </tp>
      <tp>
        <v>0</v>
        <stp/>
        <stp>VALEM625</stp>
        <stp>73</stp>
        <tr r="I37" s="19"/>
      </tp>
      <tp>
        <v>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0.64</v>
        <stp/>
        <stp>VVARM157</stp>
        <stp>56</stp>
        <tr r="E151" s="19"/>
      </tp>
      <tp>
        <v>0.24</v>
        <stp/>
        <stp>VVARM140</stp>
        <stp>56</stp>
        <tr r="E147" s="19"/>
      </tp>
      <tp>
        <v>0.32</v>
        <stp/>
        <stp>VVARM145</stp>
        <stp>56</stp>
        <tr r="E148" s="19"/>
      </tp>
      <tp>
        <v>0.36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1.4</v>
        <stp/>
        <stp>VVARM175</stp>
        <stp>56</stp>
        <tr r="E154" s="19"/>
      </tp>
      <tp>
        <v>0.89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1.72</v>
        <stp/>
        <stp>VVARM180</stp>
        <stp>56</stp>
        <tr r="E155" s="19"/>
      </tp>
      <tp>
        <v>2.27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49.35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68.5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34"/>
        <tr r="D47" s="37"/>
        <tr r="M12" s="19"/>
      </tp>
      <tp>
        <v>29.98</v>
        <stp/>
        <stp>ITUB4</stp>
        <stp>56</stp>
        <tr r="L4" s="34"/>
        <tr r="C47" s="37"/>
        <tr r="L12" s="19"/>
      </tp>
      <tp>
        <v>11.03</v>
        <stp/>
        <stp>ITSA4</stp>
        <stp>56</stp>
        <tr r="L27" s="19"/>
        <tr r="C46" s="37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D46" s="37"/>
        <tr r="M27" s="19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33.83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24.4</v>
        <stp/>
        <stp>MULT3</stp>
        <stp>56</stp>
        <tr r="C55" s="37"/>
      </tp>
      <tp>
        <v>54.58</v>
        <stp/>
        <stp>SUZB3</stp>
        <stp>56</stp>
        <tr r="C68" s="37"/>
        <tr r="L14" s="19"/>
        <tr r="L6" s="34"/>
      </tp>
      <tp>
        <v>0</v>
        <stp/>
        <stp>SUZB3</stp>
        <stp>60</stp>
        <tr r="M14" s="19"/>
        <tr r="M6" s="34"/>
        <tr r="D68" s="37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0.68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0</v>
        <stp/>
        <stp>ITUBM248</stp>
        <stp>73</stp>
        <tr r="I63" s="19"/>
      </tp>
      <tp>
        <v>0</v>
        <stp/>
        <stp>ITUBM243</stp>
        <stp>73</stp>
        <tr r="I61" s="19"/>
      </tp>
      <tp>
        <v>0</v>
        <stp/>
        <stp>ITUBM246</stp>
        <stp>73</stp>
        <tr r="I62" s="19"/>
      </tp>
      <tp>
        <v>0</v>
        <stp/>
        <stp>ITUBM258</stp>
        <stp>73</stp>
        <tr r="I67" s="19"/>
      </tp>
      <tp>
        <v>0</v>
        <stp/>
        <stp>ITUBM251</stp>
        <stp>73</stp>
        <tr r="I64" s="19"/>
      </tp>
      <tp>
        <v>0</v>
        <stp/>
        <stp>ITUBM253</stp>
        <stp>73</stp>
        <tr r="I65" s="19"/>
      </tp>
      <tp>
        <v>0</v>
        <stp/>
        <stp>ITUBM257</stp>
        <stp>73</stp>
        <tr r="I66" s="19"/>
      </tp>
      <tp>
        <v>0</v>
        <stp/>
        <stp>ITUBM269</stp>
        <stp>73</stp>
        <tr r="I71" s="19"/>
      </tp>
      <tp>
        <v>0</v>
        <stp/>
        <stp>ITUBM261</stp>
        <stp>73</stp>
        <tr r="I68" s="19"/>
      </tp>
      <tp>
        <v>0</v>
        <stp/>
        <stp>ITUBM264</stp>
        <stp>73</stp>
        <tr r="I69" s="19"/>
      </tp>
      <tp>
        <v>0</v>
        <stp/>
        <stp>ITUBM266</stp>
        <stp>73</stp>
        <tr r="I70" s="19"/>
      </tp>
      <tp>
        <v>0</v>
        <stp/>
        <stp>ITUBM278</stp>
        <stp>73</stp>
        <tr r="I75" s="19"/>
      </tp>
      <tp>
        <v>0</v>
        <stp/>
        <stp>ITUBM271</stp>
        <stp>73</stp>
        <tr r="I72" s="19"/>
      </tp>
      <tp>
        <v>0</v>
        <stp/>
        <stp>ITUBM274</stp>
        <stp>73</stp>
        <tr r="I73" s="19"/>
      </tp>
      <tp>
        <v>0</v>
        <stp/>
        <stp>ITUBM276</stp>
        <stp>73</stp>
        <tr r="I74" s="19"/>
      </tp>
      <tp>
        <v>0</v>
        <stp/>
        <stp>ITUBM281</stp>
        <stp>73</stp>
        <tr r="I76" s="19"/>
      </tp>
      <tp>
        <v>19.34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M21" s="19"/>
        <tr r="M13" s="34"/>
        <tr r="D76" s="37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17.12</v>
        <stp/>
        <stp>VVAR3</stp>
        <stp>56</stp>
        <tr r="C76" s="37"/>
        <tr r="L21" s="19"/>
        <tr r="L13" s="34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22.07</v>
        <stp/>
        <stp>EQTL3</stp>
        <stp>56</stp>
        <tr r="C34" s="37"/>
      </tp>
      <tp t="s">
        <v>-</v>
        <stp/>
        <stp/>
        <stp>60</stp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8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94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94" s="3"/>
        <tr r="J56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6" s="3"/>
        <tr r="L86" s="3"/>
        <tr r="L67" s="3"/>
        <tr r="L67" s="3"/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9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21" s="34"/>
        <tr r="L23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19.399999999999999</v>
        <stp/>
        <stp>CRFB3</stp>
        <stp>56</stp>
        <tr r="C22" s="37"/>
      </tp>
      <tp>
        <v>14.46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21.4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46.03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21.03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6.76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59.08</v>
        <stp/>
        <stp>BRAP4</stp>
        <stp>56</stp>
        <tr r="L31" s="19"/>
        <tr r="C11" s="37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14" s="34"/>
        <tr r="M22" s="19"/>
        <tr r="D15" s="37"/>
      </tp>
      <tp>
        <v>10.34</v>
        <stp/>
        <stp>BRML3</stp>
        <stp>56</stp>
        <tr r="L22" s="19"/>
        <tr r="L14" s="34"/>
        <tr r="C15" s="37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22.28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50.89</v>
        <stp/>
        <stp>PRIO3</stp>
        <stp>56</stp>
        <tr r="C60" s="37"/>
      </tp>
      <tp>
        <v>0</v>
        <stp/>
        <stp>BRKM5</stp>
        <stp>60</stp>
        <tr r="D14" s="37"/>
      </tp>
      <tp>
        <v>19.649999999999999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75.84</v>
        <stp/>
        <stp>CSAN3</stp>
        <stp>56</stp>
        <tr r="C23" s="37"/>
      </tp>
      <tp>
        <v>24.11</v>
        <stp/>
        <stp>CSNA3</stp>
        <stp>56</stp>
        <tr r="L7" s="34"/>
        <tr r="C24" s="37"/>
      </tp>
      <tp>
        <v>0</v>
        <stp/>
        <stp>CSNA3</stp>
        <stp>60</stp>
        <tr r="M7" s="34"/>
        <tr r="D24" s="37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9" s="34"/>
        <tr r="M17" s="19"/>
        <tr r="D73" s="37"/>
      </tp>
      <tp>
        <v>13.82</v>
        <stp/>
        <stp>USIM5</stp>
        <stp>56</stp>
        <tr r="L9" s="34"/>
        <tr r="L17" s="19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0</v>
        <stp/>
        <stp>BBASM307</stp>
        <stp>73</stp>
        <tr r="I107" s="19"/>
      </tp>
      <tp>
        <v>0</v>
        <stp/>
        <stp>BBASM310</stp>
        <stp>73</stp>
        <tr r="I108" s="19"/>
      </tp>
      <tp>
        <v>0</v>
        <stp/>
        <stp>BBASM315</stp>
        <stp>73</stp>
        <tr r="I109" s="19"/>
      </tp>
      <tp>
        <v>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BBASM265</stp>
        <stp>73</stp>
        <tr r="I96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0</v>
        <stp/>
        <stp>BBASM287</stp>
        <stp>73</stp>
        <tr r="I100" s="19"/>
      </tp>
      <tp>
        <v>0</v>
        <stp/>
        <stp>BBASM290</stp>
        <stp>73</stp>
        <tr r="I101" s="19"/>
      </tp>
      <tp>
        <v>0</v>
        <stp/>
        <stp>BBASM295</stp>
        <stp>73</stp>
        <tr r="I103" s="19"/>
      </tp>
      <tp>
        <v>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0.59</v>
        <stp/>
        <stp>BOVAM920</stp>
        <stp>56</stp>
        <tr r="E116" s="19"/>
      </tp>
      <tp>
        <v>0.67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1.96</v>
        <stp/>
        <stp>BOVAM102</stp>
        <stp>56</stp>
        <tr r="E125" s="19"/>
      </tp>
      <tp>
        <v>1.55</v>
        <stp/>
        <stp>BOVAM100</stp>
        <stp>56</stp>
        <tr r="E124" s="19"/>
      </tp>
      <tp>
        <v>3.27</v>
        <stp/>
        <stp>BOVAM106</stp>
        <stp>56</stp>
        <tr r="E127" s="19"/>
      </tp>
      <tp>
        <v>2.52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0</v>
        <stp/>
        <stp>BBDCL209</stp>
        <stp>61</stp>
        <tr r="J29" s="3"/>
      </tp>
      <tp>
        <v>6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7" s="3"/>
        <tr r="J14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17" s="3"/>
        <tr r="J20" s="3"/>
        <tr r="J23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0.23</v>
        <stp/>
        <stp>COGNM460</stp>
        <stp>56</stp>
        <tr r="E83" s="19"/>
      </tp>
      <tp>
        <v>0.19</v>
        <stp/>
        <stp>COGNM450</stp>
        <stp>56</stp>
        <tr r="E82" s="19"/>
      </tp>
      <tp>
        <v>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0.46</v>
        <stp/>
        <stp>COGNM520</stp>
        <stp>56</stp>
        <tr r="E88" s="19"/>
      </tp>
      <tp>
        <v>0.38</v>
        <stp/>
        <stp>COGNM500</stp>
        <stp>56</stp>
        <tr r="E87" s="19"/>
      </tp>
      <tp>
        <v>0</v>
        <stp/>
        <stp>COGNM700</stp>
        <stp>73</stp>
        <tr r="I93" s="19"/>
      </tp>
      <tp>
        <v>0.6</v>
        <stp/>
        <stp>COGNM540</stp>
        <stp>56</stp>
        <tr r="E89" s="19"/>
      </tp>
      <tp>
        <v>0.84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1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1.28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1.87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29.71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31.54</v>
        <stp/>
        <stp>HYPE3</stp>
        <stp>56</stp>
        <tr r="C43" s="37"/>
      </tp>
      <tp>
        <v>0</v>
        <stp/>
        <stp>CYRE3</stp>
        <stp>74</stp>
        <tr r="G26" s="37"/>
      </tp>
      <tp>
        <v>0.1</v>
        <stp/>
        <stp>PETRX208</stp>
        <stp>56</stp>
        <tr r="J24" s="30"/>
      </tp>
      <tp>
        <v>0.04</v>
        <stp/>
        <stp>PETRX200</stp>
        <stp>56</stp>
        <tr r="J16" s="30"/>
      </tp>
      <tp>
        <v>0.09</v>
        <stp/>
        <stp>PETRX203</stp>
        <stp>56</stp>
        <tr r="J22" s="30"/>
      </tp>
      <tp>
        <v>0.25</v>
        <stp/>
        <stp>PETRX207</stp>
        <stp>56</stp>
        <tr r="J33" s="30"/>
      </tp>
      <tp>
        <v>0.15</v>
        <stp/>
        <stp>PETRX218</stp>
        <stp>56</stp>
        <tr r="J28" s="30"/>
      </tp>
      <tp>
        <v>0.11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0.22</v>
        <stp/>
        <stp>PETRX228</stp>
        <stp>56</stp>
        <tr r="J32" s="30"/>
      </tp>
      <tp>
        <v>0.15</v>
        <stp/>
        <stp>PETRX221</stp>
        <stp>56</stp>
        <tr r="J29" s="30"/>
      </tp>
      <tp>
        <v>0.1</v>
        <stp/>
        <stp>PETRX220</stp>
        <stp>56</stp>
        <tr r="J23" s="30"/>
      </tp>
      <tp>
        <v>0.18</v>
        <stp/>
        <stp>PETRX223</stp>
        <stp>56</stp>
        <tr r="J30" s="30"/>
      </tp>
      <tp>
        <v>0.2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0.06</v>
        <stp/>
        <stp>PETRX155</stp>
        <stp>56</stp>
        <tr r="J18" s="30"/>
        <tr r="J17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0" s="34"/>
        <tr r="M18" s="19"/>
        <tr r="D3" s="37"/>
      </tp>
      <tp>
        <v>40.520000000000003</v>
        <stp/>
        <stp>AZUL4</stp>
        <stp>56</stp>
        <tr r="L18" s="19"/>
        <tr r="C3" s="37"/>
        <tr r="L10" s="34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BRSR6</c:v>
                </c:pt>
                <c:pt idx="1">
                  <c:v>ENBR3</c:v>
                </c:pt>
                <c:pt idx="2">
                  <c:v>GFSA3</c:v>
                </c:pt>
                <c:pt idx="3">
                  <c:v>GOAU4</c:v>
                </c:pt>
                <c:pt idx="4">
                  <c:v>LIGT3</c:v>
                </c:pt>
                <c:pt idx="5">
                  <c:v>MYPK3</c:v>
                </c:pt>
                <c:pt idx="6">
                  <c:v>NEOE3</c:v>
                </c:pt>
              </c:strCache>
            </c:strRef>
          </c:cat>
          <c:val>
            <c:numRef>
              <c:f>'Analise Fundament.'!$B$8:$B$15</c:f>
              <c:numCache>
                <c:formatCode>General</c:formatCode>
                <c:ptCount val="7"/>
                <c:pt idx="0">
                  <c:v>13.38</c:v>
                </c:pt>
                <c:pt idx="1">
                  <c:v>18.91</c:v>
                </c:pt>
                <c:pt idx="2">
                  <c:v>4.3600000000000003</c:v>
                </c:pt>
                <c:pt idx="3">
                  <c:v>10.74</c:v>
                </c:pt>
                <c:pt idx="4">
                  <c:v>23.52</c:v>
                </c:pt>
                <c:pt idx="5">
                  <c:v>15.49</c:v>
                </c:pt>
                <c:pt idx="6">
                  <c:v>18.79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BRSR6</c:v>
                </c:pt>
                <c:pt idx="1">
                  <c:v>ENBR3</c:v>
                </c:pt>
                <c:pt idx="2">
                  <c:v>GFSA3</c:v>
                </c:pt>
                <c:pt idx="3">
                  <c:v>GOAU4</c:v>
                </c:pt>
                <c:pt idx="4">
                  <c:v>LIGT3</c:v>
                </c:pt>
                <c:pt idx="5">
                  <c:v>MYPK3</c:v>
                </c:pt>
                <c:pt idx="6">
                  <c:v>NEOE3</c:v>
                </c:pt>
              </c:strCache>
            </c:strRef>
          </c:cat>
          <c:val>
            <c:numRef>
              <c:f>'Analise Fundament.'!$C$8:$C$15</c:f>
              <c:numCache>
                <c:formatCode>General</c:formatCode>
                <c:ptCount val="7"/>
                <c:pt idx="0">
                  <c:v>0.66</c:v>
                </c:pt>
                <c:pt idx="1">
                  <c:v>1.04</c:v>
                </c:pt>
                <c:pt idx="2">
                  <c:v>0.87</c:v>
                </c:pt>
                <c:pt idx="3">
                  <c:v>0.37</c:v>
                </c:pt>
                <c:pt idx="4">
                  <c:v>1.05</c:v>
                </c:pt>
                <c:pt idx="5">
                  <c:v>0.56999999999999995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BRSR6</c:v>
                </c:pt>
                <c:pt idx="1">
                  <c:v>ENBR3</c:v>
                </c:pt>
                <c:pt idx="2">
                  <c:v>GFSA3</c:v>
                </c:pt>
                <c:pt idx="3">
                  <c:v>GOAU4</c:v>
                </c:pt>
                <c:pt idx="4">
                  <c:v>LIGT3</c:v>
                </c:pt>
                <c:pt idx="5">
                  <c:v>MYPK3</c:v>
                </c:pt>
                <c:pt idx="6">
                  <c:v>NEOE3</c:v>
                </c:pt>
              </c:strCache>
            </c:strRef>
          </c:cat>
          <c:val>
            <c:numRef>
              <c:f>'Analise Fundament.'!$D$8:$D$15</c:f>
              <c:numCache>
                <c:formatCode>0.00%</c:formatCode>
                <c:ptCount val="7"/>
                <c:pt idx="0">
                  <c:v>3.1899999999999998E-2</c:v>
                </c:pt>
                <c:pt idx="1">
                  <c:v>3.09E-2</c:v>
                </c:pt>
                <c:pt idx="2">
                  <c:v>0</c:v>
                </c:pt>
                <c:pt idx="3">
                  <c:v>8.3999999999999995E-3</c:v>
                </c:pt>
                <c:pt idx="4">
                  <c:v>0</c:v>
                </c:pt>
                <c:pt idx="5">
                  <c:v>4.2900000000000001E-2</c:v>
                </c:pt>
                <c:pt idx="6">
                  <c:v>2.18E-2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BRSR6</c:v>
                </c:pt>
                <c:pt idx="1">
                  <c:v>ENBR3</c:v>
                </c:pt>
                <c:pt idx="2">
                  <c:v>GFSA3</c:v>
                </c:pt>
                <c:pt idx="3">
                  <c:v>GOAU4</c:v>
                </c:pt>
                <c:pt idx="4">
                  <c:v>LIGT3</c:v>
                </c:pt>
                <c:pt idx="5">
                  <c:v>MYPK3</c:v>
                </c:pt>
                <c:pt idx="6">
                  <c:v>NEOE3</c:v>
                </c:pt>
              </c:strCache>
            </c:strRef>
          </c:cat>
          <c:val>
            <c:numRef>
              <c:f>'Analise Fundament.'!$E$8:$E$15</c:f>
              <c:numCache>
                <c:formatCode>General</c:formatCode>
                <c:ptCount val="7"/>
                <c:pt idx="0">
                  <c:v>20.420000000000002</c:v>
                </c:pt>
                <c:pt idx="1">
                  <c:v>18.190000000000001</c:v>
                </c:pt>
                <c:pt idx="2">
                  <c:v>5.03</c:v>
                </c:pt>
                <c:pt idx="3">
                  <c:v>29.02</c:v>
                </c:pt>
                <c:pt idx="4">
                  <c:v>22.41</c:v>
                </c:pt>
                <c:pt idx="5">
                  <c:v>27.03</c:v>
                </c:pt>
                <c:pt idx="6">
                  <c:v>17.47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BRSR6</c:v>
                </c:pt>
                <c:pt idx="1">
                  <c:v>ENBR3</c:v>
                </c:pt>
                <c:pt idx="2">
                  <c:v>GFSA3</c:v>
                </c:pt>
                <c:pt idx="3">
                  <c:v>GOAU4</c:v>
                </c:pt>
                <c:pt idx="4">
                  <c:v>LIGT3</c:v>
                </c:pt>
                <c:pt idx="5">
                  <c:v>MYPK3</c:v>
                </c:pt>
                <c:pt idx="6">
                  <c:v>NEOE3</c:v>
                </c:pt>
              </c:strCache>
            </c:strRef>
          </c:cat>
          <c:val>
            <c:numRef>
              <c:f>'Analise Fundament.'!$F$8:$F$15</c:f>
              <c:numCache>
                <c:formatCode>General</c:formatCode>
                <c:ptCount val="7"/>
                <c:pt idx="0">
                  <c:v>2</c:v>
                </c:pt>
                <c:pt idx="1">
                  <c:v>2.37</c:v>
                </c:pt>
                <c:pt idx="2">
                  <c:v>-0.2</c:v>
                </c:pt>
                <c:pt idx="3">
                  <c:v>1.32</c:v>
                </c:pt>
                <c:pt idx="4">
                  <c:v>-0.36</c:v>
                </c:pt>
                <c:pt idx="5">
                  <c:v>-1.71</c:v>
                </c:pt>
                <c:pt idx="6">
                  <c:v>2.0699999999999998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BRSR6</c:v>
                </c:pt>
                <c:pt idx="1">
                  <c:v>ENBR3</c:v>
                </c:pt>
                <c:pt idx="2">
                  <c:v>GFSA3</c:v>
                </c:pt>
                <c:pt idx="3">
                  <c:v>GOAU4</c:v>
                </c:pt>
                <c:pt idx="4">
                  <c:v>LIGT3</c:v>
                </c:pt>
                <c:pt idx="5">
                  <c:v>MYPK3</c:v>
                </c:pt>
                <c:pt idx="6">
                  <c:v>NEOE3</c:v>
                </c:pt>
              </c:strCache>
            </c:strRef>
          </c:cat>
          <c:val>
            <c:numRef>
              <c:f>'Analise Fundament.'!$G$8:$G$15</c:f>
              <c:numCache>
                <c:formatCode>"$"\ #,##0.00</c:formatCode>
                <c:ptCount val="7"/>
                <c:pt idx="0">
                  <c:v>30.313400000000001</c:v>
                </c:pt>
                <c:pt idx="1">
                  <c:v>31.144500000000001</c:v>
                </c:pt>
                <c:pt idx="3">
                  <c:v>29.358000000000001</c:v>
                </c:pt>
                <c:pt idx="6">
                  <c:v>28.524799999999999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8.369335069445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7">
        <s v="BRSR6"/>
        <s v="ENBR3"/>
        <s v="GFSA3"/>
        <s v="GOAU4"/>
        <s v="LIGT3"/>
        <s v="MYPK3"/>
        <s v="NEOE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8.369334027775" backgroundQuery="1" createdVersion="3" refreshedVersion="6" minRefreshableVersion="3" recordCount="0" supportSubquery="1" supportAdvancedDrill="1" xr:uid="{883E3199-DEC3-464B-9B0A-7BF31F16850B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803020874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5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15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1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9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7" level="1">
        <member name="[Sheet1 1].[Preço/VPA].&amp;[1.04]"/>
        <member name="[Sheet1 1].[Preço/VPA].&amp;[1.05]"/>
        <member name="[Sheet1 1].[Preço/VPA].&amp;[1.08]"/>
        <member name="[Sheet1 1].[Preço/VPA].&amp;[3.7E-1]"/>
        <member name="[Sheet1 1].[Preço/VPA].&amp;[5.7E-1]"/>
        <member name="[Sheet1 1].[Preço/VPA].&amp;[6.6E-1]"/>
        <member name="[Sheet1 1].[Preço/VPA].&amp;[8.7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803020874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RSR6]" c="BRSR6"/>
              <i n="[Sheet1 1].[Ação].&amp;[ENBR3]" c="ENBR3"/>
              <i n="[Sheet1 1].[Ação].&amp;[GFSA3]" c="GFSA3"/>
              <i n="[Sheet1 1].[Ação].&amp;[GOAU4]" c="GOAU4"/>
              <i n="[Sheet1 1].[Ação].&amp;[LIGT3]" c="LIGT3"/>
              <i n="[Sheet1 1].[Ação].&amp;[MYPK3]" c="MYPK3"/>
              <i n="[Sheet1 1].[Ação].&amp;[NEOE3]" c="NEOE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AS3]" c="BBAS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RML3]" c="BRML3" nd="1"/>
              <i n="[Sheet1 1].[Ação].&amp;[BRPR3]" c="BRPR3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OGN3]" c="COGN3" nd="1"/>
              <i n="[Sheet1 1].[Ação].&amp;[CPFE3]" c="CPFE3" nd="1"/>
              <i n="[Sheet1 1].[Ação].&amp;[CPLE6]" c="CPLE6" nd="1"/>
              <i n="[Sheet1 1].[Ação].&amp;[CRFB3]" c="CRFB3" nd="1"/>
              <i n="[Sheet1 1].[Ação].&amp;[CSAN3]" c="CSAN3" nd="1"/>
              <i n="[Sheet1 1].[Ação].&amp;[CSMG3]" c="CSMG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LET3]" c="ELET3" nd="1"/>
              <i n="[Sheet1 1].[Ação].&amp;[ELET6]" c="ELET6" nd="1"/>
              <i n="[Sheet1 1].[Ação].&amp;[EMBR3]" c="EM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OR3]" c="HBOR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EAL3]" c="MEAL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803020874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2.85248E1]" c="28,5248"/>
              <i n="[Sheet1 1].[Grahan].&amp;[2.9358E1]" c="29,358"/>
              <i n="[Sheet1 1].[Grahan].&amp;[3.03134E1]" c="30,3134"/>
              <i n="[Sheet1 1].[Grahan].&amp;[3.11445E1]" c="31,1445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2838E1]" c="17,2838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897E1]" c="28,897" nd="1"/>
              <i n="[Sheet1 1].[Grahan].&amp;[2.98673E1]" c="29,8673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  <i n="[Sheet1 1].[Grahan].&amp;[7.00822E1]" c="70,0822" nd="1"/>
              <i n="[Sheet1 1].[Grahan].&amp;[7.53237E1]" c="75,3237" nd="1"/>
              <i n="[Sheet1 1].[Grahan].&amp;[1.43736E2]" c="143,73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803020874">
      <levels count="2">
        <level uniqueName="[Sheet1 1].[Preço/VPA].[(All)]" sourceCaption="(All)" count="0"/>
        <level uniqueName="[Sheet1 1].[Preço/VPA].[Preço/VPA]" sourceCaption="Preço/VPA" count="123">
          <ranges>
            <range startItem="0">
              <i n="[Sheet1 1].[Preço/VPA].&amp;[-1.059E1]" c="-10,59"/>
              <i n="[Sheet1 1].[Preço/VPA].&amp;[-5.58]" c="-5,58"/>
              <i n="[Sheet1 1].[Preço/VPA].&amp;[-3.68]" c="-3,68"/>
              <i n="[Sheet1 1].[Preço/VPA].&amp;[-2.77]" c="-2,77"/>
              <i n="[Sheet1 1].[Preço/VPA].&amp;[3.7E-1]" c="0,37"/>
              <i n="[Sheet1 1].[Preço/VPA].&amp;[3.8E-1]" c="0,38"/>
              <i n="[Sheet1 1].[Preço/VPA].&amp;[5.3E-1]" c="0,53"/>
              <i n="[Sheet1 1].[Preço/VPA].&amp;[5.7E-1]" c="0,57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2E-1]" c="0,82"/>
              <i n="[Sheet1 1].[Preço/VPA].&amp;[8.3E-1]" c="0,83"/>
              <i n="[Sheet1 1].[Preço/VPA].&amp;[8.7E-1]" c="0,87"/>
              <i n="[Sheet1 1].[Preço/VPA].&amp;[8.9E-1]" c="0,89"/>
              <i n="[Sheet1 1].[Preço/VPA].&amp;[9.5E-1]" c="0,95"/>
              <i n="[Sheet1 1].[Preço/VPA].&amp;[9.8E-1]" c="0,98"/>
              <i n="[Sheet1 1].[Preço/VPA].&amp;[1.04]" c="1,04"/>
              <i n="[Sheet1 1].[Preço/VPA].&amp;[1.05]" c="1,05"/>
              <i n="[Sheet1 1].[Preço/VPA].&amp;[1.06]" c="1,06"/>
              <i n="[Sheet1 1].[Preço/VPA].&amp;[1.07]" c="1,07"/>
              <i n="[Sheet1 1].[Preço/VPA].&amp;[1.08]" c="1,08"/>
              <i n="[Sheet1 1].[Preço/VPA].&amp;[1.1]" c="1,1"/>
              <i n="[Sheet1 1].[Preço/VPA].&amp;[1.12]" c="1,12"/>
              <i n="[Sheet1 1].[Preço/VPA].&amp;[1.14]" c="1,14"/>
              <i n="[Sheet1 1].[Preço/VPA].&amp;[1.22]" c="1,22"/>
              <i n="[Sheet1 1].[Preço/VPA].&amp;[1.24]" c="1,24"/>
              <i n="[Sheet1 1].[Preço/VPA].&amp;[1.28]" c="1,28"/>
              <i n="[Sheet1 1].[Preço/VPA].&amp;[1.29]" c="1,29"/>
              <i n="[Sheet1 1].[Preço/VPA].&amp;[1.35]" c="1,35"/>
              <i n="[Sheet1 1].[Preço/VPA].&amp;[1.37]" c="1,37"/>
              <i n="[Sheet1 1].[Preço/VPA].&amp;[1.39]" c="1,39"/>
              <i n="[Sheet1 1].[Preço/VPA].&amp;[1.41]" c="1,41"/>
              <i n="[Sheet1 1].[Preço/VPA].&amp;[1.43]" c="1,43"/>
              <i n="[Sheet1 1].[Preço/VPA].&amp;[1.45]" c="1,45"/>
              <i n="[Sheet1 1].[Preço/VPA].&amp;[1.46]" c="1,46"/>
              <i n="[Sheet1 1].[Preço/VPA].&amp;[1.48]" c="1,48"/>
              <i n="[Sheet1 1].[Preço/VPA].&amp;[1.52]" c="1,52"/>
              <i n="[Sheet1 1].[Preço/VPA].&amp;[1.53]" c="1,53"/>
              <i n="[Sheet1 1].[Preço/VPA].&amp;[1.56]" c="1,56"/>
              <i n="[Sheet1 1].[Preço/VPA].&amp;[1.59]" c="1,59"/>
              <i n="[Sheet1 1].[Preço/VPA].&amp;[1.61]" c="1,61"/>
              <i n="[Sheet1 1].[Preço/VPA].&amp;[1.63]" c="1,63"/>
              <i n="[Sheet1 1].[Preço/VPA].&amp;[1.67]" c="1,67"/>
              <i n="[Sheet1 1].[Preço/VPA].&amp;[1.71]" c="1,71"/>
              <i n="[Sheet1 1].[Preço/VPA].&amp;[1.74]" c="1,74"/>
              <i n="[Sheet1 1].[Preço/VPA].&amp;[1.76]" c="1,76"/>
              <i n="[Sheet1 1].[Preço/VPA].&amp;[1.78]" c="1,78"/>
              <i n="[Sheet1 1].[Preço/VPA].&amp;[1.79]" c="1,79"/>
              <i n="[Sheet1 1].[Preço/VPA].&amp;[1.81]" c="1,81"/>
              <i n="[Sheet1 1].[Preço/VPA].&amp;[1.88]" c="1,88"/>
              <i n="[Sheet1 1].[Preço/VPA].&amp;[1.92]" c="1,92"/>
              <i n="[Sheet1 1].[Preço/VPA].&amp;[1.95]" c="1,95"/>
              <i n="[Sheet1 1].[Preço/VPA].&amp;[1.97]" c="1,97"/>
              <i n="[Sheet1 1].[Preço/VPA].&amp;[1.99]" c="1,99"/>
              <i n="[Sheet1 1].[Preço/VPA].&amp;[2.02]" c="2,02"/>
              <i n="[Sheet1 1].[Preço/VPA].&amp;[2.05]" c="2,05"/>
              <i n="[Sheet1 1].[Preço/VPA].&amp;[2.13]" c="2,13"/>
              <i n="[Sheet1 1].[Preço/VPA].&amp;[2.14]" c="2,14"/>
              <i n="[Sheet1 1].[Preço/VPA].&amp;[2.15]" c="2,15"/>
              <i n="[Sheet1 1].[Preço/VPA].&amp;[2.17]" c="2,17"/>
              <i n="[Sheet1 1].[Preço/VPA].&amp;[2.19]" c="2,19"/>
              <i n="[Sheet1 1].[Preço/VPA].&amp;[2.22]" c="2,22"/>
              <i n="[Sheet1 1].[Preço/VPA].&amp;[2.23]" c="2,23"/>
              <i n="[Sheet1 1].[Preço/VPA].&amp;[2.25]" c="2,25"/>
              <i n="[Sheet1 1].[Preço/VPA].&amp;[2.33]" c="2,33"/>
              <i n="[Sheet1 1].[Preço/VPA].&amp;[2.36]" c="2,36"/>
              <i n="[Sheet1 1].[Preço/VPA].&amp;[2.37]" c="2,37"/>
              <i n="[Sheet1 1].[Preço/VPA].&amp;[2.39]" c="2,39"/>
              <i n="[Sheet1 1].[Preço/VPA].&amp;[2.4]" c="2,4"/>
              <i n="[Sheet1 1].[Preço/VPA].&amp;[2.43]" c="2,43"/>
              <i n="[Sheet1 1].[Preço/VPA].&amp;[2.46]" c="2,46"/>
              <i n="[Sheet1 1].[Preço/VPA].&amp;[2.55]" c="2,55"/>
              <i n="[Sheet1 1].[Preço/VPA].&amp;[2.6]" c="2,6"/>
              <i n="[Sheet1 1].[Preço/VPA].&amp;[2.63]" c="2,63"/>
              <i n="[Sheet1 1].[Preço/VPA].&amp;[2.64]" c="2,64"/>
              <i n="[Sheet1 1].[Preço/VPA].&amp;[2.67]" c="2,67"/>
              <i n="[Sheet1 1].[Preço/VPA].&amp;[2.68]" c="2,68"/>
              <i n="[Sheet1 1].[Preço/VPA].&amp;[2.76]" c="2,76"/>
              <i n="[Sheet1 1].[Preço/VPA].&amp;[2.78]" c="2,78"/>
              <i n="[Sheet1 1].[Preço/VPA].&amp;[2.9]" c="2,9"/>
              <i n="[Sheet1 1].[Preço/VPA].&amp;[2.94]" c="2,94"/>
              <i n="[Sheet1 1].[Preço/VPA].&amp;[3.01]" c="3,01"/>
              <i n="[Sheet1 1].[Preço/VPA].&amp;[3.35]" c="3,35"/>
              <i n="[Sheet1 1].[Preço/VPA].&amp;[3.4]" c="3,4"/>
              <i n="[Sheet1 1].[Preço/VPA].&amp;[3.41]" c="3,41"/>
              <i n="[Sheet1 1].[Preço/VPA].&amp;[3.54]" c="3,54"/>
              <i n="[Sheet1 1].[Preço/VPA].&amp;[3.75]" c="3,75"/>
              <i n="[Sheet1 1].[Preço/VPA].&amp;[3.95]" c="3,95"/>
              <i n="[Sheet1 1].[Preço/VPA].&amp;[4.02]" c="4,02"/>
              <i n="[Sheet1 1].[Preço/VPA].&amp;[4.1]" c="4,1"/>
              <i n="[Sheet1 1].[Preço/VPA].&amp;[4.38]" c="4,38"/>
              <i n="[Sheet1 1].[Preço/VPA].&amp;[4.64]" c="4,64"/>
              <i n="[Sheet1 1].[Preço/VPA].&amp;[4.86]" c="4,86"/>
              <i n="[Sheet1 1].[Preço/VPA].&amp;[4.87]" c="4,87"/>
              <i n="[Sheet1 1].[Preço/VPA].&amp;[4.91]" c="4,91"/>
              <i n="[Sheet1 1].[Preço/VPA].&amp;[4.93]" c="4,93"/>
              <i n="[Sheet1 1].[Preço/VPA].&amp;[5.27]" c="5,27"/>
              <i n="[Sheet1 1].[Preço/VPA].&amp;[5.41]" c="5,41"/>
              <i n="[Sheet1 1].[Preço/VPA].&amp;[5.49]" c="5,49"/>
              <i n="[Sheet1 1].[Preço/VPA].&amp;[5.72]" c="5,72"/>
              <i n="[Sheet1 1].[Preço/VPA].&amp;[5.86]" c="5,86"/>
              <i n="[Sheet1 1].[Preço/VPA].&amp;[5.96]" c="5,96"/>
              <i n="[Sheet1 1].[Preço/VPA].&amp;[6.28]" c="6,28"/>
              <i n="[Sheet1 1].[Preço/VPA].&amp;[6.43]" c="6,43"/>
              <i n="[Sheet1 1].[Preço/VPA].&amp;[6.93]" c="6,93"/>
              <i n="[Sheet1 1].[Preço/VPA].&amp;[7.]" c="7"/>
              <i n="[Sheet1 1].[Preço/VPA].&amp;[7.01]" c="7,01"/>
              <i n="[Sheet1 1].[Preço/VPA].&amp;[7.79]" c="7,79"/>
              <i n="[Sheet1 1].[Preço/VPA].&amp;[8.69]" c="8,69"/>
              <i n="[Sheet1 1].[Preço/VPA].&amp;[8.79]" c="8,79"/>
              <i n="[Sheet1 1].[Preço/VPA].&amp;[8.98]" c="8,98"/>
              <i n="[Sheet1 1].[Preço/VPA].&amp;[9.24]" c="9,24"/>
              <i n="[Sheet1 1].[Preço/VPA].&amp;[9.51]" c="9,51"/>
              <i n="[Sheet1 1].[Preço/VPA].&amp;[1.057E1]" c="10,57"/>
              <i n="[Sheet1 1].[Preço/VPA].&amp;[1.094E1]" c="10,94"/>
              <i n="[Sheet1 1].[Preço/VPA].&amp;[1.212E1]" c="12,12"/>
              <i n="[Sheet1 1].[Preço/VPA].&amp;[1.348E1]" c="13,48"/>
              <i n="[Sheet1 1].[Preço/VPA].&amp;[1.83E1]" c="18,3"/>
              <i n="[Sheet1 1].[Preço/VPA].&amp;[2.031E1]" c="20,31"/>
              <i n="[Sheet1 1].[Preço/VPA].&amp;[5.104E1]" c="51,04"/>
              <i n="[Sheet1 1].[Preço/VPA].&amp;[1.91562E3]" c="1915,62"/>
            </range>
          </ranges>
        </level>
      </levels>
      <selections count="7">
        <selection n="[Sheet1 1].[Preço/VPA].&amp;[1.04]"/>
        <selection n="[Sheet1 1].[Preço/VPA].&amp;[1.05]"/>
        <selection n="[Sheet1 1].[Preço/VPA].&amp;[1.08]"/>
        <selection n="[Sheet1 1].[Preço/VPA].&amp;[3.7E-1]"/>
        <selection n="[Sheet1 1].[Preço/VPA].&amp;[5.7E-1]"/>
        <selection n="[Sheet1 1].[Preço/VPA].&amp;[6.6E-1]"/>
        <selection n="[Sheet1 1].[Preço/VPA].&amp;[8.7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803020874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Bens Industriais]" c="Bens Industriais" nd="1"/>
              <i n="[Sheet1 1].[Setor].&amp;[Comunicações]" c="Comunicações" nd="1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803020874">
      <levels count="2">
        <level uniqueName="[Sheet1 1].[Dividend Yield].[(All)]" sourceCaption="(All)" count="0"/>
        <level uniqueName="[Sheet1 1].[Dividend Yield].[Dividend Yield]" sourceCaption="Dividend Yield" count="91">
          <ranges>
            <range startItem="0">
              <i n="[Sheet1 1].[Dividend Yield].&amp;[0]" c="0"/>
              <i n="[Sheet1 1].[Dividend Yield].&amp;[8.4E-3]" c="0,0084"/>
              <i n="[Sheet1 1].[Dividend Yield].&amp;[2.18E-2]" c="0,0218"/>
              <i n="[Sheet1 1].[Dividend Yield].&amp;[3.09E-2]" c="0,0309"/>
              <i n="[Sheet1 1].[Dividend Yield].&amp;[3.19E-2]" c="0,0319"/>
              <i n="[Sheet1 1].[Dividend Yield].&amp;[4.29E-2]" c="0,0429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3.E-3]" c="0,003" nd="1"/>
              <i n="[Sheet1 1].[Dividend Yield].&amp;[3.1E-3]" c="0,0031" nd="1"/>
              <i n="[Sheet1 1].[Dividend Yield].&amp;[3.6E-3]" c="0,0036" nd="1"/>
              <i n="[Sheet1 1].[Dividend Yield].&amp;[4.4E-3]" c="0,0044" nd="1"/>
              <i n="[Sheet1 1].[Dividend Yield].&amp;[5.1E-3]" c="0,0051" nd="1"/>
              <i n="[Sheet1 1].[Dividend Yield].&amp;[5.4E-3]" c="0,0054" nd="1"/>
              <i n="[Sheet1 1].[Dividend Yield].&amp;[5.5E-3]" c="0,0055" nd="1"/>
              <i n="[Sheet1 1].[Dividend Yield].&amp;[5.7E-3]" c="0,0057" nd="1"/>
              <i n="[Sheet1 1].[Dividend Yield].&amp;[6.E-3]" c="0,006" nd="1"/>
              <i n="[Sheet1 1].[Dividend Yield].&amp;[6.4E-3]" c="0,0064" nd="1"/>
              <i n="[Sheet1 1].[Dividend Yield].&amp;[6.5E-3]" c="0,0065" nd="1"/>
              <i n="[Sheet1 1].[Dividend Yield].&amp;[6.7E-3]" c="0,0067" nd="1"/>
              <i n="[Sheet1 1].[Dividend Yield].&amp;[7.E-3]" c="0,007" nd="1"/>
              <i n="[Sheet1 1].[Dividend Yield].&amp;[7.1E-3]" c="0,0071" nd="1"/>
              <i n="[Sheet1 1].[Dividend Yield].&amp;[7.5E-3]" c="0,0075" nd="1"/>
              <i n="[Sheet1 1].[Dividend Yield].&amp;[7.9E-3]" c="0,0079" nd="1"/>
              <i n="[Sheet1 1].[Dividend Yield].&amp;[8.1E-3]" c="0,0081" nd="1"/>
              <i n="[Sheet1 1].[Dividend Yield].&amp;[8.5E-3]" c="0,0085" nd="1"/>
              <i n="[Sheet1 1].[Dividend Yield].&amp;[8.7E-3]" c="0,0087" nd="1"/>
              <i n="[Sheet1 1].[Dividend Yield].&amp;[8.9E-3]" c="0,0089" nd="1"/>
              <i n="[Sheet1 1].[Dividend Yield].&amp;[9.8E-3]" c="0,0098" nd="1"/>
              <i n="[Sheet1 1].[Dividend Yield].&amp;[1.E-2]" c="0,01" nd="1"/>
              <i n="[Sheet1 1].[Dividend Yield].&amp;[1.09E-2]" c="0,0109" nd="1"/>
              <i n="[Sheet1 1].[Dividend Yield].&amp;[1.11E-2]" c="0,0111" nd="1"/>
              <i n="[Sheet1 1].[Dividend Yield].&amp;[1.14E-2]" c="0,0114" nd="1"/>
              <i n="[Sheet1 1].[Dividend Yield].&amp;[1.15E-2]" c="0,0115" nd="1"/>
              <i n="[Sheet1 1].[Dividend Yield].&amp;[1.28E-2]" c="0,0128" nd="1"/>
              <i n="[Sheet1 1].[Dividend Yield].&amp;[1.39E-2]" c="0,0139" nd="1"/>
              <i n="[Sheet1 1].[Dividend Yield].&amp;[1.4E-2]" c="0,014" nd="1"/>
              <i n="[Sheet1 1].[Dividend Yield].&amp;[1.43E-2]" c="0,0143" nd="1"/>
              <i n="[Sheet1 1].[Dividend Yield].&amp;[1.45E-2]" c="0,0145" nd="1"/>
              <i n="[Sheet1 1].[Dividend Yield].&amp;[1.48E-2]" c="0,0148" nd="1"/>
              <i n="[Sheet1 1].[Dividend Yield].&amp;[1.51E-2]" c="0,0151" nd="1"/>
              <i n="[Sheet1 1].[Dividend Yield].&amp;[1.62E-2]" c="0,0162" nd="1"/>
              <i n="[Sheet1 1].[Dividend Yield].&amp;[1.63E-2]" c="0,0163" nd="1"/>
              <i n="[Sheet1 1].[Dividend Yield].&amp;[1.66E-2]" c="0,0166" nd="1"/>
              <i n="[Sheet1 1].[Dividend Yield].&amp;[1.76E-2]" c="0,0176" nd="1"/>
              <i n="[Sheet1 1].[Dividend Yield].&amp;[1.77E-2]" c="0,0177" nd="1"/>
              <i n="[Sheet1 1].[Dividend Yield].&amp;[1.88E-2]" c="0,0188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16E-2]" c="0,0216" nd="1"/>
              <i n="[Sheet1 1].[Dividend Yield].&amp;[2.3E-2]" c="0,023" nd="1"/>
              <i n="[Sheet1 1].[Dividend Yield].&amp;[2.65E-2]" c="0,0265" nd="1"/>
              <i n="[Sheet1 1].[Dividend Yield].&amp;[2.81E-2]" c="0,0281" nd="1"/>
              <i n="[Sheet1 1].[Dividend Yield].&amp;[2.85E-2]" c="0,0285" nd="1"/>
              <i n="[Sheet1 1].[Dividend Yield].&amp;[3.01E-2]" c="0,0301" nd="1"/>
              <i n="[Sheet1 1].[Dividend Yield].&amp;[3.23E-2]" c="0,0323" nd="1"/>
              <i n="[Sheet1 1].[Dividend Yield].&amp;[3.3E-2]" c="0,033" nd="1"/>
              <i n="[Sheet1 1].[Dividend Yield].&amp;[3.48E-2]" c="0,0348" nd="1"/>
              <i n="[Sheet1 1].[Dividend Yield].&amp;[3.49E-2]" c="0,0349" nd="1"/>
              <i n="[Sheet1 1].[Dividend Yield].&amp;[3.5E-2]" c="0,035" nd="1"/>
              <i n="[Sheet1 1].[Dividend Yield].&amp;[3.61E-2]" c="0,0361" nd="1"/>
              <i n="[Sheet1 1].[Dividend Yield].&amp;[3.76E-2]" c="0,0376" nd="1"/>
              <i n="[Sheet1 1].[Dividend Yield].&amp;[3.77E-2]" c="0,0377" nd="1"/>
              <i n="[Sheet1 1].[Dividend Yield].&amp;[3.92E-2]" c="0,0392" nd="1"/>
              <i n="[Sheet1 1].[Dividend Yield].&amp;[4.01E-2]" c="0,0401" nd="1"/>
              <i n="[Sheet1 1].[Dividend Yield].&amp;[4.05E-2]" c="0,0405" nd="1"/>
              <i n="[Sheet1 1].[Dividend Yield].&amp;[4.26E-2]" c="0,0426" nd="1"/>
              <i n="[Sheet1 1].[Dividend Yield].&amp;[4.37E-2]" c="0,0437" nd="1"/>
              <i n="[Sheet1 1].[Dividend Yield].&amp;[4.39E-2]" c="0,0439" nd="1"/>
              <i n="[Sheet1 1].[Dividend Yield].&amp;[4.4E-2]" c="0,044" nd="1"/>
              <i n="[Sheet1 1].[Dividend Yield].&amp;[4.55E-2]" c="0,0455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9E-2]" c="0,049" nd="1"/>
              <i n="[Sheet1 1].[Dividend Yield].&amp;[4.98E-2]" c="0,0498" nd="1"/>
              <i n="[Sheet1 1].[Dividend Yield].&amp;[5.24E-2]" c="0,0524" nd="1"/>
              <i n="[Sheet1 1].[Dividend Yield].&amp;[5.44E-2]" c="0,0544" nd="1"/>
              <i n="[Sheet1 1].[Dividend Yield].&amp;[5.53E-2]" c="0,0553" nd="1"/>
              <i n="[Sheet1 1].[Dividend Yield].&amp;[5.84E-2]" c="0,0584" nd="1"/>
              <i n="[Sheet1 1].[Dividend Yield].&amp;[6.26E-2]" c="0,0626" nd="1"/>
              <i n="[Sheet1 1].[Dividend Yield].&amp;[6.58E-2]" c="0,0658" nd="1"/>
              <i n="[Sheet1 1].[Dividend Yield].&amp;[6.64E-2]" c="0,0664" nd="1"/>
              <i n="[Sheet1 1].[Dividend Yield].&amp;[6.72E-2]" c="0,0672" nd="1"/>
              <i n="[Sheet1 1].[Dividend Yield].&amp;[7.4E-2]" c="0,074" nd="1"/>
              <i n="[Sheet1 1].[Dividend Yield].&amp;[7.47E-2]" c="0,0747" nd="1"/>
              <i n="[Sheet1 1].[Dividend Yield].&amp;[9.92E-2]" c="0,0992" nd="1"/>
              <i n="[Sheet1 1].[Dividend Yield].&amp;[1.45E-1]" c="0,145" nd="1"/>
              <i n="[Sheet1 1].[Dividend Yield].&amp;[1.789E-1]" c="0,178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197" dataDxfId="19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195" dataCellStyle="Moeda">
      <calculatedColumnFormula>IFERROR(VLOOKUP(B10,Banco_Dados!$B$2:$G$9706,3,0),"")</calculatedColumnFormula>
    </tableColumn>
    <tableColumn id="2" xr3:uid="{00000000-0010-0000-0200-000002000000}" name="ATIVO" dataDxfId="194"/>
    <tableColumn id="3" xr3:uid="{00000000-0010-0000-0200-000003000000}" name="VENC." dataDxfId="193">
      <calculatedColumnFormula>IFERROR(VLOOKUP(B10,Banco_Dados!$B$2:$G$9706,5,0),"")</calculatedColumnFormula>
    </tableColumn>
    <tableColumn id="4" xr3:uid="{00000000-0010-0000-0200-000004000000}" name="Robo PUT" dataDxfId="192" dataCellStyle="Moeda">
      <calculatedColumnFormula>IF(G10&gt;(-10%),"Aguardar",IF(F10&gt;2%,"Montar","Aguardar"))</calculatedColumnFormula>
    </tableColumn>
    <tableColumn id="5" xr3:uid="{00000000-0010-0000-0200-000005000000}" name="Real Time" dataDxfId="191" dataCellStyle="Moeda">
      <calculatedColumnFormula>RTD("octo.rtdserver","",B10,56)</calculatedColumnFormula>
    </tableColumn>
    <tableColumn id="6" xr3:uid="{00000000-0010-0000-0200-000006000000}" name="TIR (%)" dataDxfId="190" dataCellStyle="Porcentagem">
      <calculatedColumnFormula>IFERROR(E10*100%/A10,"")</calculatedColumnFormula>
    </tableColumn>
    <tableColumn id="7" xr3:uid="{00000000-0010-0000-0200-000007000000}" name="Strike VS Cot. (%)" dataDxfId="189" dataCellStyle="Porcentagem">
      <calculatedColumnFormula>IFERROR((A10/$L$10)-100%,"")</calculatedColumnFormula>
    </tableColumn>
    <tableColumn id="8" xr3:uid="{00000000-0010-0000-0200-000008000000}" name="BS Price" dataDxfId="188">
      <calculatedColumnFormula>IF(G10&lt;(-3%),"OTM",IF(G10&gt;(3%),"ITM","ATM"))</calculatedColumnFormula>
    </tableColumn>
    <tableColumn id="9" xr3:uid="{00000000-0010-0000-0200-000009000000}" name="Negocios" dataDxfId="18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86" dataDxfId="185">
  <autoFilter ref="K9:N33" xr:uid="{00000000-0009-0000-0100-000004000000}"/>
  <tableColumns count="4">
    <tableColumn id="1" xr3:uid="{00000000-0010-0000-0300-000001000000}" name="Ativo" dataDxfId="184"/>
    <tableColumn id="2" xr3:uid="{00000000-0010-0000-0300-000002000000}" name="Cotacao" dataDxfId="183">
      <calculatedColumnFormula>RTD("octo.rtdserver","",K10,56)</calculatedColumnFormula>
    </tableColumn>
    <tableColumn id="3" xr3:uid="{00000000-0010-0000-0300-000003000000}" name="Variacao" dataDxfId="182">
      <calculatedColumnFormula>IFERROR(RTD("octo.rtdserver","",K10,60)/100,"")</calculatedColumnFormula>
    </tableColumn>
    <tableColumn id="4" xr3:uid="{B43B8511-1655-4079-A7D9-F53745288236}" name="Volatilidade" dataDxfId="18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80" dataDxfId="17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78" dataCellStyle="Moeda">
      <calculatedColumnFormula>IFERROR(VLOOKUP(B27,Banco_Dados!$B$2:$G$14408,3,0),"")</calculatedColumnFormula>
    </tableColumn>
    <tableColumn id="2" xr3:uid="{00000000-0010-0000-0400-000002000000}" name="ATIVO" dataDxfId="177"/>
    <tableColumn id="3" xr3:uid="{00000000-0010-0000-0400-000003000000}" name="VENC." dataDxfId="176">
      <calculatedColumnFormula>IFERROR(VLOOKUP(B27,Banco_Dados!$B$2:$G$14408,5,0),"")</calculatedColumnFormula>
    </tableColumn>
    <tableColumn id="4" xr3:uid="{00000000-0010-0000-0400-000004000000}" name="Robo PUT" dataDxfId="175" dataCellStyle="Moeda">
      <calculatedColumnFormula>IF(G27&gt;(-10%),"Aguardar",IF(F27&gt;2%,"Montar","Aguardar"))</calculatedColumnFormula>
    </tableColumn>
    <tableColumn id="5" xr3:uid="{00000000-0010-0000-0400-000005000000}" name="Real Time" dataDxfId="174" dataCellStyle="Moeda">
      <calculatedColumnFormula>RTD("octo.rtdserver","",B27,56)</calculatedColumnFormula>
    </tableColumn>
    <tableColumn id="6" xr3:uid="{00000000-0010-0000-0400-000006000000}" name="TIR (%)" dataDxfId="173" dataCellStyle="Porcentagem">
      <calculatedColumnFormula>IFERROR(E27*100%/A27,"")</calculatedColumnFormula>
    </tableColumn>
    <tableColumn id="7" xr3:uid="{00000000-0010-0000-0400-000007000000}" name="Strike VS Cot. (%)" dataDxfId="172" dataCellStyle="Porcentagem">
      <calculatedColumnFormula>IFERROR((A27/$L$20)-100%,"")</calculatedColumnFormula>
    </tableColumn>
    <tableColumn id="8" xr3:uid="{00000000-0010-0000-0400-000008000000}" name="Money" dataDxfId="171">
      <calculatedColumnFormula>IF(G27&lt;(-3%),"OTM",IF(G27&gt;(3%),"ITM","ATM"))</calculatedColumnFormula>
    </tableColumn>
    <tableColumn id="9" xr3:uid="{00000000-0010-0000-0400-000009000000}" name="Negocios" dataDxfId="17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69" dataDxfId="16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67" dataCellStyle="Moeda">
      <calculatedColumnFormula>IFERROR(VLOOKUP(B44,Banco_Dados!$B$2:$G$9706,3,0),"")</calculatedColumnFormula>
    </tableColumn>
    <tableColumn id="2" xr3:uid="{00000000-0010-0000-0500-000002000000}" name="ATIVO" dataDxfId="166"/>
    <tableColumn id="3" xr3:uid="{00000000-0010-0000-0500-000003000000}" name="VENC." dataDxfId="165">
      <calculatedColumnFormula>IFERROR(VLOOKUP(B44,Banco_Dados!$B$2:$G$9706,5,0),"")</calculatedColumnFormula>
    </tableColumn>
    <tableColumn id="4" xr3:uid="{00000000-0010-0000-0500-000004000000}" name="Robo PUT" dataDxfId="164" dataCellStyle="Moeda">
      <calculatedColumnFormula>IF(G44&gt;(-10%),"Aguardar",IF(F44&gt;2%,"Montar","Aguardar"))</calculatedColumnFormula>
    </tableColumn>
    <tableColumn id="5" xr3:uid="{00000000-0010-0000-0500-000005000000}" name="Real Time" dataDxfId="163" dataCellStyle="Moeda">
      <calculatedColumnFormula array="1">_xll.BC(B44,"ult")</calculatedColumnFormula>
    </tableColumn>
    <tableColumn id="6" xr3:uid="{00000000-0010-0000-0500-000006000000}" name="TIR (%)" dataDxfId="162" dataCellStyle="Porcentagem">
      <calculatedColumnFormula>IFERROR(E44*100%/A44,"")</calculatedColumnFormula>
    </tableColumn>
    <tableColumn id="7" xr3:uid="{00000000-0010-0000-0500-000007000000}" name="Strike VS Cot. (%)" dataDxfId="161" dataCellStyle="Porcentagem">
      <calculatedColumnFormula>IFERROR((A44/$L$11)-100%,"")</calculatedColumnFormula>
    </tableColumn>
    <tableColumn id="8" xr3:uid="{00000000-0010-0000-0500-000008000000}" name="Money" dataDxfId="160">
      <calculatedColumnFormula>IF(G44&lt;(-3%),"OTM",IF(G44&gt;(3%),"ITM","ATM"))</calculatedColumnFormula>
    </tableColumn>
    <tableColumn id="9" xr3:uid="{00000000-0010-0000-0500-000009000000}" name="Negocios" dataDxfId="15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58" dataDxfId="15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56" dataCellStyle="Moeda">
      <calculatedColumnFormula>IFERROR(VLOOKUP(B61,Banco_Dados!$B$2:$G$9706,3,0),"")</calculatedColumnFormula>
    </tableColumn>
    <tableColumn id="2" xr3:uid="{00000000-0010-0000-0600-000002000000}" name="ATIVO" dataDxfId="155"/>
    <tableColumn id="3" xr3:uid="{00000000-0010-0000-0600-000003000000}" name="VENC." dataDxfId="154">
      <calculatedColumnFormula>IFERROR(VLOOKUP(B61,Banco_Dados!$B$2:$G$9706,5,0),"")</calculatedColumnFormula>
    </tableColumn>
    <tableColumn id="4" xr3:uid="{00000000-0010-0000-0600-000004000000}" name="Robo PUT" dataDxfId="153" dataCellStyle="Moeda">
      <calculatedColumnFormula>IF(G61&gt;(-10%),"Aguardar",IF(F61&gt;2%,"Montar","Aguardar"))</calculatedColumnFormula>
    </tableColumn>
    <tableColumn id="5" xr3:uid="{00000000-0010-0000-0600-000005000000}" name="Real Time" dataDxfId="152" dataCellStyle="Moeda">
      <calculatedColumnFormula>RTD("octo.rtdserver","",B61,64)</calculatedColumnFormula>
    </tableColumn>
    <tableColumn id="6" xr3:uid="{00000000-0010-0000-0600-000006000000}" name="TIR (%)" dataDxfId="151" dataCellStyle="Porcentagem">
      <calculatedColumnFormula>IFERROR(E61*100%/A61,"")</calculatedColumnFormula>
    </tableColumn>
    <tableColumn id="7" xr3:uid="{00000000-0010-0000-0600-000007000000}" name="Strike VS Cot. (%)" dataDxfId="150" dataCellStyle="Porcentagem">
      <calculatedColumnFormula>IFERROR((A61/$L$12)-100%,"")</calculatedColumnFormula>
    </tableColumn>
    <tableColumn id="8" xr3:uid="{00000000-0010-0000-0600-000008000000}" name="Money" dataDxfId="149">
      <calculatedColumnFormula>IF(G61&lt;(-3%),"OTM",IF(G61&gt;(3%),"ITM","ATM"))</calculatedColumnFormula>
    </tableColumn>
    <tableColumn id="9" xr3:uid="{00000000-0010-0000-0600-000009000000}" name="Negocios" dataDxfId="14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47" dataDxfId="14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45" dataCellStyle="Moeda">
      <calculatedColumnFormula>IFERROR(VLOOKUP(B78,Banco_Dados!$B$2:$G$9706,3,0),"")</calculatedColumnFormula>
    </tableColumn>
    <tableColumn id="2" xr3:uid="{00000000-0010-0000-0700-000002000000}" name="ATIVO" dataDxfId="144"/>
    <tableColumn id="3" xr3:uid="{00000000-0010-0000-0700-000003000000}" name="VENC." dataDxfId="143">
      <calculatedColumnFormula>IFERROR(VLOOKUP(B78,Banco_Dados!$B$2:$G$9706,5,0),"")</calculatedColumnFormula>
    </tableColumn>
    <tableColumn id="4" xr3:uid="{00000000-0010-0000-0700-000004000000}" name="Robo PUT" dataDxfId="142" dataCellStyle="Moeda">
      <calculatedColumnFormula>IF(G78&gt;(-13%),"Aguardar",IF(F78&gt;3%,"Montar","Aguardar"))</calculatedColumnFormula>
    </tableColumn>
    <tableColumn id="5" xr3:uid="{00000000-0010-0000-0700-000005000000}" name="Real Time" dataDxfId="141" dataCellStyle="Moeda">
      <calculatedColumnFormula>RTD("octo.rtdserver","",B78,64)</calculatedColumnFormula>
    </tableColumn>
    <tableColumn id="6" xr3:uid="{00000000-0010-0000-0700-000006000000}" name="TIR (%)" dataDxfId="140" dataCellStyle="Porcentagem">
      <calculatedColumnFormula>IFERROR(E78*100%/A78,"")</calculatedColumnFormula>
    </tableColumn>
    <tableColumn id="7" xr3:uid="{00000000-0010-0000-0700-000007000000}" name="Strike VS Cot. (%)" dataDxfId="139" dataCellStyle="Porcentagem">
      <calculatedColumnFormula>IFERROR((A78/$L$24)-100%,"")</calculatedColumnFormula>
    </tableColumn>
    <tableColumn id="8" xr3:uid="{00000000-0010-0000-0700-000008000000}" name="Money" dataDxfId="138">
      <calculatedColumnFormula>IF(G78&lt;(-3%),"OTM",IF(G78&gt;(3%),"ITM","ATM"))</calculatedColumnFormula>
    </tableColumn>
    <tableColumn id="9" xr3:uid="{00000000-0010-0000-0700-000009000000}" name="Negocios" dataDxfId="13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36" dataDxfId="135">
  <autoFilter ref="A94:I110" xr:uid="{00000000-0009-0000-0100-00000C000000}"/>
  <tableColumns count="9">
    <tableColumn id="1" xr3:uid="{00000000-0010-0000-0800-000001000000}" name="Coluna1" dataDxfId="134" dataCellStyle="Moeda">
      <calculatedColumnFormula>IFERROR(VLOOKUP(B95,Banco_Dados!$B$2:$G$9706,3,0),"")</calculatedColumnFormula>
    </tableColumn>
    <tableColumn id="2" xr3:uid="{00000000-0010-0000-0800-000002000000}" name="ATIVO" dataDxfId="133"/>
    <tableColumn id="3" xr3:uid="{00000000-0010-0000-0800-000003000000}" name="VENC." dataDxfId="132">
      <calculatedColumnFormula>IFERROR(VLOOKUP(B95,Banco_Dados!$B$2:$G$9706,5,0),"")</calculatedColumnFormula>
    </tableColumn>
    <tableColumn id="4" xr3:uid="{00000000-0010-0000-0800-000004000000}" name="Robo PUT" dataDxfId="131" dataCellStyle="Moeda">
      <calculatedColumnFormula>IF(G95&gt;(-10%),"Aguardar",IF(F95&gt;2%,"Montar","Aguardar"))</calculatedColumnFormula>
    </tableColumn>
    <tableColumn id="5" xr3:uid="{00000000-0010-0000-0800-000005000000}" name="Real Time" dataDxfId="130" dataCellStyle="Moeda">
      <calculatedColumnFormula>RTD("octo.rtdserver","",B95,64)</calculatedColumnFormula>
    </tableColumn>
    <tableColumn id="6" xr3:uid="{00000000-0010-0000-0800-000006000000}" name="TIR (%)" dataDxfId="129" dataCellStyle="Porcentagem">
      <calculatedColumnFormula>IFERROR(E95*100%/A95,"")</calculatedColumnFormula>
    </tableColumn>
    <tableColumn id="7" xr3:uid="{00000000-0010-0000-0800-000007000000}" name="Strike VS Cot. (%)" dataDxfId="128" dataCellStyle="Porcentagem">
      <calculatedColumnFormula>IFERROR((A95/$L$13)-100%,"")</calculatedColumnFormula>
    </tableColumn>
    <tableColumn id="8" xr3:uid="{00000000-0010-0000-0800-000008000000}" name="Money" dataDxfId="127">
      <calculatedColumnFormula>IF(G95&lt;(-3%),"OTM",IF(G95&gt;(3%),"ITM","ATM"))</calculatedColumnFormula>
    </tableColumn>
    <tableColumn id="9" xr3:uid="{00000000-0010-0000-0800-000009000000}" name="Negocios" dataDxfId="12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25" dataDxfId="12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23" dataCellStyle="Moeda">
      <calculatedColumnFormula>IFERROR(VLOOKUP(B112,Banco_Dados!$B$2:$G$19198,3,0),"")</calculatedColumnFormula>
    </tableColumn>
    <tableColumn id="2" xr3:uid="{00000000-0010-0000-0900-000002000000}" name="ATIVO" dataDxfId="122"/>
    <tableColumn id="3" xr3:uid="{00000000-0010-0000-0900-000003000000}" name="VENC." dataDxfId="121">
      <calculatedColumnFormula>IFERROR(VLOOKUP(B112,Banco_Dados!$B$2:$G$19198,5,0),"")</calculatedColumnFormula>
    </tableColumn>
    <tableColumn id="4" xr3:uid="{00000000-0010-0000-0900-000004000000}" name="Robo PUT" dataDxfId="120" dataCellStyle="Moeda">
      <calculatedColumnFormula>IF(G112&gt;(-15%),"Aguardar",IF(F112&gt;2%,"Montar","Aguardar"))</calculatedColumnFormula>
    </tableColumn>
    <tableColumn id="5" xr3:uid="{00000000-0010-0000-0900-000005000000}" name="Real Time" dataDxfId="119" dataCellStyle="Moeda">
      <calculatedColumnFormula>RTD("octo.rtdserver","",B112,64)</calculatedColumnFormula>
    </tableColumn>
    <tableColumn id="6" xr3:uid="{00000000-0010-0000-0900-000006000000}" name="TIR (%)" dataDxfId="118" dataCellStyle="Porcentagem">
      <calculatedColumnFormula>IFERROR(E112*100%/A112,"")</calculatedColumnFormula>
    </tableColumn>
    <tableColumn id="7" xr3:uid="{00000000-0010-0000-0900-000007000000}" name="Strike VS Cot. (%)" dataDxfId="117" dataCellStyle="Porcentagem">
      <calculatedColumnFormula>IFERROR((A112/$L$23)-100%,"")</calculatedColumnFormula>
    </tableColumn>
    <tableColumn id="8" xr3:uid="{00000000-0010-0000-0900-000008000000}" name="Money" dataDxfId="116">
      <calculatedColumnFormula>IF(G112&lt;(-3%),"OTM",IF(G112&gt;(3%),"ITM","ATM"))</calculatedColumnFormula>
    </tableColumn>
    <tableColumn id="9" xr3:uid="{00000000-0010-0000-0900-000009000000}" name="Negocios" dataDxfId="11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14" dataDxfId="11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12" dataCellStyle="Moeda">
      <calculatedColumnFormula>IFERROR(VLOOKUP(B129,Banco_Dados!$B$2:$G$9706,3,0),"")</calculatedColumnFormula>
    </tableColumn>
    <tableColumn id="2" xr3:uid="{D9D3821F-A16C-4C18-9478-83BE8CA0E710}" name="ATIVO" dataDxfId="111"/>
    <tableColumn id="3" xr3:uid="{3D8F196A-CC3E-4663-ADAC-B5BCA28D2580}" name="VENC." dataDxfId="110">
      <calculatedColumnFormula>IFERROR(VLOOKUP(B129,Banco_Dados!$B$2:$G$9706,5,0),"")</calculatedColumnFormula>
    </tableColumn>
    <tableColumn id="4" xr3:uid="{6DCEAE4F-08A8-4A48-B946-CD51FD3D6D1E}" name="Robo PUT" dataDxfId="109" dataCellStyle="Moeda">
      <calculatedColumnFormula>IF(G129&gt;(-10%),"Aguardar",IF(F129&gt;2%,"Montar","Aguardar"))</calculatedColumnFormula>
    </tableColumn>
    <tableColumn id="5" xr3:uid="{C75551C2-0106-43F1-9F68-F4880DE319B6}" name="Real Time" dataDxfId="108" dataCellStyle="Moeda">
      <calculatedColumnFormula>RTD("octo.rtdserver","",B129,64)</calculatedColumnFormula>
    </tableColumn>
    <tableColumn id="6" xr3:uid="{F92953BA-302C-4EE4-ACAC-AD154364A5C3}" name="TIR (%)" dataDxfId="107" dataCellStyle="Porcentagem">
      <calculatedColumnFormula>IFERROR(E129*100%/A129,"")</calculatedColumnFormula>
    </tableColumn>
    <tableColumn id="7" xr3:uid="{888F297C-D901-493B-8163-90D759826AB4}" name="Strike VS Cot. (%)" dataDxfId="106" dataCellStyle="Porcentagem">
      <calculatedColumnFormula>IFERROR((A129/$L$23)-100%,"")</calculatedColumnFormula>
    </tableColumn>
    <tableColumn id="8" xr3:uid="{61F0B3D4-7FFC-4ABB-B6F5-861DDF137589}" name="Money" dataDxfId="105">
      <calculatedColumnFormula>IF(G129&lt;(-3%),"OTM",IF(G129&gt;(3%),"ITM","ATM"))</calculatedColumnFormula>
    </tableColumn>
    <tableColumn id="9" xr3:uid="{7230157F-83F5-47DB-BC2F-7BE778DBE7D7}" name="Negocios" dataDxfId="10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03" dataDxfId="10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01" dataCellStyle="Moeda">
      <calculatedColumnFormula>IFERROR(VLOOKUP(B146,Banco_Dados!$B$2:$G$9706,3,0),"")</calculatedColumnFormula>
    </tableColumn>
    <tableColumn id="2" xr3:uid="{D2205E4A-267D-4689-B268-D07C1730A996}" name="ATIVO" dataDxfId="100"/>
    <tableColumn id="3" xr3:uid="{1AE314BD-CC83-4B16-8504-57D3676207E7}" name="VENC." dataDxfId="99">
      <calculatedColumnFormula>IFERROR(VLOOKUP(B146,Banco_Dados!$B$2:$G$9706,5,0),"")</calculatedColumnFormula>
    </tableColumn>
    <tableColumn id="4" xr3:uid="{08477B79-ACD6-43B5-9DB8-4689F3767767}" name="Robo PUT" dataDxfId="98" dataCellStyle="Moeda">
      <calculatedColumnFormula>IF(G146&gt;(-10%),"Aguardar",IF(F146&gt;2%,"Montar","Aguardar"))</calculatedColumnFormula>
    </tableColumn>
    <tableColumn id="5" xr3:uid="{4390CEF2-8E2D-44BC-AF2A-EEAF5FB8AB1B}" name="Real Time" dataDxfId="97" dataCellStyle="Moeda">
      <calculatedColumnFormula>RTD("octo.rtdserver","",B146,64)</calculatedColumnFormula>
    </tableColumn>
    <tableColumn id="6" xr3:uid="{68BAD3B6-FD38-4F12-8F7B-A3FD3C7D96F4}" name="TIR (%)" dataDxfId="96" dataCellStyle="Porcentagem">
      <calculatedColumnFormula>IFERROR(E146*100%/A146,"")</calculatedColumnFormula>
    </tableColumn>
    <tableColumn id="7" xr3:uid="{F194B023-5A7B-49C5-B238-2CD8E1BDF1EB}" name="Strike VS Cot. (%)" dataDxfId="95" dataCellStyle="Porcentagem">
      <calculatedColumnFormula>IFERROR((A146/$L$23)-100%,"")</calculatedColumnFormula>
    </tableColumn>
    <tableColumn id="8" xr3:uid="{CC7DA740-B099-4E0B-AFF0-1CB4C9BCB5E2}" name="Money" dataDxfId="94">
      <calculatedColumnFormula>IF(G146&lt;(-3%),"OTM",IF(G146&gt;(3%),"ITM","ATM"))</calculatedColumnFormula>
    </tableColumn>
    <tableColumn id="9" xr3:uid="{F82AE708-19DF-4FF8-BEAB-036DAB03E3D4}" name="Negocios" dataDxfId="9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2" dataDxfId="9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0" dataCellStyle="Moeda">
      <calculatedColumnFormula>IFERROR(VLOOKUP(B2,Banco_Dados!$B$2:$G$9706,3,0),"")</calculatedColumnFormula>
    </tableColumn>
    <tableColumn id="2" xr3:uid="{C384E6F2-35F5-4B64-B3E3-A8CF41A82992}" name="ATIVO" dataDxfId="89"/>
    <tableColumn id="3" xr3:uid="{288C02CB-1599-407C-8421-B21499C3A9B8}" name="VENC." dataDxfId="88">
      <calculatedColumnFormula>IFERROR(VLOOKUP(B2,Banco_Dados!$B$2:$G$9706,5,0),"")</calculatedColumnFormula>
    </tableColumn>
    <tableColumn id="4" xr3:uid="{423D0563-790B-4D1D-8047-D5C277D13033}" name="Robo PUT" dataDxfId="87" dataCellStyle="Moeda">
      <calculatedColumnFormula>IF(G2&gt;(-10%),"Aguardar",IF(F2&gt;2%,"Montar","Aguardar"))</calculatedColumnFormula>
    </tableColumn>
    <tableColumn id="5" xr3:uid="{9165D305-3FA5-42A2-B0F7-3C0B3A3B1EB4}" name="Real Time" dataDxfId="86" dataCellStyle="Moeda">
      <calculatedColumnFormula>RTD("octo.rtdserver","",B2,56)</calculatedColumnFormula>
    </tableColumn>
    <tableColumn id="6" xr3:uid="{8FD7EAF1-1EF1-4056-9A57-37A861A89CD5}" name="TIR (%)" dataDxfId="85" dataCellStyle="Porcentagem">
      <calculatedColumnFormula>IFERROR(E2*100%/A2,"")</calculatedColumnFormula>
    </tableColumn>
    <tableColumn id="7" xr3:uid="{9FEBFC9B-5139-47D1-A75B-1882B91F65D7}" name="Strike VS Cot. (%)" dataDxfId="84" dataCellStyle="Porcentagem">
      <calculatedColumnFormula>IFERROR((A2/$L$2)-100%,"")</calculatedColumnFormula>
    </tableColumn>
    <tableColumn id="8" xr3:uid="{11626E1E-5C8A-49C8-BE3C-43D71D2472A2}" name="BS Price" dataDxfId="83">
      <calculatedColumnFormula>IF(G2&lt;(-3%),"OTM",IF(G2&gt;(3%),"ITM","ATM"))</calculatedColumnFormula>
    </tableColumn>
    <tableColumn id="9" xr3:uid="{9E1E5107-2426-4EBB-98C1-3A8089E66289}" name="Negocios" dataDxfId="82" dataCellStyle="Moeda">
      <calculatedColumnFormula>RTD("octo.rtdserver","",B2,73)</calculatedColumnFormula>
    </tableColumn>
    <tableColumn id="10" xr3:uid="{8100902F-5C5E-7A4D-A70A-4AC3E9E90366}" name="Dias Venc." dataDxfId="81">
      <calculatedColumnFormula>C2-TODAY()</calculatedColumnFormula>
    </tableColumn>
    <tableColumn id="11" xr3:uid="{75A8EF29-3DF8-4421-B3BC-4DC4A8BFFEA7}" name="Ativo2" dataDxfId="80"/>
    <tableColumn id="12" xr3:uid="{D919D813-57CB-451A-8646-FBBFCE48D3A3}" name="Cotacao" dataDxfId="79">
      <calculatedColumnFormula>RTD("octo.rtdserver","",K2,56)</calculatedColumnFormula>
    </tableColumn>
    <tableColumn id="13" xr3:uid="{D58FB5BB-4E29-4017-9F80-CE08F1EEDEAF}" name="Variacao" dataDxfId="78">
      <calculatedColumnFormula>IFERROR(RTD("octo.rtdserver","",K2,60)/100,"")</calculatedColumnFormula>
    </tableColumn>
    <tableColumn id="14" xr3:uid="{F434C039-DE46-42D7-9990-06347E1CC486}" name="Volatilidade" dataDxfId="7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6" dataDxfId="7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4">
      <calculatedColumnFormula>IFERROR(VLOOKUP(B10,Banco_Dados!$B$2:$G$9706,5,0),"")</calculatedColumnFormula>
    </tableColumn>
    <tableColumn id="2" xr3:uid="{00000000-0010-0000-0A00-000002000000}" name="Opcao venda" dataDxfId="73"/>
    <tableColumn id="3" xr3:uid="{00000000-0010-0000-0A00-000003000000}" name="opcao compra" dataDxfId="72"/>
    <tableColumn id="4" xr3:uid="{00000000-0010-0000-0A00-000004000000}" name="Qtd. (V)" dataDxfId="71"/>
    <tableColumn id="5" xr3:uid="{00000000-0010-0000-0A00-000005000000}" name="Qtd. (C)" dataDxfId="70"/>
    <tableColumn id="6" xr3:uid="{00000000-0010-0000-0A00-000006000000}" name="Coeficiente" dataDxfId="69" dataCellStyle="Porcentagem">
      <calculatedColumnFormula>IFERROR(I10+0.03,"")*-1</calculatedColumnFormula>
    </tableColumn>
    <tableColumn id="7" xr3:uid="{00000000-0010-0000-0A00-000007000000}" name="Strike (V)" dataDxfId="68">
      <calculatedColumnFormula>IFERROR(VLOOKUP(B10,Banco_Dados!$B$2:$G$9706,3,0),"")</calculatedColumnFormula>
    </tableColumn>
    <tableColumn id="8" xr3:uid="{00000000-0010-0000-0A00-000008000000}" name="Strike (C)" dataDxfId="67">
      <calculatedColumnFormula>IFERROR(VLOOKUP(C10,Banco_Dados!$B$2:$G$9706,3,0),"")</calculatedColumnFormula>
    </tableColumn>
    <tableColumn id="9" xr3:uid="{00000000-0010-0000-0A00-000009000000}" name="Delta Strike" dataDxfId="66">
      <calculatedColumnFormula>IFERROR((G10-H10)*-1,"")</calculatedColumnFormula>
    </tableColumn>
    <tableColumn id="10" xr3:uid="{00000000-0010-0000-0A00-00000A000000}" name="Spread" dataDxfId="65">
      <calculatedColumnFormula>IFERROR(RTD("octo.rtdserver","",B10,56)-RTD("octo.rtdserver","",C10,56),"")</calculatedColumnFormula>
    </tableColumn>
    <tableColumn id="11" xr3:uid="{00000000-0010-0000-0A00-00000B000000}" name="Status" dataDxfId="64">
      <calculatedColumnFormula>IF(J10&gt;I10,"Montar","Aguardar")</calculatedColumnFormula>
    </tableColumn>
    <tableColumn id="12" xr3:uid="{00000000-0010-0000-0A00-00000C000000}" name="Liquidez" dataDxfId="6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2" dataDxfId="61" headerRowCellStyle="Moeda">
  <autoFilter ref="A8:M58" xr:uid="{00000000-0009-0000-0100-000012000000}"/>
  <tableColumns count="13">
    <tableColumn id="1" xr3:uid="{D38300A6-2221-4146-A8D0-DA67F834A6B2}" name="Opcao (C)" dataDxfId="60"/>
    <tableColumn id="2" xr3:uid="{8DCD564D-EB10-4E4A-9F50-7B3BA500DFA2}" name="Tipo (C)" dataDxfId="59">
      <calculatedColumnFormula>IFERROR(VLOOKUP(A9,Banco_Dados!$B$2:$G$17039,2,0),"")</calculatedColumnFormula>
    </tableColumn>
    <tableColumn id="3" xr3:uid="{4473D1BC-BE45-46FE-BD94-94CE9F0DE8AB}" name="Venc. (C)" dataDxfId="58">
      <calculatedColumnFormula>IFERROR(VLOOKUP(A9,Banco_Dados!$B$2:$G$17039,5,0),"")</calculatedColumnFormula>
    </tableColumn>
    <tableColumn id="4" xr3:uid="{5393A778-7759-490B-87D2-A4583FE2CA55}" name="Strike (C)" dataDxfId="57" dataCellStyle="Moeda">
      <calculatedColumnFormula>IFERROR(VLOOKUP($A9,Banco_Dados!$B$2:$G$17039,3,0),"")</calculatedColumnFormula>
    </tableColumn>
    <tableColumn id="5" xr3:uid="{9D8BA377-B930-4A2A-B9D5-9273F6FBFCCD}" name="Cotacao (C)" dataDxfId="56" dataCellStyle="Moeda">
      <calculatedColumnFormula>RTD("octo.rtdserver","",A9,56)</calculatedColumnFormula>
    </tableColumn>
    <tableColumn id="14" xr3:uid="{20B81147-BC4E-46E0-9BBD-E43927DDF36E}" name="Opcao (V)" dataDxfId="55"/>
    <tableColumn id="6" xr3:uid="{3585C566-997B-49C1-9C09-7F8407BC7788}" name="Tipo (V)" dataDxfId="54">
      <calculatedColumnFormula>IFERROR(VLOOKUP(F9,Banco_Dados!$B$2:$G$17039,2,0),"")</calculatedColumnFormula>
    </tableColumn>
    <tableColumn id="7" xr3:uid="{D8094D67-9F03-427E-9497-D96EB6E981BB}" name="Venc. (V)" dataDxfId="53">
      <calculatedColumnFormula>IFERROR(VLOOKUP(F9,Banco_Dados!$B$2:$G$17039,5,0),"")</calculatedColumnFormula>
    </tableColumn>
    <tableColumn id="8" xr3:uid="{F159857E-0A2A-483F-8061-A50982937147}" name="Strike (V)" dataDxfId="52">
      <calculatedColumnFormula>IFERROR(VLOOKUP($F9,Banco_Dados!$B$2:$G$17039,3,0),"")</calculatedColumnFormula>
    </tableColumn>
    <tableColumn id="9" xr3:uid="{F66BA113-6498-4A22-9F75-F4F2A6BB5949}" name="Cotacao (V)" dataDxfId="51" dataCellStyle="Moeda">
      <calculatedColumnFormula>RTD("octo.rtdserver","",F9,56)</calculatedColumnFormula>
    </tableColumn>
    <tableColumn id="10" xr3:uid="{08054E18-1BB0-4C7E-872B-6C9578ABBDED}" name="Spread" dataDxfId="50" dataCellStyle="Moeda">
      <calculatedColumnFormula>E9-J9</calculatedColumnFormula>
    </tableColumn>
    <tableColumn id="11" xr3:uid="{6E9023C6-49C0-4AFC-8601-7B4AEE89ABAB}" name="Sinal" dataDxfId="49" dataCellStyle="Moeda">
      <calculatedColumnFormula>IF(($K9&lt;-0.45),"Rolar","Aguardar")</calculatedColumnFormula>
    </tableColumn>
    <tableColumn id="12" xr3:uid="{4C7D7791-868F-442A-9A31-EBC697FEC861}" name="Liquidez" dataDxfId="4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47" dataDxfId="4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36"/>
    <tableColumn id="2" xr3:uid="{00000000-0010-0000-0D00-000002000000}" uniqueName="2" name="Código" queryTableFieldId="2" dataDxfId="35"/>
    <tableColumn id="3" xr3:uid="{00000000-0010-0000-0D00-000003000000}" uniqueName="3" name="Tipo" queryTableFieldId="3" dataDxfId="34"/>
    <tableColumn id="4" xr3:uid="{00000000-0010-0000-0D00-000004000000}" uniqueName="4" name="Exercício (R$)" queryTableFieldId="4" dataDxfId="33"/>
    <tableColumn id="5" xr3:uid="{00000000-0010-0000-0D00-000005000000}" uniqueName="5" name="Último Fechamento" queryTableFieldId="5" dataDxfId="32"/>
    <tableColumn id="6" xr3:uid="{00000000-0010-0000-0D00-000006000000}" uniqueName="6" name="Vencimento" queryTableFieldId="6" dataDxfId="31"/>
    <tableColumn id="7" xr3:uid="{00000000-0010-0000-0D00-000007000000}" uniqueName="7" name="Modelo" queryTableFieldId="7" dataDxfId="30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9"/>
    <tableColumn id="2" xr3:uid="{F925B82B-62DB-4DC6-A7B6-20888E7E74ED}" uniqueName="2" name="Cotação" queryTableFieldId="2"/>
    <tableColumn id="3" xr3:uid="{0A55B498-AE08-4D0A-8074-1B6CDAE127BF}" uniqueName="3" name="1 ano" queryTableFieldId="3" dataDxfId="28" dataCellStyle="Porcentagem"/>
    <tableColumn id="4" xr3:uid="{A1BD94DD-B731-48D7-8530-872C5CCB6945}" uniqueName="4" name="6 meses" queryTableFieldId="4" dataDxfId="27" dataCellStyle="Porcentagem"/>
    <tableColumn id="5" xr3:uid="{4149DCFC-D9D1-4C29-BFFC-EC3C23674EDE}" uniqueName="5" name="3 meses" queryTableFieldId="5" dataDxfId="26" dataCellStyle="Porcentagem"/>
    <tableColumn id="6" xr3:uid="{75CCBDB3-9327-49D2-95C1-C77095002D6D}" uniqueName="6" name="32 dias" queryTableFieldId="6" dataDxfId="25" dataCellStyle="Porcentagem"/>
    <tableColumn id="7" xr3:uid="{B19F7511-A05A-40A5-92B8-1D94DBAB39B0}" uniqueName="7" name="1 mes" queryTableFieldId="7" dataDxfId="24" dataCellStyle="Porcentagem"/>
    <tableColumn id="8" xr3:uid="{1AA00FA9-F362-43E8-9D04-A1DE3AB2EEF0}" uniqueName="8" name="10 Dias" queryTableFieldId="8" dataDxfId="23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2"/>
    <tableColumn id="2" xr3:uid="{95D1A82C-ED13-43DA-B553-030A0FB306FC}" uniqueName="2" name="Data Cotação" queryTableFieldId="2" dataDxfId="21"/>
    <tableColumn id="3" xr3:uid="{CA999C1C-9E31-4F2D-AD8A-C1D9C9D9A45C}" uniqueName="3" name="Tipo de Ação" queryTableFieldId="3" dataDxfId="20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9"/>
    <tableColumn id="6" xr3:uid="{72A97967-FEA4-4AF8-9CE1-91C49B97AD5C}" uniqueName="6" name="Último Demonstrativo" queryTableFieldId="6" dataDxfId="18"/>
    <tableColumn id="7" xr3:uid="{3D9A9F8A-6332-49EC-B370-97E7AFDB32E6}" uniqueName="7" name="Setor" queryTableFieldId="7" dataDxfId="17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6"/>
    <tableColumn id="23" xr3:uid="{5BADE235-EAA1-4A14-9757-F74668EA2058}" uniqueName="23" name="EBIT" queryTableFieldId="23" dataDxfId="15"/>
    <tableColumn id="24" xr3:uid="{6C3A2C5A-7661-42E6-867F-DC2C911CA710}" uniqueName="24" name="Lucro Líquido" queryTableFieldId="24" dataDxfId="14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3"/>
    <tableColumn id="36" xr3:uid="{BE59E19F-5A5A-4BC5-A3FA-7EB6F50C80BC}" uniqueName="36" name="Enterprise Value" queryTableFieldId="36" dataDxfId="12"/>
    <tableColumn id="37" xr3:uid="{9D03625D-414D-4304-AE88-3A8932A907C0}" uniqueName="37" name="Lucro/Ação" queryTableFieldId="37" dataDxfId="11"/>
    <tableColumn id="38" xr3:uid="{82621B29-A48C-4D5B-B173-18F2B59A4E92}" uniqueName="38" name="VPA" queryTableFieldId="38" dataDxfId="10"/>
    <tableColumn id="39" xr3:uid="{02CE2B4C-583A-4DE7-9FF5-46DED34AD8B9}" uniqueName="39" name="Res. Bruto Interm. Financ." queryTableFieldId="39" dataDxfId="9"/>
    <tableColumn id="40" xr3:uid="{D368A3CF-01DD-4B7D-9C27-C82F0AE9D21B}" uniqueName="40" name="Rec. Prest. Serv." queryTableFieldId="40" dataDxfId="8"/>
    <tableColumn id="41" xr3:uid="{196C994D-ACA7-4057-827F-BA7A093EBC67}" uniqueName="41" name="Outras Receitas e Despesas Operacionais" queryTableFieldId="41" dataDxfId="7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6"/>
    <tableColumn id="2" xr3:uid="{6DE821F2-6315-4358-B1C4-BFF771CBA346}" uniqueName="2" name="Ativo" queryTableFieldId="2" dataDxfId="5"/>
    <tableColumn id="15" xr3:uid="{523A6DA0-3798-4A46-9564-84F113D9325E}" uniqueName="15" name="Cotacao" queryTableFieldId="15" dataDxfId="4">
      <calculatedColumnFormula>RTD("octo.rtdserver","",$B2,56)</calculatedColumnFormula>
    </tableColumn>
    <tableColumn id="16" xr3:uid="{E0FE4B34-DCF3-4306-B479-345C2F1A93BC}" uniqueName="16" name="Variacao" queryTableFieldId="16" dataDxfId="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">
      <calculatedColumnFormula>RTD("octo.rtdserver","",$B2,71)</calculatedColumnFormula>
    </tableColumn>
    <tableColumn id="18" xr3:uid="{D7A8A31E-807F-4A5B-8CB3-90F5C13B29F6}" uniqueName="18" name="Maximo" queryTableFieldId="18" dataDxfId="1">
      <calculatedColumnFormula>RTD("octo.rtdserver","",$B2,70)</calculatedColumnFormula>
    </tableColumn>
    <tableColumn id="19" xr3:uid="{ADCBCEA8-7371-438D-A753-D2BA37B8B405}" uniqueName="19" name="Liquidez" queryTableFieldId="19" dataDxfId="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45"/>
    <tableColumn id="3" xr3:uid="{DB3873A7-E431-4AE3-83BC-A92CE80C8BFF}" name="Código" dataDxfId="44"/>
    <tableColumn id="4" xr3:uid="{1F82910F-331B-4668-99CE-4EA189306190}" name="Tipo" dataDxfId="4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4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tabSelected="1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1843</v>
      </c>
      <c r="B8" s="1">
        <v>13.38</v>
      </c>
      <c r="C8" s="1">
        <v>0.66</v>
      </c>
      <c r="D8" s="51">
        <v>3.1899999999999998E-2</v>
      </c>
      <c r="E8" s="1">
        <v>20.420000000000002</v>
      </c>
      <c r="F8" s="1">
        <v>2</v>
      </c>
      <c r="G8" s="38">
        <v>30.313400000000001</v>
      </c>
    </row>
    <row r="9" spans="1:7" x14ac:dyDescent="0.25">
      <c r="A9" s="35" t="s">
        <v>2902</v>
      </c>
      <c r="B9" s="1">
        <v>18.91</v>
      </c>
      <c r="C9" s="1">
        <v>1.04</v>
      </c>
      <c r="D9" s="51">
        <v>3.09E-2</v>
      </c>
      <c r="E9" s="1">
        <v>18.190000000000001</v>
      </c>
      <c r="F9" s="1">
        <v>2.37</v>
      </c>
      <c r="G9" s="38">
        <v>31.144500000000001</v>
      </c>
    </row>
    <row r="10" spans="1:7" x14ac:dyDescent="0.25">
      <c r="A10" s="35" t="s">
        <v>9644</v>
      </c>
      <c r="B10" s="1">
        <v>4.3600000000000003</v>
      </c>
      <c r="C10" s="1">
        <v>0.87</v>
      </c>
      <c r="D10" s="51">
        <v>0</v>
      </c>
      <c r="E10" s="1">
        <v>5.03</v>
      </c>
      <c r="F10" s="1">
        <v>-0.2</v>
      </c>
      <c r="G10" s="38"/>
    </row>
    <row r="11" spans="1:7" x14ac:dyDescent="0.25">
      <c r="A11" s="35" t="s">
        <v>7074</v>
      </c>
      <c r="B11" s="1">
        <v>10.74</v>
      </c>
      <c r="C11" s="1">
        <v>0.37</v>
      </c>
      <c r="D11" s="51">
        <v>8.3999999999999995E-3</v>
      </c>
      <c r="E11" s="1">
        <v>29.02</v>
      </c>
      <c r="F11" s="1">
        <v>1.32</v>
      </c>
      <c r="G11" s="38">
        <v>29.358000000000001</v>
      </c>
    </row>
    <row r="12" spans="1:7" x14ac:dyDescent="0.25">
      <c r="A12" s="35" t="s">
        <v>4192</v>
      </c>
      <c r="B12" s="1">
        <v>23.52</v>
      </c>
      <c r="C12" s="1">
        <v>1.05</v>
      </c>
      <c r="D12" s="51">
        <v>0</v>
      </c>
      <c r="E12" s="1">
        <v>22.41</v>
      </c>
      <c r="F12" s="1">
        <v>-0.36</v>
      </c>
      <c r="G12" s="38"/>
    </row>
    <row r="13" spans="1:7" x14ac:dyDescent="0.25">
      <c r="A13" s="35" t="s">
        <v>4568</v>
      </c>
      <c r="B13" s="1">
        <v>15.49</v>
      </c>
      <c r="C13" s="1">
        <v>0.56999999999999995</v>
      </c>
      <c r="D13" s="51">
        <v>4.2900000000000001E-2</v>
      </c>
      <c r="E13" s="1">
        <v>27.03</v>
      </c>
      <c r="F13" s="1">
        <v>-1.71</v>
      </c>
      <c r="G13" s="38"/>
    </row>
    <row r="14" spans="1:7" x14ac:dyDescent="0.25">
      <c r="A14" s="35" t="s">
        <v>7068</v>
      </c>
      <c r="B14" s="1">
        <v>18.79</v>
      </c>
      <c r="C14" s="1">
        <v>1.08</v>
      </c>
      <c r="D14" s="51">
        <v>2.18E-2</v>
      </c>
      <c r="E14" s="1">
        <v>17.47</v>
      </c>
      <c r="F14" s="1">
        <v>2.0699999999999998</v>
      </c>
      <c r="G14" s="38">
        <v>28.524799999999999</v>
      </c>
    </row>
    <row r="15" spans="1:7" x14ac:dyDescent="0.25">
      <c r="A15" s="35" t="s">
        <v>7078</v>
      </c>
      <c r="B15" s="1">
        <v>105.19</v>
      </c>
      <c r="C15" s="1">
        <v>5.64</v>
      </c>
      <c r="D15" s="51">
        <v>0.13589999999999999</v>
      </c>
      <c r="E15" s="1">
        <v>139.57</v>
      </c>
      <c r="F15" s="1">
        <v>5.49</v>
      </c>
      <c r="G15" s="38">
        <v>119.3407</v>
      </c>
    </row>
    <row r="16" spans="1:7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-0.26669239675800849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25.91</v>
      </c>
      <c r="M10" s="65">
        <f>IFERROR(RTD("octo.rtdserver","",K10,60)/100,"")</f>
        <v>0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-0.25704361250482444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25.92</v>
      </c>
      <c r="M11" s="65">
        <f>IFERROR(RTD("octo.rtdserver","",K11,60)/100,"")</f>
        <v>0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-0.24739482825164028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29.98</v>
      </c>
      <c r="M12" s="65">
        <f>IFERROR(RTD("octo.rtdserver","",K12,60)/100,"")</f>
        <v>0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-0.23774604399845622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34.94</v>
      </c>
      <c r="M13" s="65">
        <f>IFERROR(RTD("octo.rtdserver","",K13,60)/100,"")</f>
        <v>0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-0.22809725974527206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54.58</v>
      </c>
      <c r="M14" s="65">
        <f>IFERROR(RTD("octo.rtdserver","",K14,60)/100,"")</f>
        <v>0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-0.21844847549208801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23.05</v>
      </c>
      <c r="M15" s="65">
        <f>IFERROR(RTD("octo.rtdserver","",K15,60)/100,"")</f>
        <v>0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1.0243902439024391E-2</v>
      </c>
      <c r="G16" s="32">
        <f t="shared" si="1"/>
        <v>-0.20879969123890385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10.74</v>
      </c>
      <c r="M16" s="65">
        <f>IFERROR(RTD("octo.rtdserver","",K16,60)/100,"")</f>
        <v>0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-0.1991509069857198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0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-0.18950212273253575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40.520000000000003</v>
      </c>
      <c r="M18" s="65">
        <f>IFERROR(RTD("octo.rtdserver","",K18,60)/100,"")</f>
        <v>0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24943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-0.18911617136240833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25.15</v>
      </c>
      <c r="M19" s="65">
        <f>IFERROR(RTD("octo.rtdserver","",K19,60)/100,"")</f>
        <v>0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-0.17985333847935159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0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-0.17020455422616754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17.12</v>
      </c>
      <c r="M21" s="65">
        <f>IFERROR(RTD("octo.rtdserver","",K21,60)/100,"")</f>
        <v>0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-0.16055576997298338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10.34</v>
      </c>
      <c r="M22" s="65">
        <f>IFERROR(RTD("octo.rtdserver","",K22,60)/100,"")</f>
        <v>0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-0.15090698571979932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107.75</v>
      </c>
      <c r="M23" s="65">
        <f>IFERROR(RTD("octo.rtdserver","",K23,60)/100,"")</f>
        <v>0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0.39</v>
      </c>
      <c r="F24" s="31">
        <f t="shared" si="3"/>
        <v>1.7528089887640451E-2</v>
      </c>
      <c r="G24" s="32">
        <f t="shared" si="1"/>
        <v>-0.14125820146661516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0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-0.13160941721343111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23.48</v>
      </c>
      <c r="M25" s="65">
        <f>IFERROR(RTD("octo.rtdserver","",K25,60)/100,"")</f>
        <v>0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8.42</v>
      </c>
      <c r="M26" s="65">
        <f>IFERROR(RTD("octo.rtdserver","",K26,60)/100,"")</f>
        <v>0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11.03</v>
      </c>
      <c r="M27" s="65">
        <f>IFERROR(RTD("octo.rtdserver","",K27,60)/100,"")</f>
        <v>0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14889</v>
      </c>
      <c r="L28" s="67">
        <f>RTD("octo.rtdserver","",K28,56)</f>
        <v>111878.53</v>
      </c>
      <c r="M28" s="68">
        <f>IFERROR(RTD("octo.rtdserver","",K28,60)/100,"")</f>
        <v>0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111905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59.08</v>
      </c>
      <c r="M31" s="68">
        <f>IFERROR(RTD("octo.rtdserver","",K31,60)/100,"")</f>
        <v>0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32.6</v>
      </c>
      <c r="M32" s="68">
        <f>IFERROR(RTD("octo.rtdserver","",K32,60)/100,"")</f>
        <v>0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3.58</v>
      </c>
      <c r="M33" s="68">
        <f>IFERROR(RTD("octo.rtdserver","",K33,60)/100,"")</f>
        <v>0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25275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-0.23263888888888895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-0.22299382716049387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-0.2133487654320988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-0.20370370370370372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-0.19405864197530864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-0.18441358024691357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-0.1747685185185186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-0.16512345679012352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-0.15547839506172845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-0.14583333333333337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-0.13618827160493829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-0.12654320987654322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-0.11689814814814814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-0.10725308641975317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-9.7608024691358097E-2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-8.7962962962963021E-2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-0.18745830553702469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-0.17911941294196132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-0.17078052034689795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-0.16244162775183457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-0.1541027351567712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-0.14576384256170782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-0.13742494996664445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-0.12908605737158108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-0.1207471647765177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25261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-0.11240827218145433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-0.10406937958639095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-9.5730486991327579E-2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-8.7391594396264205E-2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-7.9052701801200831E-2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0.68</v>
      </c>
      <c r="F75" s="31">
        <f t="shared" si="16"/>
        <v>2.4407753050969132E-2</v>
      </c>
      <c r="G75" s="32">
        <f t="shared" si="18"/>
        <v>-7.0713809206137457E-2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-6.2374916611074083E-2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</v>
      </c>
      <c r="F89" s="31">
        <f t="shared" si="22"/>
        <v>0.1111111111111111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-0.25329135661133362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-0.2461362335432169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-0.22467086433886663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-0.2175157412707498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-0.19605037206639953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-0.18174012593016597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-0.17458500286204914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-0.16742987979393242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-0.16027475672581559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-0.15311963365769887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-0.14596451058958204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-0.13165426445334849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-0.12449914138523177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-0.11734401831711505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-0.1030337721808815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-9.5878649112764669E-2</v>
      </c>
      <c r="H110" s="27" t="str">
        <f t="shared" ref="H110" si="31">IF(G110&lt;(-3%),"OTM",IF(G110&gt;(3%),"ITM","ATM"))</f>
        <v>OTM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-0.18329466357308588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-0.17401392111368907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-0.16473317865429238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-0.15545243619489557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-0.14617169373549888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0.67</v>
      </c>
      <c r="F117" s="31">
        <f t="shared" si="33"/>
        <v>7.2043010752688178E-3</v>
      </c>
      <c r="G117" s="32">
        <f t="shared" si="34"/>
        <v>-0.13689095127610207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-0.12761020881670537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0.86</v>
      </c>
      <c r="F119" s="31">
        <f t="shared" si="33"/>
        <v>9.0526315789473677E-3</v>
      </c>
      <c r="G119" s="32">
        <f t="shared" si="34"/>
        <v>-0.11832946635730857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-0.10904872389791187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-9.9767981438515063E-2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-9.0487238979118367E-2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-8.120649651972156E-2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1.55</v>
      </c>
      <c r="F124" s="31">
        <f t="shared" si="33"/>
        <v>1.55E-2</v>
      </c>
      <c r="G124" s="32">
        <f t="shared" si="34"/>
        <v>-7.1925754060324865E-2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1.96</v>
      </c>
      <c r="F125" s="31">
        <f t="shared" si="33"/>
        <v>1.9215686274509803E-2</v>
      </c>
      <c r="G125" s="32">
        <f t="shared" si="34"/>
        <v>-5.3364269141531362E-2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2.52</v>
      </c>
      <c r="F126" s="31">
        <f t="shared" si="33"/>
        <v>2.4230769230769229E-2</v>
      </c>
      <c r="G126" s="32">
        <f t="shared" si="34"/>
        <v>-3.4802784222737859E-2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-1.6241299303944357E-2</v>
      </c>
      <c r="H127" s="27" t="str">
        <f t="shared" si="35"/>
        <v>ATM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-0.30962521294718903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-0.22444633730834751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-0.19250425894378187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-0.18185689948892669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-0.17120954003407152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-0.14991482112436116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-0.10732538330494035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-9.6678023850085171E-2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-8.6030664395229994E-2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-7.5383304940374818E-2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-6.473594548551953E-2</v>
      </c>
      <c r="H139" s="27" t="str">
        <f t="shared" si="37"/>
        <v>OTM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-5.4088586030664354E-2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-4.3441226575809178E-2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-3.2793867120954001E-2</v>
      </c>
      <c r="H142" s="27" t="str">
        <f t="shared" si="37"/>
        <v>OTM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-8.5178875638836082E-4</v>
      </c>
      <c r="H143" s="27" t="str">
        <f t="shared" si="37"/>
        <v>ATM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</v>
      </c>
      <c r="F144" s="31">
        <f t="shared" ref="F144" si="40">IFERROR(E144*100%/A144,"")</f>
        <v>6.2604340567612687E-2</v>
      </c>
      <c r="G144" s="32">
        <f t="shared" ref="G144" si="41">IFERROR((A144/$L$25)-100%,"")</f>
        <v>2.0442930153321992E-2</v>
      </c>
      <c r="H144" s="27" t="str">
        <f t="shared" ref="H144" si="42">IF(G144&lt;(-3%),"OTM",IF(G144&gt;(3%),"ITM","ATM"))</f>
        <v>ATM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-0.21144859813084116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-0.18224299065420568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0.32</v>
      </c>
      <c r="F148" s="31">
        <f t="shared" si="44"/>
        <v>2.2068965517241381E-2</v>
      </c>
      <c r="G148" s="32">
        <f t="shared" si="46"/>
        <v>-0.1530373831775701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-0.13843457943925241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-0.12383177570093462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0.64</v>
      </c>
      <c r="F151" s="31">
        <f t="shared" si="44"/>
        <v>4.0634920634920635E-2</v>
      </c>
      <c r="G151" s="32">
        <f t="shared" si="46"/>
        <v>-8.0023364485981352E-2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0.89</v>
      </c>
      <c r="F152" s="31">
        <f t="shared" si="44"/>
        <v>5.393939393939394E-2</v>
      </c>
      <c r="G152" s="32">
        <f t="shared" si="46"/>
        <v>-3.6214953271028083E-2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-7.0093457943926074E-3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2.2196261682242868E-2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1.72</v>
      </c>
      <c r="F155" s="31">
        <f t="shared" si="44"/>
        <v>9.555555555555556E-2</v>
      </c>
      <c r="G155" s="32">
        <f t="shared" si="46"/>
        <v>5.1401869158878455E-2</v>
      </c>
      <c r="H155" s="27" t="str">
        <f t="shared" si="45"/>
        <v>ITM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9.5210280373831724E-2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0.12441588785046731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0.13901869158878499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0.15362149532710268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0.16822429906542058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0.19742990654205594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41" priority="1" operator="greaterThan">
      <formula>0</formula>
    </cfRule>
    <cfRule type="cellIs" dxfId="40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-0.63720571208027788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46</v>
      </c>
      <c r="K2" s="60" t="s">
        <v>26</v>
      </c>
      <c r="L2" s="61">
        <f>RTD("octo.rtdserver","",K2,56)</f>
        <v>25.91</v>
      </c>
      <c r="M2" s="62">
        <f>IFERROR(RTD("octo.rtdserver","",K2,60)/100,"")</f>
        <v>0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-0.62948668467773061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46</v>
      </c>
      <c r="K3" s="60" t="s">
        <v>3</v>
      </c>
      <c r="L3" s="61">
        <f>RTD("octo.rtdserver","",K3,56)</f>
        <v>25.92</v>
      </c>
      <c r="M3" s="62">
        <f>IFERROR(RTD("octo.rtdserver","",K3,60)/100,"")</f>
        <v>0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-0.62176765727518335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46</v>
      </c>
      <c r="K4" s="60" t="s">
        <v>15</v>
      </c>
      <c r="L4" s="61">
        <f>RTD("octo.rtdserver","",K4,56)</f>
        <v>29.98</v>
      </c>
      <c r="M4" s="62">
        <f>IFERROR(RTD("octo.rtdserver","",K4,60)/100,"")</f>
        <v>0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-0.61404862987263598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46</v>
      </c>
      <c r="K5" s="60" t="s">
        <v>2</v>
      </c>
      <c r="L5" s="61">
        <f>RTD("octo.rtdserver","",K5,56)</f>
        <v>34.94</v>
      </c>
      <c r="M5" s="62">
        <f>IFERROR(RTD("octo.rtdserver","",K5,60)/100,"")</f>
        <v>0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-0.59475106136626787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46</v>
      </c>
      <c r="K6" s="60" t="s">
        <v>7072</v>
      </c>
      <c r="L6" s="61">
        <f>RTD("octo.rtdserver","",K6,56)</f>
        <v>54.58</v>
      </c>
      <c r="M6" s="62">
        <f>IFERROR(RTD("octo.rtdserver","",K6,60)/100,"")</f>
        <v>0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-0.57545349285989966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46</v>
      </c>
      <c r="K7" s="60" t="s">
        <v>7073</v>
      </c>
      <c r="L7" s="61">
        <f>RTD("octo.rtdserver","",K7,56)</f>
        <v>24.11</v>
      </c>
      <c r="M7" s="62">
        <f>IFERROR(RTD("octo.rtdserver","",K7,60)/100,"")</f>
        <v>0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-0.55615592435353145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46</v>
      </c>
      <c r="K8" s="60" t="s">
        <v>7074</v>
      </c>
      <c r="L8" s="61">
        <f>RTD("octo.rtdserver","",K8,56)</f>
        <v>10.74</v>
      </c>
      <c r="M8" s="62">
        <f>IFERROR(RTD("octo.rtdserver","",K8,60)/100,"")</f>
        <v>0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-0.53685835584716324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46</v>
      </c>
      <c r="K9" s="60" t="s">
        <v>74</v>
      </c>
      <c r="L9" s="61">
        <f>RTD("octo.rtdserver","",K9,56)</f>
        <v>13.82</v>
      </c>
      <c r="M9" s="62">
        <f>IFERROR(RTD("octo.rtdserver","",K9,60)/100,"")</f>
        <v>0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-0.51756078734079503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46</v>
      </c>
      <c r="K10" s="60" t="s">
        <v>1</v>
      </c>
      <c r="L10" s="61">
        <f>RTD("octo.rtdserver","",K10,56)</f>
        <v>40.520000000000003</v>
      </c>
      <c r="M10" s="62">
        <f>IFERROR(RTD("octo.rtdserver","",K10,60)/100,"")</f>
        <v>0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-0.49826321883442681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46</v>
      </c>
      <c r="K11" s="60" t="s">
        <v>7075</v>
      </c>
      <c r="L11" s="61">
        <f>RTD("octo.rtdserver","",K11,56)</f>
        <v>25.15</v>
      </c>
      <c r="M11" s="62">
        <f>IFERROR(RTD("octo.rtdserver","",K11,60)/100,"")</f>
        <v>0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-0.47896565032805871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46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0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-0.4596680818216905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46</v>
      </c>
      <c r="K13" s="60" t="s">
        <v>9728</v>
      </c>
      <c r="L13" s="61">
        <f>RTD("octo.rtdserver","",K13,56)</f>
        <v>17.12</v>
      </c>
      <c r="M13" s="62">
        <f>IFERROR(RTD("octo.rtdserver","",K13,60)/100,"")</f>
        <v>0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-0.44037051331532229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46</v>
      </c>
      <c r="K14" s="60" t="s">
        <v>1748</v>
      </c>
      <c r="L14" s="61">
        <f>RTD("octo.rtdserver","",K14,56)</f>
        <v>10.34</v>
      </c>
      <c r="M14" s="62">
        <f>IFERROR(RTD("octo.rtdserver","",K14,60)/100,"")</f>
        <v>0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-0.42107294480895407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46</v>
      </c>
      <c r="K15" s="60" t="s">
        <v>1957</v>
      </c>
      <c r="L15" s="61">
        <f>RTD("octo.rtdserver","",K15,56)</f>
        <v>3.58</v>
      </c>
      <c r="M15" s="62">
        <f>IFERROR(RTD("octo.rtdserver","",K15,60)/100,"")</f>
        <v>0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-0.41142416055577002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46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0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-0.40177537630258586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46</v>
      </c>
      <c r="K17" s="60" t="s">
        <v>9652</v>
      </c>
      <c r="L17" s="61">
        <f>RTD("octo.rtdserver","",K17,56)</f>
        <v>23.48</v>
      </c>
      <c r="M17" s="62">
        <f>IFERROR(RTD("octo.rtdserver","",K17,60)/100,"")</f>
        <v>0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-0.39212659204940181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46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-0.38247780779621765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46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-0.3728290235430336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46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-0.36318023928984944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46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-0.35353145503666539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46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-0.34388267078348134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46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-0.33423388653029718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46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-0.32458510227711312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46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-0.30528753377074491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46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-0.29563874951756075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46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-0.2859899652643767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46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-0.27634118101119265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46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-0.26669239675800849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46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-0.25704361250482444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46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-0.24739482825164028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46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-0.23774604399845622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46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-0.22809725974527206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46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-0.21844847549208801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46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0.21</v>
      </c>
      <c r="F36" s="72">
        <f t="shared" si="6"/>
        <v>1.0243902439024391E-2</v>
      </c>
      <c r="G36" s="73">
        <f t="shared" si="7"/>
        <v>-0.20879969123890385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46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-0.1991509069857198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46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-0.18950212273253575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46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-0.17985333847935159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46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-0.17020455422616754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46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-0.16055576997298338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46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-0.15090698571979932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46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0.39</v>
      </c>
      <c r="F43" s="72">
        <f t="shared" si="6"/>
        <v>1.7528089887640451E-2</v>
      </c>
      <c r="G43" s="73">
        <f t="shared" si="7"/>
        <v>-0.14125820146661516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46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-0.13160941721343111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46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-0.12196063296024706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46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-0.1123118487070629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46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-0.10266306445387885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46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-9.3014280200694688E-2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46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0.68</v>
      </c>
      <c r="F49" s="72">
        <f t="shared" si="6"/>
        <v>2.8631578947368425E-2</v>
      </c>
      <c r="G49" s="73">
        <f t="shared" si="7"/>
        <v>-8.3365495947510637E-2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46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0.76</v>
      </c>
      <c r="F50" s="72">
        <f t="shared" ref="F50:F81" si="10">IFERROR(E50*100%/A50,"")</f>
        <v>3.1666666666666669E-2</v>
      </c>
      <c r="G50" s="73">
        <f t="shared" ref="G50:G81" si="11">IFERROR((A50/$L$2)-100%,"")</f>
        <v>-7.3716711694326476E-2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46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-6.4067927441142425E-2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46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0.98</v>
      </c>
      <c r="F52" s="72">
        <f t="shared" si="10"/>
        <v>3.9595959595959594E-2</v>
      </c>
      <c r="G52" s="73">
        <f t="shared" si="11"/>
        <v>-4.4770358934774213E-2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46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1.0900000000000001</v>
      </c>
      <c r="F53" s="72">
        <f t="shared" si="10"/>
        <v>4.36E-2</v>
      </c>
      <c r="G53" s="73">
        <f t="shared" si="11"/>
        <v>-3.5121574681590162E-2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46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1.19</v>
      </c>
      <c r="F54" s="72">
        <f t="shared" si="10"/>
        <v>4.7128712871287129E-2</v>
      </c>
      <c r="G54" s="73">
        <f t="shared" si="11"/>
        <v>-2.5472790428406E-2</v>
      </c>
      <c r="H54" s="74" t="str">
        <f t="shared" si="12"/>
        <v>ATM</v>
      </c>
      <c r="I54" s="75">
        <f>RTD("octo.rtdserver","",B54,73)</f>
        <v>0</v>
      </c>
      <c r="J54" s="59">
        <f t="shared" ca="1" si="13"/>
        <v>46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-1.582400617522195E-2</v>
      </c>
      <c r="H55" s="74" t="str">
        <f t="shared" si="12"/>
        <v>ATM</v>
      </c>
      <c r="I55" s="75">
        <f>RTD("octo.rtdserver","",B55,73)</f>
        <v>0</v>
      </c>
      <c r="J55" s="59">
        <f t="shared" ca="1" si="13"/>
        <v>46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-1.582400617522195E-2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46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1.43</v>
      </c>
      <c r="F57" s="72">
        <f t="shared" si="10"/>
        <v>5.5533980582524269E-2</v>
      </c>
      <c r="G57" s="73">
        <f t="shared" si="11"/>
        <v>-6.175221922037788E-3</v>
      </c>
      <c r="H57" s="74" t="str">
        <f t="shared" si="12"/>
        <v>ATM</v>
      </c>
      <c r="I57" s="75">
        <f>RTD("octo.rtdserver","",B57,73)</f>
        <v>0</v>
      </c>
      <c r="J57" s="59">
        <f t="shared" ca="1" si="13"/>
        <v>46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1.55</v>
      </c>
      <c r="F58" s="72">
        <f t="shared" si="10"/>
        <v>5.9615384615384619E-2</v>
      </c>
      <c r="G58" s="73">
        <f t="shared" si="11"/>
        <v>3.4735623311463737E-3</v>
      </c>
      <c r="H58" s="74" t="str">
        <f t="shared" si="12"/>
        <v>ATM</v>
      </c>
      <c r="I58" s="75">
        <f>RTD("octo.rtdserver","",B58,73)</f>
        <v>0</v>
      </c>
      <c r="J58" s="59">
        <f t="shared" ca="1" si="13"/>
        <v>46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1.66</v>
      </c>
      <c r="F59" s="72">
        <f t="shared" si="10"/>
        <v>6.3238095238095232E-2</v>
      </c>
      <c r="G59" s="73">
        <f t="shared" si="11"/>
        <v>1.3122346584330424E-2</v>
      </c>
      <c r="H59" s="74" t="str">
        <f t="shared" si="12"/>
        <v>ATM</v>
      </c>
      <c r="I59" s="75">
        <f>RTD("octo.rtdserver","",B59,73)</f>
        <v>0</v>
      </c>
      <c r="J59" s="59">
        <f t="shared" ca="1" si="13"/>
        <v>46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1.81</v>
      </c>
      <c r="F60" s="72">
        <f t="shared" si="10"/>
        <v>6.8301886792452832E-2</v>
      </c>
      <c r="G60" s="73">
        <f t="shared" si="11"/>
        <v>2.2771130837514475E-2</v>
      </c>
      <c r="H60" s="74" t="str">
        <f t="shared" si="12"/>
        <v>ATM</v>
      </c>
      <c r="I60" s="75">
        <f>RTD("octo.rtdserver","",B60,73)</f>
        <v>0</v>
      </c>
      <c r="J60" s="59">
        <f t="shared" ca="1" si="13"/>
        <v>46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1.95</v>
      </c>
      <c r="F61" s="72">
        <f t="shared" si="10"/>
        <v>7.2897196261682243E-2</v>
      </c>
      <c r="G61" s="73">
        <f t="shared" si="11"/>
        <v>3.2419915090698526E-2</v>
      </c>
      <c r="H61" s="74" t="str">
        <f t="shared" si="12"/>
        <v>ITM</v>
      </c>
      <c r="I61" s="75">
        <f>RTD("octo.rtdserver","",B61,73)</f>
        <v>0</v>
      </c>
      <c r="J61" s="59">
        <f t="shared" ca="1" si="13"/>
        <v>46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</v>
      </c>
      <c r="F62" s="72">
        <f t="shared" si="10"/>
        <v>7.7777777777777779E-2</v>
      </c>
      <c r="G62" s="73">
        <f t="shared" si="11"/>
        <v>4.2068699343882576E-2</v>
      </c>
      <c r="H62" s="74" t="str">
        <f t="shared" si="12"/>
        <v>ITM</v>
      </c>
      <c r="I62" s="75">
        <f>RTD("octo.rtdserver","",B62,73)</f>
        <v>0</v>
      </c>
      <c r="J62" s="59">
        <f t="shared" ca="1" si="13"/>
        <v>46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6.13662678502509E-2</v>
      </c>
      <c r="H63" s="74" t="str">
        <f t="shared" si="12"/>
        <v>ITM</v>
      </c>
      <c r="I63" s="75">
        <f>RTD("octo.rtdserver","",B63,73)</f>
        <v>0</v>
      </c>
      <c r="J63" s="59">
        <f t="shared" ca="1" si="13"/>
        <v>46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6.13662678502509E-2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46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7.101505210343495E-2</v>
      </c>
      <c r="H65" s="74" t="str">
        <f t="shared" si="12"/>
        <v>ITM</v>
      </c>
      <c r="I65" s="75">
        <f>RTD("octo.rtdserver","",B65,73)</f>
        <v>0</v>
      </c>
      <c r="J65" s="59">
        <f t="shared" ca="1" si="13"/>
        <v>46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2.79</v>
      </c>
      <c r="F66" s="72">
        <f t="shared" si="10"/>
        <v>9.9642857142857144E-2</v>
      </c>
      <c r="G66" s="73">
        <f t="shared" si="11"/>
        <v>8.0663836356619001E-2</v>
      </c>
      <c r="H66" s="74" t="str">
        <f t="shared" si="12"/>
        <v>ITM</v>
      </c>
      <c r="I66" s="75">
        <f>RTD("octo.rtdserver","",B66,73)</f>
        <v>0</v>
      </c>
      <c r="J66" s="59">
        <f t="shared" ca="1" si="13"/>
        <v>46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9.9961404862987324E-2</v>
      </c>
      <c r="H67" s="74" t="str">
        <f t="shared" si="12"/>
        <v>ITM</v>
      </c>
      <c r="I67" s="75">
        <f>RTD("octo.rtdserver","",B67,73)</f>
        <v>0</v>
      </c>
      <c r="J67" s="59">
        <f t="shared" ca="1" si="13"/>
        <v>46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9.9961404862987324E-2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46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0.10961018911617137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46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0.11925897336935543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46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0.13855654187572375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46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0.15785411038209185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46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0.17715167888845995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46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0.17715167888845995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46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0.18680046314164422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46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0.19644924739482827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46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0.21574681590119638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46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0.22539560015438065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46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0.2350443844075647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46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0.2543419529139328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46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0.27363952142030112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46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9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0</v>
      </c>
      <c r="K29" s="13" t="str">
        <f t="shared" si="1"/>
        <v>Aguardar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4.5999999999999996</v>
      </c>
      <c r="K30" s="13" t="str">
        <f t="shared" si="1"/>
        <v>Montar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-1.8000000000000007</v>
      </c>
      <c r="K31" s="13" t="str">
        <f t="shared" si="1"/>
        <v>Aguardar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-1.4000000000000004</v>
      </c>
      <c r="K32" s="13" t="str">
        <f t="shared" si="1"/>
        <v>Aguardar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-1</v>
      </c>
      <c r="K33" s="13" t="str">
        <f t="shared" si="1"/>
        <v>Aguardar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4.5999999999999996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3.7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3.7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3.7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3.7</v>
      </c>
      <c r="K38" s="13" t="str">
        <f t="shared" si="1"/>
        <v>Montar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3.7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-1.0099999999999998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2.9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2.9999999999999805E-2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-5.0000000000000266E-2</v>
      </c>
      <c r="K47" s="13" t="str">
        <f t="shared" si="4"/>
        <v>Aguardar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2.9</v>
      </c>
      <c r="K48" s="13" t="str">
        <f t="shared" si="4"/>
        <v>Montar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0.69999999999999973</v>
      </c>
      <c r="K49" s="13" t="str">
        <f t="shared" si="4"/>
        <v>Aguardar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-0.50000000000000022</v>
      </c>
      <c r="K50" s="13" t="str">
        <f t="shared" si="4"/>
        <v>Aguardar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-0.7</v>
      </c>
      <c r="K51" s="13" t="str">
        <f t="shared" si="4"/>
        <v>Aguardar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-0.30999999999999983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1.7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-0.20999999999999996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8" priority="1" operator="containsText" text="Aguardar">
      <formula>NOT(ISERROR(SEARCH("Aguardar",K10)))</formula>
    </cfRule>
    <cfRule type="containsText" dxfId="37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25.91</v>
      </c>
    </row>
    <row r="2" spans="1:15" x14ac:dyDescent="0.2">
      <c r="N2" s="16" t="s">
        <v>3</v>
      </c>
      <c r="O2" s="16">
        <f>RTD("octo.rtdserver","",N2,56)</f>
        <v>25.92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0.18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5.81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4.26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3.78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3.36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2.41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28354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28764</v>
      </c>
      <c r="C4" s="36" t="s">
        <v>120</v>
      </c>
      <c r="D4" s="36" t="s">
        <v>122</v>
      </c>
      <c r="E4" s="36" t="s">
        <v>28765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26480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26481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26177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26178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25304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25305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26766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29264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28355</v>
      </c>
      <c r="C31" s="36" t="s">
        <v>188</v>
      </c>
      <c r="D31" s="36" t="s">
        <v>122</v>
      </c>
      <c r="E31" s="36" t="s">
        <v>28356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26845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26767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26482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27078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27363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27364</v>
      </c>
      <c r="C72" s="36" t="s">
        <v>188</v>
      </c>
      <c r="D72" s="36" t="s">
        <v>122</v>
      </c>
      <c r="E72" s="36" t="s">
        <v>21536</v>
      </c>
      <c r="F72" s="36" t="s">
        <v>25790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26475</v>
      </c>
      <c r="C77" s="36" t="s">
        <v>120</v>
      </c>
      <c r="D77" s="36" t="s">
        <v>122</v>
      </c>
      <c r="E77" s="36" t="s">
        <v>26476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26477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26478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26479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26829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28040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25788</v>
      </c>
      <c r="C179" s="36" t="s">
        <v>120</v>
      </c>
      <c r="D179" s="36" t="s">
        <v>122</v>
      </c>
      <c r="E179" s="36" t="s">
        <v>25789</v>
      </c>
      <c r="F179" s="36" t="s">
        <v>25790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26253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26686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27092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26589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27101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25793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27848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27766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27849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26586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24807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28302</v>
      </c>
      <c r="C213" s="36" t="s">
        <v>188</v>
      </c>
      <c r="D213" s="36" t="s">
        <v>28303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26587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28304</v>
      </c>
      <c r="C219" s="36" t="s">
        <v>188</v>
      </c>
      <c r="D219" s="36" t="s">
        <v>28305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26594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24808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26260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26867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28319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26687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26662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28421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28421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26637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29156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25964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28306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28325</v>
      </c>
      <c r="C299" s="36" t="s">
        <v>120</v>
      </c>
      <c r="D299" s="36" t="s">
        <v>28326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29157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27718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28667</v>
      </c>
      <c r="C310" s="36" t="s">
        <v>188</v>
      </c>
      <c r="D310" s="36" t="s">
        <v>28668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25025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26959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28307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26620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29158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27657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28712</v>
      </c>
      <c r="C335" s="36" t="s">
        <v>120</v>
      </c>
      <c r="D335" s="36" t="s">
        <v>28713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29159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29199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25368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27744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26261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26290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28619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28619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25363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29422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26262</v>
      </c>
      <c r="C371" s="36" t="s">
        <v>188</v>
      </c>
      <c r="D371" s="36" t="s">
        <v>26263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26291</v>
      </c>
      <c r="C372" s="36" t="s">
        <v>120</v>
      </c>
      <c r="D372" s="36" t="s">
        <v>26263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27418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27425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26793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27717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25162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26106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25478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26336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28637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29200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26292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25652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29027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26409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28994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29160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28327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27050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25715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25546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25258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25314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28018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28620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28620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24762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28715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26293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28581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26695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28621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28621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28693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26489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27951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25906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25256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29161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28586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25612</v>
      </c>
      <c r="C520" s="36" t="s">
        <v>188</v>
      </c>
      <c r="D520" s="36" t="s">
        <v>28586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25547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24815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28808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27771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26294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27947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28377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26861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26996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28809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28809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27952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27417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24781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25611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26218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27432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24780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28422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28409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26406</v>
      </c>
      <c r="C628" s="36" t="s">
        <v>188</v>
      </c>
      <c r="D628" s="36" t="s">
        <v>26407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25867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24723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26092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28410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26595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27793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25248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25336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27820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25143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28411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28412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25158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26093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28413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28413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26621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25160</v>
      </c>
      <c r="C711" s="36" t="s">
        <v>120</v>
      </c>
      <c r="D711" s="36" t="s">
        <v>25161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26965</v>
      </c>
      <c r="C712" s="36" t="s">
        <v>188</v>
      </c>
      <c r="D712" s="36" t="s">
        <v>25161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28746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28746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25027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28450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28450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27116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25486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29162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27025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27949</v>
      </c>
      <c r="C737" s="36" t="s">
        <v>120</v>
      </c>
      <c r="D737" s="36" t="s">
        <v>27950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28415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28415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29111</v>
      </c>
      <c r="C741" s="36" t="s">
        <v>188</v>
      </c>
      <c r="D741" s="36" t="s">
        <v>29112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28153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25893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25541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27231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26094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28414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28414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27024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28587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25436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26071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28451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28451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28692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28142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26316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27469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28256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28452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28452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28646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28646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27886</v>
      </c>
      <c r="C802" s="36" t="s">
        <v>188</v>
      </c>
      <c r="D802" s="36" t="s">
        <v>20124</v>
      </c>
      <c r="E802" s="36" t="s">
        <v>25214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28458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28458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26317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26890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26641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27631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26162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28453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28453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26947</v>
      </c>
      <c r="C838" s="36" t="s">
        <v>188</v>
      </c>
      <c r="D838" s="36" t="s">
        <v>26948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27516</v>
      </c>
      <c r="C839" s="36" t="s">
        <v>188</v>
      </c>
      <c r="D839" s="36" t="s">
        <v>28647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29074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28251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28824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28454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28454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27794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27157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26891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26082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26535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28823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28823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26918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26072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28455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28455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25613</v>
      </c>
      <c r="C869" s="36" t="s">
        <v>188</v>
      </c>
      <c r="D869" s="36" t="s">
        <v>28648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28747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28456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28456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26540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26318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24777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26339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27885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26536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27927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28457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28457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28588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25614</v>
      </c>
      <c r="C904" s="36" t="s">
        <v>188</v>
      </c>
      <c r="D904" s="36" t="s">
        <v>28588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28617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25249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27012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24813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28407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27017</v>
      </c>
      <c r="C930" s="36" t="s">
        <v>120</v>
      </c>
      <c r="D930" s="36" t="s">
        <v>27018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25149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26893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27426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26537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27908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27928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26435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28459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28459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28721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27826</v>
      </c>
      <c r="C950" s="36" t="s">
        <v>120</v>
      </c>
      <c r="D950" s="36" t="s">
        <v>28589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25615</v>
      </c>
      <c r="C951" s="36" t="s">
        <v>188</v>
      </c>
      <c r="D951" s="36" t="s">
        <v>28589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26899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26069</v>
      </c>
      <c r="C960" s="36" t="s">
        <v>188</v>
      </c>
      <c r="D960" s="36" t="s">
        <v>26070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26070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26070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29420</v>
      </c>
      <c r="C963" s="36" t="s">
        <v>120</v>
      </c>
      <c r="D963" s="36" t="s">
        <v>26070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25215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26538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27929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26436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28460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28460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28590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28590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26951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26099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28439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28439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28645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28645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28645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24939</v>
      </c>
      <c r="C1002" s="36" t="s">
        <v>120</v>
      </c>
      <c r="D1002" s="36" t="s">
        <v>28645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25504</v>
      </c>
      <c r="C1011" s="36" t="s">
        <v>120</v>
      </c>
      <c r="D1011" s="36" t="s">
        <v>19269</v>
      </c>
      <c r="E1011" s="36" t="s">
        <v>27792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27232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28252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28300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26530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27573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26428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27632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25669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28039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27746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28440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28440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26562</v>
      </c>
      <c r="C1055" s="36" t="s">
        <v>120</v>
      </c>
      <c r="D1055" s="36" t="s">
        <v>26402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26402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26401</v>
      </c>
      <c r="C1057" s="36" t="s">
        <v>188</v>
      </c>
      <c r="D1057" s="36" t="s">
        <v>26402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26402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26402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26784</v>
      </c>
      <c r="C1060" s="36" t="s">
        <v>120</v>
      </c>
      <c r="D1060" s="36" t="s">
        <v>26402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26402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27846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24900</v>
      </c>
      <c r="C1068" s="36" t="s">
        <v>120</v>
      </c>
      <c r="D1068" s="36" t="s">
        <v>20116</v>
      </c>
      <c r="E1068" s="36" t="s">
        <v>27384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28745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28745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29222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29222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28328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25542</v>
      </c>
      <c r="C1078" s="36" t="s">
        <v>120</v>
      </c>
      <c r="D1078" s="36" t="s">
        <v>25543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27246</v>
      </c>
      <c r="C1079" s="36" t="s">
        <v>188</v>
      </c>
      <c r="D1079" s="36" t="s">
        <v>25543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28441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28441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29203</v>
      </c>
      <c r="C1088" s="36" t="s">
        <v>120</v>
      </c>
      <c r="D1088" s="36" t="s">
        <v>28739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28739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26767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24810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28301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26531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27574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28716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26429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27633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24857</v>
      </c>
      <c r="C1114" s="36" t="s">
        <v>120</v>
      </c>
      <c r="D1114" s="36" t="s">
        <v>19381</v>
      </c>
      <c r="E1114" s="36" t="s">
        <v>26157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28822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24878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26946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28541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27369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28442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28442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25794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28851</v>
      </c>
      <c r="C1167" s="36" t="s">
        <v>120</v>
      </c>
      <c r="D1167" s="36" t="s">
        <v>28852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28070</v>
      </c>
      <c r="C1171" s="36" t="s">
        <v>188</v>
      </c>
      <c r="D1171" s="36" t="s">
        <v>28071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25544</v>
      </c>
      <c r="C1172" s="36" t="s">
        <v>120</v>
      </c>
      <c r="D1172" s="36" t="s">
        <v>25545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28641</v>
      </c>
      <c r="C1173" s="36" t="s">
        <v>188</v>
      </c>
      <c r="D1173" s="36" t="s">
        <v>25545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28080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28444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28444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27578</v>
      </c>
      <c r="C1181" s="36" t="s">
        <v>188</v>
      </c>
      <c r="D1181" s="36" t="s">
        <v>28669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25062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29155</v>
      </c>
      <c r="C1201" s="36" t="s">
        <v>188</v>
      </c>
      <c r="D1201" s="36" t="s">
        <v>19271</v>
      </c>
      <c r="E1201" s="36" t="s">
        <v>24776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26532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27575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26430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27634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24806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25873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26249</v>
      </c>
      <c r="C1218" s="36" t="s">
        <v>188</v>
      </c>
      <c r="D1218" s="36" t="s">
        <v>26247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26246</v>
      </c>
      <c r="C1219" s="36" t="s">
        <v>120</v>
      </c>
      <c r="D1219" s="36" t="s">
        <v>26247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26663</v>
      </c>
      <c r="C1222" s="36" t="s">
        <v>120</v>
      </c>
      <c r="D1222" s="36" t="s">
        <v>26664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28443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28443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28104</v>
      </c>
      <c r="C1227" s="36" t="s">
        <v>120</v>
      </c>
      <c r="D1227" s="36" t="s">
        <v>25954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25953</v>
      </c>
      <c r="C1228" s="36" t="s">
        <v>120</v>
      </c>
      <c r="D1228" s="36" t="s">
        <v>25954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25954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25954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25353</v>
      </c>
      <c r="C1231" s="36" t="s">
        <v>120</v>
      </c>
      <c r="D1231" s="36" t="s">
        <v>25954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25355</v>
      </c>
      <c r="C1232" s="36" t="s">
        <v>188</v>
      </c>
      <c r="D1232" s="36" t="s">
        <v>25954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25207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25247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25817</v>
      </c>
      <c r="C1246" s="36" t="s">
        <v>188</v>
      </c>
      <c r="D1246" s="36" t="s">
        <v>25818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29052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29052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27474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28445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28445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27902</v>
      </c>
      <c r="C1253" s="36" t="s">
        <v>188</v>
      </c>
      <c r="D1253" s="36" t="s">
        <v>28670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29204</v>
      </c>
      <c r="C1254" s="36" t="s">
        <v>120</v>
      </c>
      <c r="D1254" s="36" t="s">
        <v>28670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26930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27884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26533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27576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27924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26431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27635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27292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27349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27247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28446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28446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28582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28582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28582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28141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24840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25827</v>
      </c>
      <c r="C1329" s="36" t="s">
        <v>188</v>
      </c>
      <c r="D1329" s="36" t="s">
        <v>25828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25865</v>
      </c>
      <c r="C1330" s="36" t="s">
        <v>120</v>
      </c>
      <c r="D1330" s="36" t="s">
        <v>25828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25490</v>
      </c>
      <c r="C1332" s="36" t="s">
        <v>120</v>
      </c>
      <c r="D1332" s="36" t="s">
        <v>25491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25973</v>
      </c>
      <c r="C1333" s="36" t="s">
        <v>120</v>
      </c>
      <c r="D1333" s="36" t="s">
        <v>25974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26694</v>
      </c>
      <c r="C1334" s="36" t="s">
        <v>188</v>
      </c>
      <c r="D1334" s="36" t="s">
        <v>25974</v>
      </c>
      <c r="E1334" s="36" t="s">
        <v>25672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28556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25811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27579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27638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26265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27114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25112</v>
      </c>
      <c r="C1356" s="36" t="s">
        <v>120</v>
      </c>
      <c r="D1356" s="36" t="s">
        <v>19272</v>
      </c>
      <c r="E1356" s="36" t="s">
        <v>28973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28571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28250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25608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27975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29115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28291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26534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26432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27636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28365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27213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26630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25802</v>
      </c>
      <c r="C1394" s="36" t="s">
        <v>188</v>
      </c>
      <c r="D1394" s="36" t="s">
        <v>25803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25904</v>
      </c>
      <c r="C1395" s="36" t="s">
        <v>120</v>
      </c>
      <c r="D1395" s="36" t="s">
        <v>25803</v>
      </c>
      <c r="E1395" s="36" t="s">
        <v>25905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28583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24816</v>
      </c>
      <c r="C1403" s="36" t="s">
        <v>188</v>
      </c>
      <c r="D1403" s="36" t="s">
        <v>28583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25354</v>
      </c>
      <c r="C1404" s="36" t="s">
        <v>120</v>
      </c>
      <c r="D1404" s="36" t="s">
        <v>28583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25030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25829</v>
      </c>
      <c r="C1422" s="36" t="s">
        <v>188</v>
      </c>
      <c r="D1422" s="36" t="s">
        <v>25830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25866</v>
      </c>
      <c r="C1423" s="36" t="s">
        <v>120</v>
      </c>
      <c r="D1423" s="36" t="s">
        <v>25830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27580</v>
      </c>
      <c r="C1429" s="36" t="s">
        <v>188</v>
      </c>
      <c r="D1429" s="36" t="s">
        <v>28671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27639</v>
      </c>
      <c r="C1430" s="36" t="s">
        <v>120</v>
      </c>
      <c r="D1430" s="36" t="s">
        <v>28671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27398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27806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27230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26691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29116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26433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29317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27745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25535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26405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28152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27350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28447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28447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25163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25573</v>
      </c>
      <c r="C1491" s="36" t="s">
        <v>120</v>
      </c>
      <c r="D1491" s="36" t="s">
        <v>19606</v>
      </c>
      <c r="E1491" s="36" t="s">
        <v>27679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25625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25822</v>
      </c>
      <c r="C1506" s="36" t="s">
        <v>188</v>
      </c>
      <c r="D1506" s="36" t="s">
        <v>25823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25863</v>
      </c>
      <c r="C1507" s="36" t="s">
        <v>120</v>
      </c>
      <c r="D1507" s="36" t="s">
        <v>25823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28757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28757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28757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28757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28543</v>
      </c>
      <c r="C1512" s="36" t="s">
        <v>120</v>
      </c>
      <c r="D1512" s="36" t="s">
        <v>28544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27581</v>
      </c>
      <c r="C1513" s="36" t="s">
        <v>188</v>
      </c>
      <c r="D1513" s="36" t="s">
        <v>28544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27640</v>
      </c>
      <c r="C1514" s="36" t="s">
        <v>120</v>
      </c>
      <c r="D1514" s="36" t="s">
        <v>28544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26596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24792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26416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28662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26434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26862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27847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28424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28424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29239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26588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27436</v>
      </c>
      <c r="C1555" s="36" t="s">
        <v>120</v>
      </c>
      <c r="D1555" s="36" t="s">
        <v>27437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25164</v>
      </c>
      <c r="C1559" s="36" t="s">
        <v>120</v>
      </c>
      <c r="D1559" s="36" t="s">
        <v>28584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27426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26084</v>
      </c>
      <c r="C1571" s="36" t="s">
        <v>188</v>
      </c>
      <c r="D1571" s="36" t="s">
        <v>25165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27853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25352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27117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27119</v>
      </c>
      <c r="C1585" s="36" t="s">
        <v>188</v>
      </c>
      <c r="D1585" s="36" t="s">
        <v>28448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28448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27156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27464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28595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27195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26704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28663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24851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24906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25331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26636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29104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28512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25022</v>
      </c>
      <c r="C1640" s="36" t="s">
        <v>188</v>
      </c>
      <c r="D1640" s="36" t="s">
        <v>25023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25894</v>
      </c>
      <c r="C1641" s="36" t="s">
        <v>120</v>
      </c>
      <c r="D1641" s="36" t="s">
        <v>25023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25023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27747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28585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27144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25454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27348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27404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28183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27258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29053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29053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26837</v>
      </c>
      <c r="C1666" s="36" t="s">
        <v>188</v>
      </c>
      <c r="D1666" s="36" t="s">
        <v>26838</v>
      </c>
      <c r="E1666" s="36" t="s">
        <v>28081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28890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28890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25102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26813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26638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27850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24828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26787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24722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25824</v>
      </c>
      <c r="C1723" s="36" t="s">
        <v>188</v>
      </c>
      <c r="D1723" s="36" t="s">
        <v>25825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25903</v>
      </c>
      <c r="C1724" s="36" t="s">
        <v>120</v>
      </c>
      <c r="D1724" s="36" t="s">
        <v>25825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28513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28513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28960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27431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25482</v>
      </c>
      <c r="C1730" s="36" t="s">
        <v>120</v>
      </c>
      <c r="D1730" s="36" t="s">
        <v>25483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24814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25548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28417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28417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25826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25864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28731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25719</v>
      </c>
      <c r="C1758" s="36" t="s">
        <v>188</v>
      </c>
      <c r="D1758" s="36" t="s">
        <v>28731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25404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27158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28758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28758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25457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26978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27540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26998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27910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27028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25397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27512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27183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26966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26046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28149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28514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28514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28514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28892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28892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25098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26047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26770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28426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28426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25512</v>
      </c>
      <c r="C1838" s="36" t="s">
        <v>120</v>
      </c>
      <c r="D1838" s="36" t="s">
        <v>25513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29031</v>
      </c>
      <c r="C1839" s="36" t="s">
        <v>120</v>
      </c>
      <c r="D1839" s="36" t="s">
        <v>25513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25127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25127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26665</v>
      </c>
      <c r="C1848" s="36" t="s">
        <v>120</v>
      </c>
      <c r="D1848" s="36" t="s">
        <v>28618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28618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28175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26956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27278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26557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27911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27925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26454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26461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27074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27095</v>
      </c>
      <c r="C1894" s="36" t="s">
        <v>120</v>
      </c>
      <c r="D1894" s="36" t="s">
        <v>19342</v>
      </c>
      <c r="E1894" s="36" t="s">
        <v>27096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26284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25536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25101</v>
      </c>
      <c r="C1901" s="36" t="s">
        <v>120</v>
      </c>
      <c r="D1901" s="36" t="s">
        <v>27434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28515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28515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25641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28418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28418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25917</v>
      </c>
      <c r="C1941" s="36" t="s">
        <v>120</v>
      </c>
      <c r="D1941" s="36" t="s">
        <v>25918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28603</v>
      </c>
      <c r="C1942" s="36" t="s">
        <v>120</v>
      </c>
      <c r="D1942" s="36" t="s">
        <v>25918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25362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29091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28449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28449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25124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26241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24825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26979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26709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24842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27607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27926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28720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25797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28516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28516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24946</v>
      </c>
      <c r="C1998" s="36" t="s">
        <v>120</v>
      </c>
      <c r="D1998" s="36" t="s">
        <v>28516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28889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28889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26628</v>
      </c>
      <c r="C2026" s="36" t="s">
        <v>120</v>
      </c>
      <c r="D2026" s="36" t="s">
        <v>26629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25799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24954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26617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27162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25998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29188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26264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28380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28037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28531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28575</v>
      </c>
      <c r="C2081" s="36" t="s">
        <v>120</v>
      </c>
      <c r="D2081" s="36" t="s">
        <v>27142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27141</v>
      </c>
      <c r="C2082" s="36" t="s">
        <v>120</v>
      </c>
      <c r="D2082" s="36" t="s">
        <v>27142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27159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28517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28517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26137</v>
      </c>
      <c r="C2095" s="36" t="s">
        <v>188</v>
      </c>
      <c r="D2095" s="36" t="s">
        <v>28517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28145</v>
      </c>
      <c r="C2098" s="36" t="s">
        <v>120</v>
      </c>
      <c r="D2098" s="36" t="s">
        <v>28146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28887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28887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26859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26864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27241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26994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26219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27013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26605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26872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27447</v>
      </c>
      <c r="C2126" s="36" t="s">
        <v>120</v>
      </c>
      <c r="D2126" s="36" t="s">
        <v>27448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28157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28888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25494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25425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26866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25516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28176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27860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27541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27608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25665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26494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25707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28518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28518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25527</v>
      </c>
      <c r="C2189" s="36" t="s">
        <v>120</v>
      </c>
      <c r="D2189" s="36" t="s">
        <v>28998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25396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25427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26048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26146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27014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27716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26730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28884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28884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26842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28748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28748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28748</v>
      </c>
      <c r="E2232" s="36" t="s">
        <v>25292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28748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27103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27828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26961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26120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27542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27609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26462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28345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28378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26516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28885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28885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28562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24791</v>
      </c>
      <c r="C2302" s="36" t="s">
        <v>120</v>
      </c>
      <c r="D2302" s="36" t="s">
        <v>28562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29093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26972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25031</v>
      </c>
      <c r="C2308" s="36" t="s">
        <v>188</v>
      </c>
      <c r="D2308" s="36" t="s">
        <v>25032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25213</v>
      </c>
      <c r="C2313" s="36" t="s">
        <v>120</v>
      </c>
      <c r="D2313" s="36" t="s">
        <v>19575</v>
      </c>
      <c r="E2313" s="36" t="s">
        <v>29077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26147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27269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27852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28850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26563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28886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28886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26606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29224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29224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28893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28893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26266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28173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24796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27236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26960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27243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25626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27863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27543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27279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28314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27610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28339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26467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26495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28427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28427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29414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25834</v>
      </c>
      <c r="C2409" s="36" t="s">
        <v>188</v>
      </c>
      <c r="D2409" s="36" t="s">
        <v>28519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28519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25176</v>
      </c>
      <c r="C2411" s="36" t="s">
        <v>120</v>
      </c>
      <c r="D2411" s="36" t="s">
        <v>28519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29090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29096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25902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28428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28428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29245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28749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28749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28749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28174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27876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27905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28315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28320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28714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27029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25666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25708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27748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26231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27743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28425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29247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27854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28810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28810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29092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25033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26296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26666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25398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27270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26221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27359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27774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25392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25391</v>
      </c>
      <c r="C2563" s="36" t="s">
        <v>188</v>
      </c>
      <c r="D2563" s="36" t="s">
        <v>25392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25392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25895</v>
      </c>
      <c r="C2565" s="36" t="s">
        <v>120</v>
      </c>
      <c r="D2565" s="36" t="s">
        <v>25392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26319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26962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26539</v>
      </c>
      <c r="C2574" s="36" t="s">
        <v>188</v>
      </c>
      <c r="D2574" s="36" t="s">
        <v>26442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26441</v>
      </c>
      <c r="C2575" s="36" t="s">
        <v>120</v>
      </c>
      <c r="D2575" s="36" t="s">
        <v>26442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25595</v>
      </c>
      <c r="C2576" s="36" t="s">
        <v>188</v>
      </c>
      <c r="D2576" s="36" t="s">
        <v>29094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29137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25596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25596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29099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27150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25426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25517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25992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28597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24788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25253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27544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26995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29176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27611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27021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27641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28316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27368</v>
      </c>
      <c r="C2634" s="36" t="s">
        <v>120</v>
      </c>
      <c r="D2634" s="36" t="s">
        <v>19773</v>
      </c>
      <c r="E2634" s="36" t="s">
        <v>27788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28423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28423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28942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26386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29246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26096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28520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28357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28999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28999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26833</v>
      </c>
      <c r="C2665" s="36" t="s">
        <v>188</v>
      </c>
      <c r="D2665" s="36" t="s">
        <v>26834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29209</v>
      </c>
      <c r="C2668" s="36" t="s">
        <v>120</v>
      </c>
      <c r="D2668" s="36" t="s">
        <v>29210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26941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27233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27509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26547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28379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28429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28429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26597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29095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26644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28560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26901</v>
      </c>
      <c r="C2716" s="36" t="s">
        <v>120</v>
      </c>
      <c r="D2716" s="36" t="s">
        <v>19212</v>
      </c>
      <c r="E2716" s="36" t="s">
        <v>25419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25154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26681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26717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27658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24864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27714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25850</v>
      </c>
      <c r="C2774" s="36" t="s">
        <v>120</v>
      </c>
      <c r="D2774" s="36" t="s">
        <v>25851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28461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27139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26097</v>
      </c>
      <c r="C2786" s="36" t="s">
        <v>188</v>
      </c>
      <c r="D2786" s="36" t="s">
        <v>26098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26894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26324</v>
      </c>
      <c r="C2789" s="36" t="s">
        <v>120</v>
      </c>
      <c r="D2789" s="36" t="s">
        <v>28563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29000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29000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25214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26116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29102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25034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24753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28203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27489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28622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26083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26957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25758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25746</v>
      </c>
      <c r="C2825" s="36" t="s">
        <v>120</v>
      </c>
      <c r="D2825" s="36" t="s">
        <v>19326</v>
      </c>
      <c r="E2825" s="36" t="s">
        <v>25747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26179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27324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26180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28578</v>
      </c>
      <c r="C2833" s="36" t="s">
        <v>120</v>
      </c>
      <c r="D2833" s="36" t="s">
        <v>28579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28419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26598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27153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26622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29223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29223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24954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28760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28760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28760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28760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29101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28591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26267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26612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24748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25518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25913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24789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26078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24812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27545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27565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27612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28329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28727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24776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26468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24882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28416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27414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28622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26625</v>
      </c>
      <c r="C2935" s="36" t="s">
        <v>120</v>
      </c>
      <c r="D2935" s="36" t="s">
        <v>28564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29097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26646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25621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25018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24727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25428</v>
      </c>
      <c r="C2955" s="36" t="s">
        <v>120</v>
      </c>
      <c r="D2955" s="36" t="s">
        <v>19328</v>
      </c>
      <c r="E2955" s="36" t="s">
        <v>25429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27836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27234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27510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25759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25748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28420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28420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29225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29225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29054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29054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29001</v>
      </c>
      <c r="E3001" s="36" t="s">
        <v>25143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29001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28363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26621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26624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26243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27858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26699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25630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27566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27906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26806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27628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28340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27302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24911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24877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27069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27090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24937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28036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28462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26829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28929</v>
      </c>
      <c r="C3104" s="36" t="s">
        <v>188</v>
      </c>
      <c r="D3104" s="36" t="s">
        <v>28930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29098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29139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25408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25993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25263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25399</v>
      </c>
      <c r="C3120" s="36" t="s">
        <v>188</v>
      </c>
      <c r="D3120" s="36" t="s">
        <v>25400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26487</v>
      </c>
      <c r="C3121" s="36" t="s">
        <v>188</v>
      </c>
      <c r="D3121" s="36" t="s">
        <v>25400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24728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26920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26797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28317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27649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28463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28463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25479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26873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29226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25751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29100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29138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29138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28408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29002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29002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25896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27184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25538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26897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27827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26343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24805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26079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25610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24829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27259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27877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26999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29216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26463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25378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28430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28430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28523</v>
      </c>
      <c r="C3234" s="36" t="s">
        <v>188</v>
      </c>
      <c r="D3234" s="36" t="s">
        <v>28524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29240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29240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27539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26679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28931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25911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26909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28653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28799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28799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28799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25167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24818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28800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28800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26860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26623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26919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26034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25494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28253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26100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25760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24872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28464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28464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27194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29055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29055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29140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29140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28338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29004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29004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27776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26272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26615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29026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26080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27252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24826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25338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25761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29177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28335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26815</v>
      </c>
      <c r="C3396" s="36" t="s">
        <v>120</v>
      </c>
      <c r="D3396" s="36" t="s">
        <v>19334</v>
      </c>
      <c r="E3396" s="36" t="s">
        <v>26621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26556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24940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24943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28465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28465</v>
      </c>
      <c r="E3402" s="36" t="s">
        <v>28171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28943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29241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29241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26963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26651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28691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26212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29005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29005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24730</v>
      </c>
      <c r="C3433" s="36" t="s">
        <v>188</v>
      </c>
      <c r="D3433" s="36" t="s">
        <v>24731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25019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26289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27237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27266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26541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25762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25749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24863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24870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27358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26239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28466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28466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29227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29227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29056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29056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29003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29003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26855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29105</v>
      </c>
      <c r="C3491" s="36" t="s">
        <v>188</v>
      </c>
      <c r="D3491" s="36" t="s">
        <v>29106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26528</v>
      </c>
      <c r="C3492" s="36" t="s">
        <v>188</v>
      </c>
      <c r="D3492" s="36" t="s">
        <v>29106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25039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28144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25519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26634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26338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26420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27878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27917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28467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28467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29242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29242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27855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24817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29006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29006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29006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29141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25168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25622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29057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27842</v>
      </c>
      <c r="C3560" s="36" t="s">
        <v>188</v>
      </c>
      <c r="D3560" s="36" t="s">
        <v>29057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29057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29057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29170</v>
      </c>
      <c r="C3567" s="36" t="s">
        <v>188</v>
      </c>
      <c r="D3567" s="36" t="s">
        <v>29171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29211</v>
      </c>
      <c r="C3568" s="36" t="s">
        <v>120</v>
      </c>
      <c r="D3568" s="36" t="s">
        <v>29171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25763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25750</v>
      </c>
      <c r="C3589" s="36" t="s">
        <v>120</v>
      </c>
      <c r="D3589" s="36" t="s">
        <v>19577</v>
      </c>
      <c r="E3589" s="36" t="s">
        <v>25751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27650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25709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25711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28468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28468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29228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29228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26696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28308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29058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29058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25649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29007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29007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26214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25816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28558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25971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26403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27238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25257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24820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26140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28661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27879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26997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27623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27918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28341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27953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28346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25071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26741</v>
      </c>
      <c r="C3698" s="36" t="s">
        <v>120</v>
      </c>
      <c r="D3698" s="36" t="s">
        <v>19253</v>
      </c>
      <c r="E3698" s="36" t="s">
        <v>19093</v>
      </c>
      <c r="F3698" s="36" t="s">
        <v>26466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27062</v>
      </c>
      <c r="C3702" s="36" t="s">
        <v>188</v>
      </c>
      <c r="D3702" s="36" t="s">
        <v>19253</v>
      </c>
      <c r="E3702" s="36" t="s">
        <v>19296</v>
      </c>
      <c r="F3702" s="36" t="s">
        <v>26466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25113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27374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28469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28469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26964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26003</v>
      </c>
      <c r="C3724" s="36" t="s">
        <v>120</v>
      </c>
      <c r="D3724" s="36" t="s">
        <v>26209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26208</v>
      </c>
      <c r="C3725" s="36" t="s">
        <v>120</v>
      </c>
      <c r="D3725" s="36" t="s">
        <v>26209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29166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26321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28673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28673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29059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25240</v>
      </c>
      <c r="C3738" s="36" t="s">
        <v>188</v>
      </c>
      <c r="D3738" s="36" t="s">
        <v>29059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25716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25037</v>
      </c>
      <c r="C3744" s="36" t="s">
        <v>188</v>
      </c>
      <c r="D3744" s="36" t="s">
        <v>25038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25859</v>
      </c>
      <c r="C3745" s="36" t="s">
        <v>120</v>
      </c>
      <c r="D3745" s="36" t="s">
        <v>25038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25105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26942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27239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27567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26731</v>
      </c>
      <c r="C3778" s="36" t="s">
        <v>120</v>
      </c>
      <c r="D3778" s="36" t="s">
        <v>26732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28470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28470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25209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27244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27313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29060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29060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29008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25597</v>
      </c>
      <c r="C3804" s="36" t="s">
        <v>188</v>
      </c>
      <c r="D3804" s="36" t="s">
        <v>29008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26958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25739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26488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27123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25520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28178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24790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27240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29114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28652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27572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27272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25764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27288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25653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27644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24876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28471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28471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29243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25718</v>
      </c>
      <c r="C3867" s="36" t="s">
        <v>188</v>
      </c>
      <c r="D3867" s="36" t="s">
        <v>29243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26923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27245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29113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29183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29009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29009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25107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28894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28894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26916</v>
      </c>
      <c r="C3892" s="36" t="s">
        <v>120</v>
      </c>
      <c r="D3892" s="36" t="s">
        <v>28894</v>
      </c>
      <c r="E3892" s="36" t="s">
        <v>26917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29172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29212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26925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27395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25492</v>
      </c>
      <c r="C3911" s="36" t="s">
        <v>120</v>
      </c>
      <c r="D3911" s="36" t="s">
        <v>19922</v>
      </c>
      <c r="E3911" s="36" t="s">
        <v>27552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28638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27271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25081</v>
      </c>
      <c r="C3931" s="36" t="s">
        <v>120</v>
      </c>
      <c r="D3931" s="36" t="s">
        <v>25082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26803</v>
      </c>
      <c r="C3932" s="36" t="s">
        <v>188</v>
      </c>
      <c r="D3932" s="36" t="s">
        <v>25082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26733</v>
      </c>
      <c r="C3933" s="36" t="s">
        <v>120</v>
      </c>
      <c r="D3933" s="36" t="s">
        <v>25082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25082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28107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29229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29229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25259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28750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28750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28750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28750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28895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28895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28895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25598</v>
      </c>
      <c r="C3961" s="36" t="s">
        <v>188</v>
      </c>
      <c r="D3961" s="36" t="s">
        <v>28895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29251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29252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27171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28580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24809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26215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25962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25159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25796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27229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27511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28640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27256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29121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28324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26154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27054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27072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26925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28472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28472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27353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29244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25988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25567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27856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28856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28777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28777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28777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28777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28672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28672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28672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28896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28896</v>
      </c>
      <c r="E4069" s="36" t="s">
        <v>26855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28896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25599</v>
      </c>
      <c r="C4071" s="36" t="s">
        <v>188</v>
      </c>
      <c r="D4071" s="36" t="s">
        <v>28896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26270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24732</v>
      </c>
      <c r="C4074" s="36" t="s">
        <v>188</v>
      </c>
      <c r="D4074" s="36" t="s">
        <v>24733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25078</v>
      </c>
      <c r="C4075" s="36" t="s">
        <v>120</v>
      </c>
      <c r="D4075" s="36" t="s">
        <v>24733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25330</v>
      </c>
      <c r="C4076" s="36" t="s">
        <v>120</v>
      </c>
      <c r="D4076" s="36" t="s">
        <v>24733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25332</v>
      </c>
      <c r="C4077" s="36" t="s">
        <v>188</v>
      </c>
      <c r="D4077" s="36" t="s">
        <v>24733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27396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25495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28201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29110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28684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25339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24871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24873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25214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28639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29217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28473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28473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29230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27053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28364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26443</v>
      </c>
      <c r="C4124" s="36" t="s">
        <v>120</v>
      </c>
      <c r="D4124" s="36" t="s">
        <v>26444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28751</v>
      </c>
      <c r="E4125" s="36" t="s">
        <v>25431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28751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28751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29189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28674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28331</v>
      </c>
      <c r="C4130" s="36" t="s">
        <v>120</v>
      </c>
      <c r="D4130" s="36" t="s">
        <v>28674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28674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28674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28897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28897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28897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28897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24721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27397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28925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24772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27185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27198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28254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27257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27880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29168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25766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26551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27919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27629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25655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26456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25378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27341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28474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28474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26672</v>
      </c>
      <c r="C4198" s="36" t="s">
        <v>188</v>
      </c>
      <c r="D4198" s="36" t="s">
        <v>26673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29010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29010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28675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28675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28907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28907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26697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29213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27571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27772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26857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27140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27212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28635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28642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27273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29253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25710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25712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24874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26804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26734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28475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28475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26868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25221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25221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27857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25260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28752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28752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28752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28752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27499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24779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28704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27102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27773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26268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27126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25963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26081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27851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29125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25278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27881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29175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27624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27920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27946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26855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27051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27659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25430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27335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27715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27070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24941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24944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28476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28476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26204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26042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29011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29011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26791</v>
      </c>
      <c r="C4401" s="36" t="s">
        <v>188</v>
      </c>
      <c r="D4401" s="36" t="s">
        <v>29144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29144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25382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25498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28899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28899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28509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24734</v>
      </c>
      <c r="C4417" s="36" t="s">
        <v>188</v>
      </c>
      <c r="D4417" s="36" t="s">
        <v>24735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24757</v>
      </c>
      <c r="C4418" s="36" t="s">
        <v>120</v>
      </c>
      <c r="D4418" s="36" t="s">
        <v>24735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24765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29169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26548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27284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27019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27071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27073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27792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25222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25222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25494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29061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24804</v>
      </c>
      <c r="C4460" s="36" t="s">
        <v>188</v>
      </c>
      <c r="D4460" s="36" t="s">
        <v>29061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27872</v>
      </c>
      <c r="C4461" s="36" t="s">
        <v>188</v>
      </c>
      <c r="D4461" s="36" t="s">
        <v>29142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29142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29208</v>
      </c>
      <c r="C4463" s="36" t="s">
        <v>120</v>
      </c>
      <c r="D4463" s="36" t="s">
        <v>29142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28898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28898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25144</v>
      </c>
      <c r="C4469" s="36" t="s">
        <v>120</v>
      </c>
      <c r="D4469" s="36" t="s">
        <v>28898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24741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28705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25551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25623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29120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25279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25765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27921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25654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24849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24904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28477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28477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28538</v>
      </c>
      <c r="C4512" s="36" t="s">
        <v>120</v>
      </c>
      <c r="D4512" s="36" t="s">
        <v>28539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25182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25182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25182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26924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26043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26387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29012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29012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26992</v>
      </c>
      <c r="C4531" s="36" t="s">
        <v>188</v>
      </c>
      <c r="D4531" s="36" t="s">
        <v>29143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29143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28900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28900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29214</v>
      </c>
      <c r="C4542" s="36" t="s">
        <v>120</v>
      </c>
      <c r="D4542" s="36" t="s">
        <v>29215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25209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28481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28481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24918</v>
      </c>
      <c r="C4571" s="36" t="s">
        <v>120</v>
      </c>
      <c r="D4571" s="36" t="s">
        <v>28742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24919</v>
      </c>
      <c r="C4572" s="36" t="s">
        <v>188</v>
      </c>
      <c r="D4572" s="36" t="s">
        <v>28742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28759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28759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28759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28759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28759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26789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26790</v>
      </c>
      <c r="E4579" s="36" t="s">
        <v>26740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28901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28901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25528</v>
      </c>
      <c r="C4582" s="36" t="s">
        <v>120</v>
      </c>
      <c r="D4582" s="36" t="s">
        <v>28901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28901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28901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26768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25419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28706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25680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25682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26256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28079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27466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28255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27525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28312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28726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27660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25298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25324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24865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24947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24942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24945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28479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28479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25223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26517</v>
      </c>
      <c r="C4667" s="36" t="s">
        <v>188</v>
      </c>
      <c r="D4667" s="36" t="s">
        <v>25223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25572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26210</v>
      </c>
      <c r="C4677" s="36" t="s">
        <v>120</v>
      </c>
      <c r="D4677" s="36" t="s">
        <v>26211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28778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28778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28778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28778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28778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28778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26216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25740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28902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28902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25663</v>
      </c>
      <c r="C4695" s="36" t="s">
        <v>120</v>
      </c>
      <c r="D4695" s="36" t="s">
        <v>25664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28310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25767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25752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28332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24875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28483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28483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26053</v>
      </c>
      <c r="C4728" s="36" t="s">
        <v>188</v>
      </c>
      <c r="D4728" s="36" t="s">
        <v>26054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26643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25204</v>
      </c>
      <c r="C4741" s="36" t="s">
        <v>120</v>
      </c>
      <c r="D4741" s="36" t="s">
        <v>29062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25600</v>
      </c>
      <c r="C4742" s="36" t="s">
        <v>188</v>
      </c>
      <c r="D4742" s="36" t="s">
        <v>29062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29145</v>
      </c>
      <c r="C4743" s="36" t="s">
        <v>188</v>
      </c>
      <c r="D4743" s="36" t="s">
        <v>29146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29146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28903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28903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27456</v>
      </c>
      <c r="C4751" s="36" t="s">
        <v>120</v>
      </c>
      <c r="D4751" s="36" t="s">
        <v>28903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26085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29190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26832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26898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25987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26703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27882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25768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27615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27922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25656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26736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27294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27304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28041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28042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28480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28480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25224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25224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27837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29109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29147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29147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28904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28904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27661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27692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26486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26101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25771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25755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29205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24905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28811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28478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28478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26674</v>
      </c>
      <c r="C4847" s="36" t="s">
        <v>188</v>
      </c>
      <c r="D4847" s="36" t="s">
        <v>26675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27470</v>
      </c>
      <c r="C4848" s="36" t="s">
        <v>120</v>
      </c>
      <c r="D4848" s="36" t="s">
        <v>27471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25975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25205</v>
      </c>
      <c r="C4854" s="36" t="s">
        <v>120</v>
      </c>
      <c r="D4854" s="36" t="s">
        <v>29063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25241</v>
      </c>
      <c r="C4855" s="36" t="s">
        <v>188</v>
      </c>
      <c r="D4855" s="36" t="s">
        <v>29063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27548</v>
      </c>
      <c r="C4856" s="36" t="s">
        <v>188</v>
      </c>
      <c r="D4856" s="36" t="s">
        <v>29148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27549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28906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28906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28906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28906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29191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28141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27807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27825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26422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27274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29178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27625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28717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26445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27948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27048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27060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28854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27093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26232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29421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25183</v>
      </c>
      <c r="E4930" s="36" t="s">
        <v>27839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25183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25183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29075</v>
      </c>
      <c r="C4933" s="36" t="s">
        <v>120</v>
      </c>
      <c r="D4933" s="36" t="s">
        <v>29076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25145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26193</v>
      </c>
      <c r="C4942" s="36" t="s">
        <v>120</v>
      </c>
      <c r="D4942" s="36" t="s">
        <v>20354</v>
      </c>
      <c r="E4942" s="36" t="s">
        <v>26194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26508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25944</v>
      </c>
      <c r="C4944" s="36" t="s">
        <v>120</v>
      </c>
      <c r="D4944" s="36" t="s">
        <v>28779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27222</v>
      </c>
      <c r="C4945" s="36" t="s">
        <v>188</v>
      </c>
      <c r="D4945" s="36" t="s">
        <v>28779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28779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28779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25462</v>
      </c>
      <c r="C4948" s="36" t="s">
        <v>120</v>
      </c>
      <c r="D4948" s="36" t="s">
        <v>25945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25463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25463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25463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28437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28905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28905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28761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28761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25401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25769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25753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29206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27373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27340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27342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28484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28484</v>
      </c>
      <c r="E4982" s="36" t="s">
        <v>25214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27351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28181</v>
      </c>
      <c r="C4987" s="36" t="s">
        <v>120</v>
      </c>
      <c r="D4987" s="36" t="s">
        <v>28182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25523</v>
      </c>
      <c r="C4988" s="36" t="s">
        <v>120</v>
      </c>
      <c r="D4988" s="36" t="s">
        <v>25225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25225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26025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26937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28722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28722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28909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28909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25411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29192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27467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25997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26427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27553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27568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27630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24852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24907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27305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25361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27295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28485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28485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26603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26609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28202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25261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25946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27500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27873</v>
      </c>
      <c r="C5069" s="36" t="s">
        <v>188</v>
      </c>
      <c r="D5069" s="36" t="s">
        <v>29149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27874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27874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28908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28908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24894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29167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25770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25754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24845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28486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28486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27493</v>
      </c>
      <c r="C5109" s="36" t="s">
        <v>188</v>
      </c>
      <c r="D5109" s="36" t="s">
        <v>27494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27472</v>
      </c>
      <c r="C5110" s="36" t="s">
        <v>120</v>
      </c>
      <c r="D5110" s="36" t="s">
        <v>27473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26026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27501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28707</v>
      </c>
      <c r="C5120" s="36" t="s">
        <v>120</v>
      </c>
      <c r="D5120" s="36" t="s">
        <v>29193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26027</v>
      </c>
      <c r="E5121" s="36" t="s">
        <v>28103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26027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25015</v>
      </c>
      <c r="C5128" s="36" t="s">
        <v>188</v>
      </c>
      <c r="D5128" s="36" t="s">
        <v>28910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28910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26855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27550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25683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28555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28577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26240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27569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27883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27626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27923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27047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27049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27059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27061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25360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26233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27098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26235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26237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25209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25720</v>
      </c>
      <c r="C5189" s="36" t="s">
        <v>120</v>
      </c>
      <c r="D5189" s="36" t="s">
        <v>25721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27799</v>
      </c>
      <c r="C5190" s="36" t="s">
        <v>120</v>
      </c>
      <c r="D5190" s="36" t="s">
        <v>27800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25226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25212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28081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29136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25146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26938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28780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25242</v>
      </c>
      <c r="C5204" s="36" t="s">
        <v>188</v>
      </c>
      <c r="D5204" s="36" t="s">
        <v>28780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28780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28780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28689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29164</v>
      </c>
      <c r="C5208" s="36" t="s">
        <v>188</v>
      </c>
      <c r="D5208" s="36" t="s">
        <v>28690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28690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28690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28690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24754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28919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26102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25624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25773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25757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27056</v>
      </c>
      <c r="C5227" s="36" t="s">
        <v>120</v>
      </c>
      <c r="D5227" s="36" t="s">
        <v>20836</v>
      </c>
      <c r="E5227" s="36" t="s">
        <v>27325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27067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28487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28487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27352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24956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24956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28912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28912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25227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28664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26028</v>
      </c>
      <c r="C5243" s="36" t="s">
        <v>120</v>
      </c>
      <c r="D5243" s="36" t="s">
        <v>29064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28723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28723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29013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29013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29013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25412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26297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27468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24843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27554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25774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28330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25657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24850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27296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27306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28488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28488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24955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25460</v>
      </c>
      <c r="C5281" s="36" t="s">
        <v>120</v>
      </c>
      <c r="D5281" s="36" t="s">
        <v>24955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28628</v>
      </c>
      <c r="C5282" s="36" t="s">
        <v>188</v>
      </c>
      <c r="D5282" s="36" t="s">
        <v>28629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28629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25419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25419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25210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25529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28694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28694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28438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27022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24824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29163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25772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25756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27478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28489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28489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26676</v>
      </c>
      <c r="C5335" s="36" t="s">
        <v>188</v>
      </c>
      <c r="D5335" s="36" t="s">
        <v>26677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25409</v>
      </c>
      <c r="C5336" s="36" t="s">
        <v>188</v>
      </c>
      <c r="D5336" s="36" t="s">
        <v>25410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25452</v>
      </c>
      <c r="C5337" s="36" t="s">
        <v>120</v>
      </c>
      <c r="D5337" s="36" t="s">
        <v>25410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25410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25410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25206</v>
      </c>
      <c r="C5340" s="36" t="s">
        <v>120</v>
      </c>
      <c r="D5340" s="36" t="s">
        <v>29065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28246</v>
      </c>
      <c r="C5341" s="36" t="s">
        <v>188</v>
      </c>
      <c r="D5341" s="36" t="s">
        <v>29065</v>
      </c>
      <c r="E5341" s="36" t="s">
        <v>25016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29150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29150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27903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29028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26086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25970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26090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25268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27570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25576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27627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27027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28081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27315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27983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24824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27337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26236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26238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26613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24957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24957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25084</v>
      </c>
      <c r="C5415" s="36" t="s">
        <v>120</v>
      </c>
      <c r="D5415" s="36" t="s">
        <v>25085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25228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25383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28630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25530</v>
      </c>
      <c r="C5427" s="36" t="s">
        <v>120</v>
      </c>
      <c r="D5427" s="36" t="s">
        <v>29014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27904</v>
      </c>
      <c r="C5428" s="36" t="s">
        <v>188</v>
      </c>
      <c r="D5428" s="36" t="s">
        <v>28676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28676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28676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28676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27023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26939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26933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27901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28311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28333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28812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28490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28490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26158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24958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24958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27495</v>
      </c>
      <c r="C5458" s="36" t="s">
        <v>188</v>
      </c>
      <c r="D5458" s="36" t="s">
        <v>27496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26029</v>
      </c>
      <c r="C5468" s="36" t="s">
        <v>120</v>
      </c>
      <c r="D5468" s="36" t="s">
        <v>29066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25742</v>
      </c>
      <c r="C5469" s="36" t="s">
        <v>188</v>
      </c>
      <c r="D5469" s="36" t="s">
        <v>28677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28677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28677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25985</v>
      </c>
      <c r="C5472" s="36" t="s">
        <v>120</v>
      </c>
      <c r="D5472" s="36" t="s">
        <v>25986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25502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25502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25501</v>
      </c>
      <c r="C5475" s="36" t="s">
        <v>120</v>
      </c>
      <c r="D5475" s="36" t="s">
        <v>25502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26295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26091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27555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27275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27280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27616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27289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24847</v>
      </c>
      <c r="C5496" s="36" t="s">
        <v>120</v>
      </c>
      <c r="D5496" s="36" t="s">
        <v>19267</v>
      </c>
      <c r="E5496" s="36" t="s">
        <v>24848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27298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27308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28482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28482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24960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24960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25229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25800</v>
      </c>
      <c r="C5511" s="36" t="s">
        <v>188</v>
      </c>
      <c r="D5511" s="36" t="s">
        <v>25801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26322</v>
      </c>
      <c r="C5512" s="36" t="s">
        <v>120</v>
      </c>
      <c r="D5512" s="36" t="s">
        <v>25801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25801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26107</v>
      </c>
      <c r="C5514" s="36" t="s">
        <v>188</v>
      </c>
      <c r="D5514" s="36" t="s">
        <v>25801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25603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25947</v>
      </c>
      <c r="C5519" s="36" t="s">
        <v>120</v>
      </c>
      <c r="D5519" s="36" t="s">
        <v>28781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28247</v>
      </c>
      <c r="C5520" s="36" t="s">
        <v>188</v>
      </c>
      <c r="D5520" s="36" t="s">
        <v>28781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26771</v>
      </c>
      <c r="C5521" s="36" t="s">
        <v>120</v>
      </c>
      <c r="D5521" s="36" t="s">
        <v>28781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25948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25948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26796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26288</v>
      </c>
      <c r="C5526" s="36" t="s">
        <v>120</v>
      </c>
      <c r="D5526" s="36" t="s">
        <v>28785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27662</v>
      </c>
      <c r="C5527" s="36" t="s">
        <v>120</v>
      </c>
      <c r="D5527" s="36" t="s">
        <v>28785</v>
      </c>
      <c r="E5527" s="36" t="s">
        <v>25429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28785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27693</v>
      </c>
      <c r="C5529" s="36" t="s">
        <v>188</v>
      </c>
      <c r="D5529" s="36" t="s">
        <v>28785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28785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28920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28328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27285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24938</v>
      </c>
      <c r="C5544" s="36" t="s">
        <v>120</v>
      </c>
      <c r="D5544" s="36" t="s">
        <v>20484</v>
      </c>
      <c r="E5544" s="36" t="s">
        <v>25209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28491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28491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25306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25316</v>
      </c>
      <c r="C5552" s="36" t="s">
        <v>188</v>
      </c>
      <c r="D5552" s="36" t="s">
        <v>25306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25930</v>
      </c>
      <c r="C5553" s="36" t="s">
        <v>120</v>
      </c>
      <c r="D5553" s="36" t="s">
        <v>25230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25230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26740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25093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25737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26509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25016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26030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27843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25650</v>
      </c>
      <c r="C5569" s="36" t="s">
        <v>120</v>
      </c>
      <c r="D5569" s="36" t="s">
        <v>29194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28309</v>
      </c>
      <c r="C5570" s="36" t="s">
        <v>188</v>
      </c>
      <c r="D5570" s="36" t="s">
        <v>25651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28724</v>
      </c>
      <c r="C5571" s="36" t="s">
        <v>120</v>
      </c>
      <c r="D5571" s="36" t="s">
        <v>25651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29344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28592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24819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26257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25040</v>
      </c>
      <c r="C5585" s="36" t="s">
        <v>188</v>
      </c>
      <c r="D5585" s="36" t="s">
        <v>19697</v>
      </c>
      <c r="E5585" s="36" t="s">
        <v>24954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25831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24749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25123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26922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25280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27281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29195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29220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27297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27307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28016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24959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24959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26007</v>
      </c>
      <c r="C5620" s="36" t="s">
        <v>120</v>
      </c>
      <c r="D5620" s="36" t="s">
        <v>25232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25232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26038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26410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26990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27107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25147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27502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28911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28911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25949</v>
      </c>
      <c r="C5634" s="36" t="s">
        <v>120</v>
      </c>
      <c r="D5634" s="36" t="s">
        <v>28782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28782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28782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25337</v>
      </c>
      <c r="C5637" s="36" t="s">
        <v>188</v>
      </c>
      <c r="D5637" s="36" t="s">
        <v>28678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28678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28678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25026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27790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25297</v>
      </c>
      <c r="C5645" s="36" t="s">
        <v>120</v>
      </c>
      <c r="D5645" s="36" t="s">
        <v>28786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28786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25317</v>
      </c>
      <c r="C5647" s="36" t="s">
        <v>188</v>
      </c>
      <c r="D5647" s="36" t="s">
        <v>28786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28786</v>
      </c>
      <c r="E5648" s="36" t="s">
        <v>25086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28718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26967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26841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25852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24961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24961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25931</v>
      </c>
      <c r="C5664" s="36" t="s">
        <v>120</v>
      </c>
      <c r="D5664" s="36" t="s">
        <v>25231</v>
      </c>
      <c r="E5664" s="36" t="s">
        <v>28997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25231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25976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26411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26526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28913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28913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26031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27223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27613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25743</v>
      </c>
      <c r="C5682" s="36" t="s">
        <v>188</v>
      </c>
      <c r="D5682" s="36" t="s">
        <v>27614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27614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25714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25155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24787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27556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27000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27617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27030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27314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26234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28492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28492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24963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24963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25184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25184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27870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27108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25148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26068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27172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25601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28679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28679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29249</v>
      </c>
      <c r="C5732" s="36" t="s">
        <v>120</v>
      </c>
      <c r="D5732" s="36" t="s">
        <v>28679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29250</v>
      </c>
      <c r="C5733" s="36" t="s">
        <v>188</v>
      </c>
      <c r="D5733" s="36" t="s">
        <v>28679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24726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27663</v>
      </c>
      <c r="C5738" s="36" t="s">
        <v>120</v>
      </c>
      <c r="D5738" s="36" t="s">
        <v>29259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28719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28941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27276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27286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28493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28493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28921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25489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25128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25128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27871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25887</v>
      </c>
      <c r="C5774" s="36" t="s">
        <v>120</v>
      </c>
      <c r="D5774" s="36" t="s">
        <v>28961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26032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25888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25286</v>
      </c>
      <c r="C5779" s="36" t="s">
        <v>120</v>
      </c>
      <c r="D5779" s="36" t="s">
        <v>25888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29234</v>
      </c>
      <c r="C5786" s="36" t="s">
        <v>120</v>
      </c>
      <c r="D5786" s="36" t="s">
        <v>29235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26856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25969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27958</v>
      </c>
      <c r="C5790" s="36" t="s">
        <v>120</v>
      </c>
      <c r="D5790" s="36" t="s">
        <v>20639</v>
      </c>
      <c r="E5790" s="36" t="s">
        <v>21947</v>
      </c>
      <c r="F5790" s="36" t="s">
        <v>26466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27058</v>
      </c>
      <c r="C5791" s="36" t="s">
        <v>188</v>
      </c>
      <c r="D5791" s="36" t="s">
        <v>20639</v>
      </c>
      <c r="E5791" s="36" t="s">
        <v>22411</v>
      </c>
      <c r="F5791" s="36" t="s">
        <v>26466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28435</v>
      </c>
      <c r="C5794" s="36" t="s">
        <v>188</v>
      </c>
      <c r="D5794" s="36" t="s">
        <v>19532</v>
      </c>
      <c r="E5794" s="36" t="s">
        <v>28157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24771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26340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25174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25179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28244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28650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26148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27557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26795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29174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26783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26153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27299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27309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27052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27323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25043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27336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25077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24962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24962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29051</v>
      </c>
      <c r="C5845" s="36" t="s">
        <v>120</v>
      </c>
      <c r="D5845" s="36" t="s">
        <v>25587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25586</v>
      </c>
      <c r="C5846" s="36" t="s">
        <v>188</v>
      </c>
      <c r="D5846" s="36" t="s">
        <v>25587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26858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26388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26969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26885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25372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25433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25950</v>
      </c>
      <c r="C5859" s="36" t="s">
        <v>120</v>
      </c>
      <c r="D5859" s="36" t="s">
        <v>29015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25602</v>
      </c>
      <c r="C5860" s="36" t="s">
        <v>188</v>
      </c>
      <c r="D5860" s="36" t="s">
        <v>29015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28436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26968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27577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27637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28497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28497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24964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24964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25129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25129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26273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25820</v>
      </c>
      <c r="C5883" s="36" t="s">
        <v>188</v>
      </c>
      <c r="D5883" s="36" t="s">
        <v>21034</v>
      </c>
      <c r="E5883" s="36" t="s">
        <v>27426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25861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25977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25434</v>
      </c>
      <c r="C5890" s="36" t="s">
        <v>120</v>
      </c>
      <c r="D5890" s="36" t="s">
        <v>25435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27046</v>
      </c>
      <c r="C5895" s="36" t="s">
        <v>120</v>
      </c>
      <c r="D5895" s="36" t="s">
        <v>29260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25503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29255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26863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25521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24952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27558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24897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27618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24846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28914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28914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28914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24965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24965</v>
      </c>
      <c r="E5925" s="36" t="s">
        <v>27426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25374</v>
      </c>
      <c r="C5926" s="36" t="s">
        <v>188</v>
      </c>
      <c r="D5926" s="36" t="s">
        <v>20315</v>
      </c>
      <c r="E5926" s="36" t="s">
        <v>25375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25233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25531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28631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26632</v>
      </c>
      <c r="C5941" s="36" t="s">
        <v>120</v>
      </c>
      <c r="D5941" s="36" t="s">
        <v>29016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26064</v>
      </c>
      <c r="C5942" s="36" t="s">
        <v>188</v>
      </c>
      <c r="D5942" s="36" t="s">
        <v>29016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25744</v>
      </c>
      <c r="C5943" s="36" t="s">
        <v>188</v>
      </c>
      <c r="D5943" s="36" t="s">
        <v>28680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28680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28787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24912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24914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28494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28494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25814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25234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25819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25860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25549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27517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26033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26065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27124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25125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25180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28245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26149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27559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29179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27619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29232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27646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29248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27653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28495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28495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24966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24966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25185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25235</v>
      </c>
      <c r="C6037" s="36" t="s">
        <v>188</v>
      </c>
      <c r="D6037" s="36" t="s">
        <v>25185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25211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28783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28783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26772</v>
      </c>
      <c r="C6050" s="36" t="s">
        <v>120</v>
      </c>
      <c r="D6050" s="36" t="s">
        <v>28783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28740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28342</v>
      </c>
      <c r="C6052" s="36" t="s">
        <v>188</v>
      </c>
      <c r="D6052" s="36" t="s">
        <v>28740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29072</v>
      </c>
      <c r="C6054" s="36" t="s">
        <v>120</v>
      </c>
      <c r="D6054" s="36" t="s">
        <v>29073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27475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28496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28496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24967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24967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25130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25130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28511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25214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26611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27210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29151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29151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27769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24858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24880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25126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27242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29180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28498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28498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24968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24968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25186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25186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26991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27822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26155</v>
      </c>
      <c r="C6114" s="36" t="s">
        <v>120</v>
      </c>
      <c r="D6114" s="36" t="s">
        <v>24117</v>
      </c>
      <c r="E6114" s="36" t="s">
        <v>26156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25951</v>
      </c>
      <c r="C6116" s="36" t="s">
        <v>120</v>
      </c>
      <c r="D6116" s="36" t="s">
        <v>29017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26066</v>
      </c>
      <c r="C6117" s="36" t="s">
        <v>188</v>
      </c>
      <c r="D6117" s="36" t="s">
        <v>29017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25952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29165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29345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24903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27775</v>
      </c>
      <c r="C6143" s="36" t="s">
        <v>188</v>
      </c>
      <c r="D6143" s="36" t="s">
        <v>19249</v>
      </c>
      <c r="E6143" s="36" t="s">
        <v>26248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25524</v>
      </c>
      <c r="C6146" s="36" t="s">
        <v>120</v>
      </c>
      <c r="D6146" s="36" t="s">
        <v>25236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25236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26865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27211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24879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25926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26656</v>
      </c>
      <c r="C6174" s="36" t="s">
        <v>120</v>
      </c>
      <c r="D6174" s="36" t="s">
        <v>19092</v>
      </c>
      <c r="E6174" s="36" t="s">
        <v>25323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26118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26988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27867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27560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29181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27620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28038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28499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28499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24969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24969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25187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25187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26039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27248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27149</v>
      </c>
      <c r="C6210" s="36" t="s">
        <v>120</v>
      </c>
      <c r="D6210" s="36" t="s">
        <v>26040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26507</v>
      </c>
      <c r="C6211" s="36" t="s">
        <v>120</v>
      </c>
      <c r="D6211" s="36" t="s">
        <v>26040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29067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29067</v>
      </c>
      <c r="E6215" s="36" t="s">
        <v>26275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26642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28500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28500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24970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24970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25131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25131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25131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25131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26900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28259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29119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26333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26067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28530</v>
      </c>
      <c r="C6244" s="36" t="s">
        <v>188</v>
      </c>
      <c r="D6244" s="36" t="s">
        <v>25928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25927</v>
      </c>
      <c r="C6245" s="36" t="s">
        <v>120</v>
      </c>
      <c r="D6245" s="36" t="s">
        <v>25928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27462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26037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25255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26103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24853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24915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26320</v>
      </c>
      <c r="C6256" s="36" t="s">
        <v>120</v>
      </c>
      <c r="D6256" s="36" t="s">
        <v>28557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24971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24971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25190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25190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26520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28681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25741</v>
      </c>
      <c r="C6272" s="36" t="s">
        <v>120</v>
      </c>
      <c r="D6272" s="36" t="s">
        <v>28681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28681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27552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26419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28347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25853</v>
      </c>
      <c r="C6284" s="36" t="s">
        <v>120</v>
      </c>
      <c r="D6284" s="36" t="s">
        <v>28533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25854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25854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27552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25132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25132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24766</v>
      </c>
      <c r="C6295" s="36" t="s">
        <v>120</v>
      </c>
      <c r="D6295" s="36" t="s">
        <v>24767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25821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25862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25166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27249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28682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28682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26912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27268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27582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29182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27642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27647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27654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24972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24972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25188</v>
      </c>
      <c r="C6345" s="36" t="s">
        <v>120</v>
      </c>
      <c r="D6345" s="36" t="s">
        <v>25189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25189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27216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25617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27173</v>
      </c>
      <c r="C6355" s="36" t="s">
        <v>120</v>
      </c>
      <c r="D6355" s="36" t="s">
        <v>25618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26408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26104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25855</v>
      </c>
      <c r="C6367" s="36" t="s">
        <v>120</v>
      </c>
      <c r="D6367" s="36" t="s">
        <v>28534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25856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25856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25133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25133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27190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27026</v>
      </c>
      <c r="C6389" s="36" t="s">
        <v>120</v>
      </c>
      <c r="D6389" s="36" t="s">
        <v>28725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26230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25898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24973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24973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24908</v>
      </c>
      <c r="C6406" s="36" t="s">
        <v>120</v>
      </c>
      <c r="D6406" s="36" t="s">
        <v>24909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24910</v>
      </c>
      <c r="C6407" s="36" t="s">
        <v>188</v>
      </c>
      <c r="D6407" s="36" t="s">
        <v>24909</v>
      </c>
      <c r="E6407" s="36" t="s">
        <v>24911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25192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25192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25568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25616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28169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28695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25972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27428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28082</v>
      </c>
      <c r="C6425" s="36" t="s">
        <v>188</v>
      </c>
      <c r="D6425" s="36" t="s">
        <v>28501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25857</v>
      </c>
      <c r="C6426" s="36" t="s">
        <v>120</v>
      </c>
      <c r="D6426" s="36" t="s">
        <v>28501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25134</v>
      </c>
      <c r="C6434" s="36" t="s">
        <v>120</v>
      </c>
      <c r="D6434" s="36" t="s">
        <v>25135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25135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27795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25978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26342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25266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26779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28732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28732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28940</v>
      </c>
      <c r="C6454" s="36" t="s">
        <v>188</v>
      </c>
      <c r="D6454" s="36" t="s">
        <v>27454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27453</v>
      </c>
      <c r="C6455" s="36" t="s">
        <v>120</v>
      </c>
      <c r="D6455" s="36" t="s">
        <v>27454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25681</v>
      </c>
      <c r="C6456" s="36" t="s">
        <v>120</v>
      </c>
      <c r="D6456" s="36" t="s">
        <v>27454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25684</v>
      </c>
      <c r="C6457" s="36" t="s">
        <v>188</v>
      </c>
      <c r="D6457" s="36" t="s">
        <v>27454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26604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24725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28924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27487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29134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27561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27583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27643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27648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27655</v>
      </c>
      <c r="C6473" s="36" t="s">
        <v>188</v>
      </c>
      <c r="D6473" s="36" t="s">
        <v>19658</v>
      </c>
      <c r="E6473" s="36" t="s">
        <v>25494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25364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25373</v>
      </c>
      <c r="C6479" s="36" t="s">
        <v>188</v>
      </c>
      <c r="D6479" s="36" t="s">
        <v>28502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25493</v>
      </c>
      <c r="C6480" s="36" t="s">
        <v>120</v>
      </c>
      <c r="D6480" s="36" t="s">
        <v>28502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24974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24974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25191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25191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25569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25619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26886</v>
      </c>
      <c r="C6499" s="36" t="s">
        <v>120</v>
      </c>
      <c r="D6499" s="36" t="s">
        <v>25570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28784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28741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24742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25453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25406</v>
      </c>
      <c r="C6512" s="36" t="s">
        <v>188</v>
      </c>
      <c r="D6512" s="36" t="s">
        <v>28431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25451</v>
      </c>
      <c r="C6513" s="36" t="s">
        <v>120</v>
      </c>
      <c r="D6513" s="36" t="s">
        <v>28431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25407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25407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25136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25588</v>
      </c>
      <c r="C6521" s="36" t="s">
        <v>188</v>
      </c>
      <c r="D6521" s="36" t="s">
        <v>25136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25496</v>
      </c>
      <c r="C6522" s="36" t="s">
        <v>120</v>
      </c>
      <c r="D6522" s="36" t="s">
        <v>25497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29029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25738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29233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27551</v>
      </c>
      <c r="C6536" s="36" t="s">
        <v>188</v>
      </c>
      <c r="D6536" s="36" t="s">
        <v>29152</v>
      </c>
      <c r="E6536" s="36" t="s">
        <v>27552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29152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25108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26896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28313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27120</v>
      </c>
      <c r="C6547" s="36" t="s">
        <v>188</v>
      </c>
      <c r="D6547" s="36" t="s">
        <v>28503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25899</v>
      </c>
      <c r="C6548" s="36" t="s">
        <v>120</v>
      </c>
      <c r="D6548" s="36" t="s">
        <v>28503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24975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24975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25562</v>
      </c>
      <c r="C6553" s="36" t="s">
        <v>120</v>
      </c>
      <c r="D6553" s="36" t="s">
        <v>25237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25237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27438</v>
      </c>
      <c r="C6555" s="36" t="s">
        <v>120</v>
      </c>
      <c r="D6555" s="36" t="s">
        <v>25325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26041</v>
      </c>
      <c r="C6556" s="36" t="s">
        <v>120</v>
      </c>
      <c r="D6556" s="36" t="s">
        <v>25325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25325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25325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25325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25325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29036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25804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26105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27121</v>
      </c>
      <c r="C6574" s="36" t="s">
        <v>188</v>
      </c>
      <c r="D6574" s="36" t="s">
        <v>28504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25858</v>
      </c>
      <c r="C6575" s="36" t="s">
        <v>120</v>
      </c>
      <c r="D6575" s="36" t="s">
        <v>28504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24976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24976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25137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25137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24736</v>
      </c>
      <c r="C6580" s="36" t="s">
        <v>188</v>
      </c>
      <c r="D6580" s="36" t="s">
        <v>24737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24768</v>
      </c>
      <c r="C6581" s="36" t="s">
        <v>120</v>
      </c>
      <c r="D6581" s="36" t="s">
        <v>24737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27796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27191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27250</v>
      </c>
      <c r="C6587" s="36" t="s">
        <v>188</v>
      </c>
      <c r="D6587" s="36" t="s">
        <v>19907</v>
      </c>
      <c r="E6587" s="36" t="s">
        <v>24759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29415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28570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26259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27189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27477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29049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27520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27277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26160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26739</v>
      </c>
      <c r="C6619" s="36" t="s">
        <v>120</v>
      </c>
      <c r="D6619" s="36" t="s">
        <v>19659</v>
      </c>
      <c r="E6619" s="36" t="s">
        <v>19768</v>
      </c>
      <c r="F6619" s="36" t="s">
        <v>26466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27326</v>
      </c>
      <c r="C6620" s="36" t="s">
        <v>188</v>
      </c>
      <c r="D6620" s="36" t="s">
        <v>19659</v>
      </c>
      <c r="E6620" s="36" t="s">
        <v>19047</v>
      </c>
      <c r="F6620" s="36" t="s">
        <v>26466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27122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25900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24978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24978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25563</v>
      </c>
      <c r="C6629" s="36" t="s">
        <v>120</v>
      </c>
      <c r="D6629" s="36" t="s">
        <v>25564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25589</v>
      </c>
      <c r="C6630" s="36" t="s">
        <v>188</v>
      </c>
      <c r="D6630" s="36" t="s">
        <v>25564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25571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25620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28260</v>
      </c>
      <c r="C6644" s="36" t="s">
        <v>188</v>
      </c>
      <c r="D6644" s="36" t="s">
        <v>19893</v>
      </c>
      <c r="E6644" s="36" t="s">
        <v>28261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28505</v>
      </c>
      <c r="E6646" s="36" t="s">
        <v>28923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28505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24980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24980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25138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25590</v>
      </c>
      <c r="C6651" s="36" t="s">
        <v>188</v>
      </c>
      <c r="D6651" s="36" t="s">
        <v>25138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25109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25979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26648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26527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25832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29233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28915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28915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24977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24977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25193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26397</v>
      </c>
      <c r="C6675" s="36" t="s">
        <v>188</v>
      </c>
      <c r="D6675" s="36" t="s">
        <v>25193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29018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29018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29416</v>
      </c>
      <c r="C6685" s="36" t="s">
        <v>120</v>
      </c>
      <c r="D6685" s="36" t="s">
        <v>29417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29418</v>
      </c>
      <c r="C6686" s="36" t="s">
        <v>188</v>
      </c>
      <c r="D6686" s="36" t="s">
        <v>29417</v>
      </c>
      <c r="E6686" s="36" t="s">
        <v>24911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28644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28258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24913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24916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24979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24979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25139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26398</v>
      </c>
      <c r="C6706" s="36" t="s">
        <v>188</v>
      </c>
      <c r="D6706" s="36" t="s">
        <v>25139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26849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27421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27192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25173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25267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28996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25028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25106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29050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26134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27651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24920</v>
      </c>
      <c r="C6737" s="36" t="s">
        <v>188</v>
      </c>
      <c r="D6737" s="36" t="s">
        <v>19357</v>
      </c>
      <c r="E6737" s="36" t="s">
        <v>24712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26242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24981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24981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25194</v>
      </c>
      <c r="C6744" s="36" t="s">
        <v>120</v>
      </c>
      <c r="D6744" s="36" t="s">
        <v>25195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26399</v>
      </c>
      <c r="C6745" s="36" t="s">
        <v>188</v>
      </c>
      <c r="D6745" s="36" t="s">
        <v>25195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28150</v>
      </c>
      <c r="C6746" s="36" t="s">
        <v>120</v>
      </c>
      <c r="D6746" s="36" t="s">
        <v>25326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25326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25326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28916</v>
      </c>
      <c r="E6749" s="36" t="s">
        <v>24718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28916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27399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27214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27287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27652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24982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24982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25140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26935</v>
      </c>
      <c r="C6764" s="36" t="s">
        <v>188</v>
      </c>
      <c r="D6764" s="36" t="s">
        <v>25140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28108</v>
      </c>
      <c r="C6765" s="36" t="s">
        <v>120</v>
      </c>
      <c r="D6765" s="36" t="s">
        <v>25293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28154</v>
      </c>
      <c r="C6766" s="36" t="s">
        <v>120</v>
      </c>
      <c r="D6766" s="36" t="s">
        <v>25293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27193</v>
      </c>
      <c r="C6767" s="36" t="s">
        <v>120</v>
      </c>
      <c r="D6767" s="36" t="s">
        <v>25293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25293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25798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26276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26095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24921</v>
      </c>
      <c r="C6780" s="36" t="s">
        <v>188</v>
      </c>
      <c r="D6780" s="36" t="s">
        <v>19302</v>
      </c>
      <c r="E6780" s="36" t="s">
        <v>24922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26590</v>
      </c>
      <c r="C6786" s="36" t="s">
        <v>188</v>
      </c>
      <c r="D6786" s="36" t="s">
        <v>25876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25875</v>
      </c>
      <c r="C6787" s="36" t="s">
        <v>120</v>
      </c>
      <c r="D6787" s="36" t="s">
        <v>25876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26008</v>
      </c>
      <c r="C6788" s="36" t="s">
        <v>120</v>
      </c>
      <c r="D6788" s="36" t="s">
        <v>26009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26678</v>
      </c>
      <c r="C6789" s="36" t="s">
        <v>188</v>
      </c>
      <c r="D6789" s="36" t="s">
        <v>26009</v>
      </c>
      <c r="E6789" s="36" t="s">
        <v>25030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28151</v>
      </c>
      <c r="C6790" s="36" t="s">
        <v>120</v>
      </c>
      <c r="D6790" s="36" t="s">
        <v>25333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25333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25333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25333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28348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27533</v>
      </c>
      <c r="C6805" s="36" t="s">
        <v>188</v>
      </c>
      <c r="D6805" s="36" t="s">
        <v>28288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26591</v>
      </c>
      <c r="C6806" s="36" t="s">
        <v>188</v>
      </c>
      <c r="D6806" s="36" t="s">
        <v>25843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25842</v>
      </c>
      <c r="C6807" s="36" t="s">
        <v>120</v>
      </c>
      <c r="D6807" s="36" t="s">
        <v>25843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25932</v>
      </c>
      <c r="C6808" s="36" t="s">
        <v>120</v>
      </c>
      <c r="D6808" s="36" t="s">
        <v>25933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27497</v>
      </c>
      <c r="C6809" s="36" t="s">
        <v>188</v>
      </c>
      <c r="D6809" s="36" t="s">
        <v>25933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25980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24786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26108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28917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28917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27104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24724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25874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26001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26135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26715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27912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27045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27955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29256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29349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25315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24983</v>
      </c>
      <c r="C6847" s="36" t="s">
        <v>188</v>
      </c>
      <c r="D6847" s="36" t="s">
        <v>24984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24984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25196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27498</v>
      </c>
      <c r="C6850" s="36" t="s">
        <v>188</v>
      </c>
      <c r="D6850" s="36" t="s">
        <v>25196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27439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26633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24985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24985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25141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26400</v>
      </c>
      <c r="C6873" s="36" t="s">
        <v>188</v>
      </c>
      <c r="D6873" s="36" t="s">
        <v>25141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25981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26109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24934</v>
      </c>
      <c r="C6879" s="36" t="s">
        <v>120</v>
      </c>
      <c r="D6879" s="36" t="s">
        <v>28853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24935</v>
      </c>
      <c r="C6880" s="36" t="s">
        <v>188</v>
      </c>
      <c r="D6880" s="36" t="s">
        <v>28853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26277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25907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28937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27105</v>
      </c>
      <c r="C6898" s="36" t="s">
        <v>188</v>
      </c>
      <c r="D6898" s="36" t="s">
        <v>25878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25877</v>
      </c>
      <c r="C6899" s="36" t="s">
        <v>120</v>
      </c>
      <c r="D6899" s="36" t="s">
        <v>25878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25197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25197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27808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27829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27515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28506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28506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25379</v>
      </c>
      <c r="C6912" s="36" t="s">
        <v>188</v>
      </c>
      <c r="D6912" s="36" t="s">
        <v>25380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25432</v>
      </c>
      <c r="C6913" s="36" t="s">
        <v>120</v>
      </c>
      <c r="D6913" s="36" t="s">
        <v>25380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25934</v>
      </c>
      <c r="C6914" s="36" t="s">
        <v>120</v>
      </c>
      <c r="D6914" s="36" t="s">
        <v>25935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27422</v>
      </c>
      <c r="C6915" s="36" t="s">
        <v>120</v>
      </c>
      <c r="D6915" s="36" t="s">
        <v>25111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25110</v>
      </c>
      <c r="C6916" s="36" t="s">
        <v>120</v>
      </c>
      <c r="D6916" s="36" t="s">
        <v>25111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25982</v>
      </c>
      <c r="C6917" s="36" t="s">
        <v>120</v>
      </c>
      <c r="D6917" s="36" t="s">
        <v>25111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26905</v>
      </c>
      <c r="C6918" s="36" t="s">
        <v>120</v>
      </c>
      <c r="D6918" s="36" t="s">
        <v>25111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26110</v>
      </c>
      <c r="C6919" s="36" t="s">
        <v>188</v>
      </c>
      <c r="D6919" s="36" t="s">
        <v>25111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25111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26738</v>
      </c>
      <c r="C6921" s="36" t="s">
        <v>120</v>
      </c>
      <c r="D6921" s="36" t="s">
        <v>25111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28072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25458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26549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26564</v>
      </c>
      <c r="C6936" s="36" t="s">
        <v>120</v>
      </c>
      <c r="D6936" s="36" t="s">
        <v>19819</v>
      </c>
      <c r="E6936" s="36" t="s">
        <v>26565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28918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28918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25294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26828</v>
      </c>
      <c r="C6940" s="36" t="s">
        <v>188</v>
      </c>
      <c r="D6940" s="36" t="s">
        <v>25880</v>
      </c>
      <c r="E6940" s="36" t="s">
        <v>25093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25879</v>
      </c>
      <c r="C6941" s="36" t="s">
        <v>120</v>
      </c>
      <c r="D6941" s="36" t="s">
        <v>25880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25565</v>
      </c>
      <c r="C6942" s="36" t="s">
        <v>120</v>
      </c>
      <c r="D6942" s="36" t="s">
        <v>25566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25591</v>
      </c>
      <c r="C6943" s="36" t="s">
        <v>188</v>
      </c>
      <c r="D6943" s="36" t="s">
        <v>25566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27809</v>
      </c>
      <c r="C6944" s="36" t="s">
        <v>120</v>
      </c>
      <c r="D6944" s="36" t="s">
        <v>27810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28683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28683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27215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28508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28508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25936</v>
      </c>
      <c r="C6961" s="36" t="s">
        <v>120</v>
      </c>
      <c r="D6961" s="36" t="s">
        <v>25937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27797</v>
      </c>
      <c r="C6962" s="36" t="s">
        <v>120</v>
      </c>
      <c r="D6962" s="36" t="s">
        <v>25281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25983</v>
      </c>
      <c r="C6963" s="36" t="s">
        <v>120</v>
      </c>
      <c r="D6963" s="36" t="s">
        <v>25281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26111</v>
      </c>
      <c r="C6964" s="36" t="s">
        <v>188</v>
      </c>
      <c r="D6964" s="36" t="s">
        <v>25281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25281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25281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28733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28733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26278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24855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25381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28137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25461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25198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25198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27811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26839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27778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24986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24986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25938</v>
      </c>
      <c r="C7011" s="36" t="s">
        <v>120</v>
      </c>
      <c r="D7011" s="36" t="s">
        <v>25939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27798</v>
      </c>
      <c r="C7012" s="36" t="s">
        <v>120</v>
      </c>
      <c r="D7012" s="36" t="s">
        <v>25996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25984</v>
      </c>
      <c r="C7013" s="36" t="s">
        <v>120</v>
      </c>
      <c r="D7013" s="36" t="s">
        <v>25996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25995</v>
      </c>
      <c r="C7014" s="36" t="s">
        <v>120</v>
      </c>
      <c r="D7014" s="36" t="s">
        <v>25996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26112</v>
      </c>
      <c r="C7015" s="36" t="s">
        <v>188</v>
      </c>
      <c r="D7015" s="36" t="s">
        <v>25996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28962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26279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27435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27455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27255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26550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27913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26455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27956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29068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29068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28507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28507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25667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25881</v>
      </c>
      <c r="C7039" s="36" t="s">
        <v>120</v>
      </c>
      <c r="D7039" s="36" t="s">
        <v>25882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26010</v>
      </c>
      <c r="C7040" s="36" t="s">
        <v>120</v>
      </c>
      <c r="D7040" s="36" t="s">
        <v>26011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27219</v>
      </c>
      <c r="C7041" s="36" t="s">
        <v>188</v>
      </c>
      <c r="D7041" s="36" t="s">
        <v>26011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27401</v>
      </c>
      <c r="C7042" s="36" t="s">
        <v>188</v>
      </c>
      <c r="D7042" s="36" t="s">
        <v>25348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27440</v>
      </c>
      <c r="C7043" s="36" t="s">
        <v>120</v>
      </c>
      <c r="D7043" s="36" t="s">
        <v>25348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25348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25348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25730</v>
      </c>
      <c r="C7048" s="36" t="s">
        <v>188</v>
      </c>
      <c r="D7048" s="36" t="s">
        <v>25643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25642</v>
      </c>
      <c r="C7049" s="36" t="s">
        <v>120</v>
      </c>
      <c r="D7049" s="36" t="s">
        <v>25643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25775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27424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24987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24987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25940</v>
      </c>
      <c r="C7058" s="36" t="s">
        <v>120</v>
      </c>
      <c r="D7058" s="36" t="s">
        <v>25941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28109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27161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25883</v>
      </c>
      <c r="C7073" s="36" t="s">
        <v>120</v>
      </c>
      <c r="D7073" s="36" t="s">
        <v>25884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26012</v>
      </c>
      <c r="C7074" s="36" t="s">
        <v>120</v>
      </c>
      <c r="D7074" s="36" t="s">
        <v>26013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25731</v>
      </c>
      <c r="C7084" s="36" t="s">
        <v>188</v>
      </c>
      <c r="D7084" s="36" t="s">
        <v>25732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26280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28286</v>
      </c>
      <c r="C7095" s="36" t="s">
        <v>188</v>
      </c>
      <c r="D7095" s="36" t="s">
        <v>28287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25844</v>
      </c>
      <c r="C7096" s="36" t="s">
        <v>120</v>
      </c>
      <c r="D7096" s="36" t="s">
        <v>25845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25525</v>
      </c>
      <c r="C7097" s="36" t="s">
        <v>120</v>
      </c>
      <c r="D7097" s="36" t="s">
        <v>25526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25592</v>
      </c>
      <c r="C7098" s="36" t="s">
        <v>188</v>
      </c>
      <c r="D7098" s="36" t="s">
        <v>25526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28536</v>
      </c>
      <c r="C7100" s="36" t="s">
        <v>120</v>
      </c>
      <c r="D7100" s="36" t="s">
        <v>28537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26970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27118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26281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25487</v>
      </c>
      <c r="C7116" s="36" t="s">
        <v>120</v>
      </c>
      <c r="D7116" s="36" t="s">
        <v>19306</v>
      </c>
      <c r="E7116" s="36" t="s">
        <v>25488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25897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25295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27106</v>
      </c>
      <c r="C7129" s="36" t="s">
        <v>188</v>
      </c>
      <c r="D7129" s="36" t="s">
        <v>25886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25885</v>
      </c>
      <c r="C7130" s="36" t="s">
        <v>120</v>
      </c>
      <c r="D7130" s="36" t="s">
        <v>25886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26014</v>
      </c>
      <c r="C7131" s="36" t="s">
        <v>120</v>
      </c>
      <c r="D7131" s="36" t="s">
        <v>25594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25593</v>
      </c>
      <c r="C7132" s="36" t="s">
        <v>188</v>
      </c>
      <c r="D7132" s="36" t="s">
        <v>25594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27812</v>
      </c>
      <c r="C7133" s="36" t="s">
        <v>120</v>
      </c>
      <c r="D7133" s="36" t="s">
        <v>27813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27791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27411</v>
      </c>
      <c r="C7146" s="36" t="s">
        <v>188</v>
      </c>
      <c r="D7146" s="36" t="s">
        <v>28094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25846</v>
      </c>
      <c r="C7147" s="36" t="s">
        <v>120</v>
      </c>
      <c r="D7147" s="36" t="s">
        <v>25847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25942</v>
      </c>
      <c r="C7148" s="36" t="s">
        <v>120</v>
      </c>
      <c r="D7148" s="36" t="s">
        <v>25943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27220</v>
      </c>
      <c r="C7149" s="36" t="s">
        <v>188</v>
      </c>
      <c r="D7149" s="36" t="s">
        <v>25943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25334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28651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26282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26378</v>
      </c>
      <c r="C7162" s="36" t="s">
        <v>120</v>
      </c>
      <c r="D7162" s="36" t="s">
        <v>26056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26055</v>
      </c>
      <c r="C7163" s="36" t="s">
        <v>188</v>
      </c>
      <c r="D7163" s="36" t="s">
        <v>26056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29107</v>
      </c>
      <c r="C7165" s="36" t="s">
        <v>188</v>
      </c>
      <c r="D7165" s="36" t="s">
        <v>29108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24748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25405</v>
      </c>
      <c r="C7174" s="36" t="s">
        <v>188</v>
      </c>
      <c r="D7174" s="36" t="s">
        <v>21946</v>
      </c>
      <c r="E7174" s="36" t="s">
        <v>28922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25208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27789</v>
      </c>
      <c r="C7178" s="36" t="s">
        <v>188</v>
      </c>
      <c r="D7178" s="36" t="s">
        <v>28095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24988</v>
      </c>
      <c r="E7179" s="36" t="s">
        <v>26829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24988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25282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25282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26602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26283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28969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24773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25329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25329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24755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25908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26915</v>
      </c>
      <c r="C7216" s="36" t="s">
        <v>120</v>
      </c>
      <c r="D7216" s="36" t="s">
        <v>26058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26057</v>
      </c>
      <c r="C7217" s="36" t="s">
        <v>188</v>
      </c>
      <c r="D7217" s="36" t="s">
        <v>26058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25841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27132</v>
      </c>
      <c r="C7234" s="36" t="s">
        <v>188</v>
      </c>
      <c r="D7234" s="36" t="s">
        <v>28096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27265</v>
      </c>
      <c r="C7235" s="36" t="s">
        <v>188</v>
      </c>
      <c r="D7235" s="36" t="s">
        <v>28096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24990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24990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25291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25291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26412</v>
      </c>
      <c r="C7240" s="36" t="s">
        <v>188</v>
      </c>
      <c r="D7240" s="36" t="s">
        <v>26413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26846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28542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26323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26980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25658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25722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27133</v>
      </c>
      <c r="C7275" s="36" t="s">
        <v>188</v>
      </c>
      <c r="D7275" s="36" t="s">
        <v>28097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27534</v>
      </c>
      <c r="C7276" s="36" t="s">
        <v>188</v>
      </c>
      <c r="D7276" s="36" t="s">
        <v>28097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24991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24991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26392</v>
      </c>
      <c r="C7279" s="36" t="s">
        <v>188</v>
      </c>
      <c r="D7279" s="36" t="s">
        <v>26393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25064</v>
      </c>
      <c r="C7286" s="36" t="s">
        <v>188</v>
      </c>
      <c r="D7286" s="36" t="s">
        <v>20642</v>
      </c>
      <c r="E7286" s="36" t="s">
        <v>28531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25500</v>
      </c>
      <c r="C7292" s="36" t="s">
        <v>120</v>
      </c>
      <c r="D7292" s="36" t="s">
        <v>19966</v>
      </c>
      <c r="E7292" s="36" t="s">
        <v>25429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26136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27301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24923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28977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24989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24989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26379</v>
      </c>
      <c r="C7304" s="36" t="s">
        <v>120</v>
      </c>
      <c r="D7304" s="36" t="s">
        <v>26380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27221</v>
      </c>
      <c r="C7305" s="36" t="s">
        <v>188</v>
      </c>
      <c r="D7305" s="36" t="s">
        <v>26380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27188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24729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27830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27677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28114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27134</v>
      </c>
      <c r="C7322" s="36" t="s">
        <v>188</v>
      </c>
      <c r="D7322" s="36" t="s">
        <v>28098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27535</v>
      </c>
      <c r="C7323" s="36" t="s">
        <v>188</v>
      </c>
      <c r="D7323" s="36" t="s">
        <v>28098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24992</v>
      </c>
      <c r="E7324" s="36" t="s">
        <v>25505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24992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26414</v>
      </c>
      <c r="C7326" s="36" t="s">
        <v>188</v>
      </c>
      <c r="D7326" s="36" t="s">
        <v>26415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25376</v>
      </c>
      <c r="C7329" s="36" t="s">
        <v>188</v>
      </c>
      <c r="D7329" s="36" t="s">
        <v>25377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25459</v>
      </c>
      <c r="C7330" s="36" t="s">
        <v>120</v>
      </c>
      <c r="D7330" s="36" t="s">
        <v>25377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26908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24833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26552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26457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27311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27354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26607</v>
      </c>
      <c r="C7353" s="36" t="s">
        <v>188</v>
      </c>
      <c r="D7353" s="36" t="s">
        <v>20458</v>
      </c>
      <c r="E7353" s="36" t="s">
        <v>26608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28944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27135</v>
      </c>
      <c r="C7363" s="36" t="s">
        <v>188</v>
      </c>
      <c r="D7363" s="36" t="s">
        <v>28099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27866</v>
      </c>
      <c r="C7364" s="36" t="s">
        <v>188</v>
      </c>
      <c r="D7364" s="36" t="s">
        <v>28099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24993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24993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28593</v>
      </c>
      <c r="C7367" s="36" t="s">
        <v>120</v>
      </c>
      <c r="D7367" s="36" t="s">
        <v>28594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24835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26015</v>
      </c>
      <c r="C7384" s="36" t="s">
        <v>120</v>
      </c>
      <c r="D7384" s="36" t="s">
        <v>26016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26059</v>
      </c>
      <c r="C7385" s="36" t="s">
        <v>188</v>
      </c>
      <c r="D7385" s="36" t="s">
        <v>26016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26640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27412</v>
      </c>
      <c r="C7405" s="36" t="s">
        <v>188</v>
      </c>
      <c r="D7405" s="36" t="s">
        <v>28100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27450</v>
      </c>
      <c r="C7406" s="36" t="s">
        <v>120</v>
      </c>
      <c r="D7406" s="36" t="s">
        <v>28100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27208</v>
      </c>
      <c r="C7407" s="36" t="s">
        <v>120</v>
      </c>
      <c r="D7407" s="36" t="s">
        <v>28100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27536</v>
      </c>
      <c r="C7408" s="36" t="s">
        <v>188</v>
      </c>
      <c r="D7408" s="36" t="s">
        <v>28100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27840</v>
      </c>
      <c r="C7409" s="36" t="s">
        <v>188</v>
      </c>
      <c r="D7409" s="36" t="s">
        <v>27089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27088</v>
      </c>
      <c r="C7410" s="36" t="s">
        <v>120</v>
      </c>
      <c r="D7410" s="36" t="s">
        <v>27089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24821</v>
      </c>
      <c r="C7411" s="36" t="s">
        <v>188</v>
      </c>
      <c r="D7411" s="36" t="s">
        <v>24822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25243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26847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28596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25365</v>
      </c>
      <c r="C7426" s="36" t="s">
        <v>120</v>
      </c>
      <c r="D7426" s="36" t="s">
        <v>19310</v>
      </c>
      <c r="E7426" s="36" t="s">
        <v>25093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24834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26553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26458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26914</v>
      </c>
      <c r="C7437" s="36" t="s">
        <v>120</v>
      </c>
      <c r="D7437" s="36" t="s">
        <v>26395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26394</v>
      </c>
      <c r="C7438" s="36" t="s">
        <v>188</v>
      </c>
      <c r="D7438" s="36" t="s">
        <v>26395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28938</v>
      </c>
      <c r="C7445" s="36" t="s">
        <v>188</v>
      </c>
      <c r="D7445" s="36" t="s">
        <v>28161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27451</v>
      </c>
      <c r="C7446" s="36" t="s">
        <v>120</v>
      </c>
      <c r="D7446" s="36" t="s">
        <v>28161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27832</v>
      </c>
      <c r="C7447" s="36" t="s">
        <v>120</v>
      </c>
      <c r="D7447" s="36" t="s">
        <v>28161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24994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24994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26884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25577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26113</v>
      </c>
      <c r="C7452" s="36" t="s">
        <v>188</v>
      </c>
      <c r="D7452" s="36" t="s">
        <v>26114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27814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25912</v>
      </c>
      <c r="C7463" s="36" t="s">
        <v>120</v>
      </c>
      <c r="D7463" s="36" t="s">
        <v>19820</v>
      </c>
      <c r="E7463" s="36" t="s">
        <v>25913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29173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24856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26381</v>
      </c>
      <c r="C7470" s="36" t="s">
        <v>120</v>
      </c>
      <c r="D7470" s="36" t="s">
        <v>26382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26934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24811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26437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26258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27136</v>
      </c>
      <c r="C7491" s="36" t="s">
        <v>188</v>
      </c>
      <c r="D7491" s="36" t="s">
        <v>28101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27164</v>
      </c>
      <c r="C7492" s="36" t="s">
        <v>120</v>
      </c>
      <c r="D7492" s="36" t="s">
        <v>28101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27209</v>
      </c>
      <c r="C7493" s="36" t="s">
        <v>120</v>
      </c>
      <c r="D7493" s="36" t="s">
        <v>28101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27537</v>
      </c>
      <c r="C7494" s="36" t="s">
        <v>188</v>
      </c>
      <c r="D7494" s="36" t="s">
        <v>28101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25578</v>
      </c>
      <c r="C7495" s="36" t="s">
        <v>188</v>
      </c>
      <c r="D7495" s="36" t="s">
        <v>25579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24782</v>
      </c>
      <c r="C7496" s="36" t="s">
        <v>120</v>
      </c>
      <c r="D7496" s="36" t="s">
        <v>24783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24823</v>
      </c>
      <c r="C7497" s="36" t="s">
        <v>188</v>
      </c>
      <c r="D7497" s="36" t="s">
        <v>24783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25041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26880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25175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25558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26554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26446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26161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27990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29069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29069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27163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26798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26719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24995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24995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26049</v>
      </c>
      <c r="C7535" s="36" t="s">
        <v>188</v>
      </c>
      <c r="D7535" s="36" t="s">
        <v>26050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25156</v>
      </c>
      <c r="C7539" s="36" t="s">
        <v>120</v>
      </c>
      <c r="D7539" s="36" t="s">
        <v>25157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25733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25644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27143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27137</v>
      </c>
      <c r="C7553" s="36" t="s">
        <v>188</v>
      </c>
      <c r="D7553" s="36" t="s">
        <v>28102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27452</v>
      </c>
      <c r="C7554" s="36" t="s">
        <v>120</v>
      </c>
      <c r="D7554" s="36" t="s">
        <v>28102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27206</v>
      </c>
      <c r="C7555" s="36" t="s">
        <v>120</v>
      </c>
      <c r="D7555" s="36" t="s">
        <v>28102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24996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24996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26670</v>
      </c>
      <c r="C7558" s="36" t="s">
        <v>188</v>
      </c>
      <c r="D7558" s="36" t="s">
        <v>25335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25335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27253</v>
      </c>
      <c r="C7560" s="36" t="s">
        <v>188</v>
      </c>
      <c r="D7560" s="36" t="s">
        <v>27254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26075</v>
      </c>
      <c r="C7561" s="36" t="s">
        <v>188</v>
      </c>
      <c r="D7561" s="36" t="s">
        <v>26076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25385</v>
      </c>
      <c r="C7563" s="36" t="s">
        <v>188</v>
      </c>
      <c r="D7563" s="36" t="s">
        <v>25386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25035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29184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24739</v>
      </c>
      <c r="C7579" s="36" t="s">
        <v>188</v>
      </c>
      <c r="D7579" s="36" t="s">
        <v>24740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26017</v>
      </c>
      <c r="C7580" s="36" t="s">
        <v>120</v>
      </c>
      <c r="D7580" s="36" t="s">
        <v>26018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26060</v>
      </c>
      <c r="C7581" s="36" t="s">
        <v>188</v>
      </c>
      <c r="D7581" s="36" t="s">
        <v>26018</v>
      </c>
      <c r="E7581" s="36" t="s">
        <v>26936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25580</v>
      </c>
      <c r="C7582" s="36" t="s">
        <v>188</v>
      </c>
      <c r="D7582" s="36" t="s">
        <v>25581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25539</v>
      </c>
      <c r="C7583" s="36" t="s">
        <v>120</v>
      </c>
      <c r="D7583" s="36" t="s">
        <v>25540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26087</v>
      </c>
      <c r="C7584" s="36" t="s">
        <v>188</v>
      </c>
      <c r="D7584" s="36" t="s">
        <v>25540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26205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27165</v>
      </c>
      <c r="C7599" s="36" t="s">
        <v>120</v>
      </c>
      <c r="D7599" s="36" t="s">
        <v>28162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27484</v>
      </c>
      <c r="C7600" s="36" t="s">
        <v>120</v>
      </c>
      <c r="D7600" s="36" t="s">
        <v>28162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25582</v>
      </c>
      <c r="C7603" s="36" t="s">
        <v>188</v>
      </c>
      <c r="D7603" s="36" t="s">
        <v>25583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26115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25036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27402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25559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26542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26447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27670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27708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25466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26799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26720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27488</v>
      </c>
      <c r="C7643" s="36" t="s">
        <v>120</v>
      </c>
      <c r="D7643" s="36" t="s">
        <v>25238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25238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26269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26438</v>
      </c>
      <c r="C7651" s="36" t="s">
        <v>120</v>
      </c>
      <c r="D7651" s="36" t="s">
        <v>26439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25103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28292</v>
      </c>
      <c r="C7657" s="36" t="s">
        <v>188</v>
      </c>
      <c r="D7657" s="36" t="s">
        <v>28293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28535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27166</v>
      </c>
      <c r="C7662" s="36" t="s">
        <v>120</v>
      </c>
      <c r="D7662" s="36" t="s">
        <v>28163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28197</v>
      </c>
      <c r="C7663" s="36" t="s">
        <v>120</v>
      </c>
      <c r="D7663" s="36" t="s">
        <v>28163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24997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24997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26331</v>
      </c>
      <c r="C7666" s="36" t="s">
        <v>120</v>
      </c>
      <c r="D7666" s="36" t="s">
        <v>25283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28626</v>
      </c>
      <c r="C7667" s="36" t="s">
        <v>188</v>
      </c>
      <c r="D7667" s="36" t="s">
        <v>25283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25283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25283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26274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27815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26742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26973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26144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24998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24998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26019</v>
      </c>
      <c r="C7689" s="36" t="s">
        <v>120</v>
      </c>
      <c r="D7689" s="36" t="s">
        <v>26020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26061</v>
      </c>
      <c r="C7690" s="36" t="s">
        <v>188</v>
      </c>
      <c r="D7690" s="36" t="s">
        <v>26020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24797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26088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26440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26522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27097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28643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27167</v>
      </c>
      <c r="C7711" s="36" t="s">
        <v>120</v>
      </c>
      <c r="D7711" s="36" t="s">
        <v>28164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27833</v>
      </c>
      <c r="C7712" s="36" t="s">
        <v>120</v>
      </c>
      <c r="D7712" s="36" t="s">
        <v>28164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28730</v>
      </c>
      <c r="C7713" s="36" t="s">
        <v>120</v>
      </c>
      <c r="D7713" s="36" t="s">
        <v>28164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25296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25296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25989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25812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25839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27160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28975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24792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25560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26417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26145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26543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26448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26459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28945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26800</v>
      </c>
      <c r="C7751" s="36" t="s">
        <v>188</v>
      </c>
      <c r="D7751" s="36" t="s">
        <v>20869</v>
      </c>
      <c r="E7751" s="36" t="s">
        <v>26139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26721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25199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25199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25484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28540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27168</v>
      </c>
      <c r="C7768" s="36" t="s">
        <v>120</v>
      </c>
      <c r="D7768" s="36" t="s">
        <v>28165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25000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25000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25807</v>
      </c>
      <c r="C7772" s="36" t="s">
        <v>188</v>
      </c>
      <c r="D7772" s="36" t="s">
        <v>25808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28510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25840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28561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26650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26974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26555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28115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24999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24999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26021</v>
      </c>
      <c r="C7790" s="36" t="s">
        <v>120</v>
      </c>
      <c r="D7790" s="36" t="s">
        <v>26022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26062</v>
      </c>
      <c r="C7791" s="36" t="s">
        <v>188</v>
      </c>
      <c r="D7791" s="36" t="s">
        <v>26022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25430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26315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27169</v>
      </c>
      <c r="C7811" s="36" t="s">
        <v>120</v>
      </c>
      <c r="D7811" s="36" t="s">
        <v>28166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28198</v>
      </c>
      <c r="C7812" s="36" t="s">
        <v>120</v>
      </c>
      <c r="D7812" s="36" t="s">
        <v>28166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29219</v>
      </c>
      <c r="C7813" s="36" t="s">
        <v>120</v>
      </c>
      <c r="D7813" s="36" t="s">
        <v>28166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25001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25001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28627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25244</v>
      </c>
      <c r="C7822" s="36" t="s">
        <v>188</v>
      </c>
      <c r="D7822" s="36" t="s">
        <v>25245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24888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29078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27441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28976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26647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27196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26371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26544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26449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25659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25660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25723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28116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26801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26722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25216</v>
      </c>
      <c r="C7861" s="36" t="s">
        <v>188</v>
      </c>
      <c r="D7861" s="36" t="s">
        <v>25217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27389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28205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26616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27170</v>
      </c>
      <c r="C7874" s="36" t="s">
        <v>120</v>
      </c>
      <c r="D7874" s="36" t="s">
        <v>28167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25003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25003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26051</v>
      </c>
      <c r="C7877" s="36" t="s">
        <v>188</v>
      </c>
      <c r="D7877" s="36" t="s">
        <v>25284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25284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24756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26874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25914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26902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27201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26975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26723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25002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25002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26023</v>
      </c>
      <c r="C7903" s="36" t="s">
        <v>120</v>
      </c>
      <c r="D7903" s="36" t="s">
        <v>26024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26063</v>
      </c>
      <c r="C7904" s="36" t="s">
        <v>188</v>
      </c>
      <c r="D7904" s="36" t="s">
        <v>26024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27909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25605</v>
      </c>
      <c r="C7908" s="36" t="s">
        <v>188</v>
      </c>
      <c r="D7908" s="36" t="s">
        <v>25606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27819</v>
      </c>
      <c r="C7922" s="36" t="s">
        <v>120</v>
      </c>
      <c r="D7922" s="36" t="s">
        <v>28168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27834</v>
      </c>
      <c r="C7923" s="36" t="s">
        <v>120</v>
      </c>
      <c r="D7923" s="36" t="s">
        <v>28168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26396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24784</v>
      </c>
      <c r="C7926" s="36" t="s">
        <v>120</v>
      </c>
      <c r="D7926" s="36" t="s">
        <v>24785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28926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24744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27442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26341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27197</v>
      </c>
      <c r="C7939" s="36" t="s">
        <v>120</v>
      </c>
      <c r="D7939" s="36" t="s">
        <v>19321</v>
      </c>
      <c r="E7939" s="36" t="s">
        <v>28177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24793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26006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26545</v>
      </c>
      <c r="C7945" s="36" t="s">
        <v>188</v>
      </c>
      <c r="D7945" s="36" t="s">
        <v>19321</v>
      </c>
      <c r="E7945" s="36" t="s">
        <v>25030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26450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28117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26802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26724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25200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25200</v>
      </c>
      <c r="E7958" s="36" t="s">
        <v>29089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25584</v>
      </c>
      <c r="C7959" s="36" t="s">
        <v>188</v>
      </c>
      <c r="D7959" s="36" t="s">
        <v>25585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27390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25485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27419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28992</v>
      </c>
      <c r="C7969" s="36" t="s">
        <v>120</v>
      </c>
      <c r="D7969" s="36" t="s">
        <v>28993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25004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26671</v>
      </c>
      <c r="C7971" s="36" t="s">
        <v>188</v>
      </c>
      <c r="D7971" s="36" t="s">
        <v>25288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25288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25288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25042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28155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26002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26138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26725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28959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24800</v>
      </c>
      <c r="C7993" s="36" t="s">
        <v>188</v>
      </c>
      <c r="D7993" s="36" t="s">
        <v>24801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25809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28184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27204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26805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26735</v>
      </c>
      <c r="C8003" s="36" t="s">
        <v>120</v>
      </c>
      <c r="D8003" s="36" t="s">
        <v>21189</v>
      </c>
      <c r="E8003" s="36" t="s">
        <v>28728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28159</v>
      </c>
      <c r="C8009" s="36" t="s">
        <v>120</v>
      </c>
      <c r="D8009" s="36" t="s">
        <v>28160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27207</v>
      </c>
      <c r="C8010" s="36" t="s">
        <v>120</v>
      </c>
      <c r="D8010" s="36" t="s">
        <v>28160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27413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25378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25464</v>
      </c>
      <c r="C8021" s="36" t="s">
        <v>120</v>
      </c>
      <c r="D8021" s="36" t="s">
        <v>19826</v>
      </c>
      <c r="E8021" s="36" t="s">
        <v>25465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26881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25929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25177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25561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29118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24836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28665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26546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26451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27312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26159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27671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27709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26206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28118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25006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25006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24802</v>
      </c>
      <c r="C8056" s="36" t="s">
        <v>188</v>
      </c>
      <c r="D8056" s="36" t="s">
        <v>24803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25607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27110</v>
      </c>
      <c r="C8059" s="36" t="s">
        <v>188</v>
      </c>
      <c r="D8059" s="36" t="s">
        <v>27111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24902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26928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27290</v>
      </c>
      <c r="C8071" s="36" t="s">
        <v>120</v>
      </c>
      <c r="D8071" s="36" t="s">
        <v>27291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26812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27875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26883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25005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25005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28612</v>
      </c>
      <c r="C8083" s="36" t="s">
        <v>120</v>
      </c>
      <c r="D8083" s="36" t="s">
        <v>25219</v>
      </c>
      <c r="E8083" s="36" t="s">
        <v>25151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25218</v>
      </c>
      <c r="C8084" s="36" t="s">
        <v>188</v>
      </c>
      <c r="D8084" s="36" t="s">
        <v>25219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25810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25450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25080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24889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24883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25990</v>
      </c>
      <c r="C8098" s="36" t="s">
        <v>120</v>
      </c>
      <c r="D8098" s="36" t="s">
        <v>25991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26971</v>
      </c>
      <c r="C8099" s="36" t="s">
        <v>188</v>
      </c>
      <c r="D8099" s="36" t="s">
        <v>25991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26848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27859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25271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26452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27672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26769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25066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25533</v>
      </c>
      <c r="C8121" s="36" t="s">
        <v>120</v>
      </c>
      <c r="D8121" s="36" t="s">
        <v>25534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26077</v>
      </c>
      <c r="C8122" s="36" t="s">
        <v>188</v>
      </c>
      <c r="D8122" s="36" t="s">
        <v>25534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27391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25290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25734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25645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25201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25201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25349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25349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25007</v>
      </c>
      <c r="E8141" s="36" t="s">
        <v>28891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25007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26035</v>
      </c>
      <c r="C8145" s="36" t="s">
        <v>120</v>
      </c>
      <c r="D8145" s="36" t="s">
        <v>26036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26089</v>
      </c>
      <c r="C8146" s="36" t="s">
        <v>188</v>
      </c>
      <c r="D8146" s="36" t="s">
        <v>26036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26592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25735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25724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25557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26220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27403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24745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26882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24794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29117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25272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26453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27673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28404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28947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27282</v>
      </c>
      <c r="C8189" s="36" t="s">
        <v>120</v>
      </c>
      <c r="D8189" s="36" t="s">
        <v>27283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25958</v>
      </c>
      <c r="C8191" s="36" t="s">
        <v>120</v>
      </c>
      <c r="D8191" s="36" t="s">
        <v>25959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27226</v>
      </c>
      <c r="C8192" s="36" t="s">
        <v>188</v>
      </c>
      <c r="D8192" s="36" t="s">
        <v>25959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28073</v>
      </c>
      <c r="C8193" s="36" t="s">
        <v>188</v>
      </c>
      <c r="D8193" s="36" t="s">
        <v>25444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25443</v>
      </c>
      <c r="C8194" s="36" t="s">
        <v>120</v>
      </c>
      <c r="D8194" s="36" t="s">
        <v>25444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25736</v>
      </c>
      <c r="C8197" s="36" t="s">
        <v>188</v>
      </c>
      <c r="D8197" s="36" t="s">
        <v>25347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25646</v>
      </c>
      <c r="C8198" s="36" t="s">
        <v>120</v>
      </c>
      <c r="D8198" s="36" t="s">
        <v>25347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25346</v>
      </c>
      <c r="C8199" s="36" t="s">
        <v>188</v>
      </c>
      <c r="D8199" s="36" t="s">
        <v>25347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24716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26485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24881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24948</v>
      </c>
      <c r="C8210" s="36" t="s">
        <v>120</v>
      </c>
      <c r="D8210" s="36" t="s">
        <v>24949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25919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24798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27112</v>
      </c>
      <c r="C8215" s="36" t="s">
        <v>188</v>
      </c>
      <c r="D8215" s="36" t="s">
        <v>25892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25891</v>
      </c>
      <c r="C8216" s="36" t="s">
        <v>120</v>
      </c>
      <c r="D8216" s="36" t="s">
        <v>25892</v>
      </c>
      <c r="E8216" s="36" t="s">
        <v>26925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25725</v>
      </c>
      <c r="C8220" s="36" t="s">
        <v>120</v>
      </c>
      <c r="D8220" s="36" t="s">
        <v>25726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27483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28729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25142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25142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24738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24746</v>
      </c>
      <c r="C8242" s="36" t="s">
        <v>188</v>
      </c>
      <c r="D8242" s="36" t="s">
        <v>19828</v>
      </c>
      <c r="E8242" s="36" t="s">
        <v>24747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27479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27524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25628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27674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25299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27694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28946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25067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25960</v>
      </c>
      <c r="C8261" s="36" t="s">
        <v>120</v>
      </c>
      <c r="D8261" s="36" t="s">
        <v>25961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27227</v>
      </c>
      <c r="C8262" s="36" t="s">
        <v>188</v>
      </c>
      <c r="D8262" s="36" t="s">
        <v>25961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28074</v>
      </c>
      <c r="C8263" s="36" t="s">
        <v>188</v>
      </c>
      <c r="D8263" s="36" t="s">
        <v>25446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25445</v>
      </c>
      <c r="C8264" s="36" t="s">
        <v>120</v>
      </c>
      <c r="D8264" s="36" t="s">
        <v>25446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26523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25647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25287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27492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25285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26044</v>
      </c>
      <c r="C8276" s="36" t="s">
        <v>120</v>
      </c>
      <c r="D8276" s="36" t="s">
        <v>26045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25181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27113</v>
      </c>
      <c r="C8281" s="36" t="s">
        <v>188</v>
      </c>
      <c r="D8281" s="36" t="s">
        <v>25475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25474</v>
      </c>
      <c r="C8282" s="36" t="s">
        <v>120</v>
      </c>
      <c r="D8282" s="36" t="s">
        <v>25475</v>
      </c>
      <c r="E8282" s="36" t="s">
        <v>26904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25029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26524</v>
      </c>
      <c r="C8285" s="36" t="s">
        <v>188</v>
      </c>
      <c r="D8285" s="36" t="s">
        <v>25728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25727</v>
      </c>
      <c r="C8286" s="36" t="s">
        <v>120</v>
      </c>
      <c r="D8286" s="36" t="s">
        <v>25728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26690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25417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24824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25629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27584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25661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27675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28948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25008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25008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27179</v>
      </c>
      <c r="C8322" s="36" t="s">
        <v>120</v>
      </c>
      <c r="D8322" s="36" t="s">
        <v>27180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27228</v>
      </c>
      <c r="C8323" s="36" t="s">
        <v>188</v>
      </c>
      <c r="D8323" s="36" t="s">
        <v>27180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25387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25447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26989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25648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27783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26483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26202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28978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27392</v>
      </c>
      <c r="C8352" s="36" t="s">
        <v>188</v>
      </c>
      <c r="D8352" s="36" t="s">
        <v>25095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25094</v>
      </c>
      <c r="C8353" s="36" t="s">
        <v>120</v>
      </c>
      <c r="D8353" s="36" t="s">
        <v>25095</v>
      </c>
      <c r="E8353" s="36" t="s">
        <v>25672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29135</v>
      </c>
      <c r="C8356" s="36" t="s">
        <v>188</v>
      </c>
      <c r="D8356" s="36" t="s">
        <v>21912</v>
      </c>
      <c r="E8356" s="36" t="s">
        <v>25431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25729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27784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28970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28328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28654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27676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29262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25068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25214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27177</v>
      </c>
      <c r="C8390" s="36" t="s">
        <v>120</v>
      </c>
      <c r="D8390" s="36" t="s">
        <v>27178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27505</v>
      </c>
      <c r="C8391" s="36" t="s">
        <v>188</v>
      </c>
      <c r="D8391" s="36" t="s">
        <v>27178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28206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28083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25079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27449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25010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25010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27393</v>
      </c>
      <c r="C8419" s="36" t="s">
        <v>188</v>
      </c>
      <c r="D8419" s="36" t="s">
        <v>25097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25096</v>
      </c>
      <c r="C8420" s="36" t="s">
        <v>120</v>
      </c>
      <c r="D8420" s="36" t="s">
        <v>25097</v>
      </c>
      <c r="E8420" s="36" t="s">
        <v>25029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24884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29037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27007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25833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28084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25554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28655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27664</v>
      </c>
      <c r="C8452" s="36" t="s">
        <v>120</v>
      </c>
      <c r="D8452" s="36" t="s">
        <v>19959</v>
      </c>
      <c r="E8452" s="36" t="s">
        <v>26611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25069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26052</v>
      </c>
      <c r="C8457" s="36" t="s">
        <v>188</v>
      </c>
      <c r="D8457" s="36" t="s">
        <v>22952</v>
      </c>
      <c r="E8457" s="36" t="s">
        <v>25030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27181</v>
      </c>
      <c r="C8458" s="36" t="s">
        <v>120</v>
      </c>
      <c r="D8458" s="36" t="s">
        <v>27182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27506</v>
      </c>
      <c r="C8459" s="36" t="s">
        <v>188</v>
      </c>
      <c r="D8459" s="36" t="s">
        <v>27182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25448</v>
      </c>
      <c r="C8460" s="36" t="s">
        <v>120</v>
      </c>
      <c r="D8460" s="36" t="s">
        <v>25449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27656</v>
      </c>
      <c r="C8461" s="36" t="s">
        <v>120</v>
      </c>
      <c r="D8461" s="36" t="s">
        <v>25449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27546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29238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25202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25418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28979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27394</v>
      </c>
      <c r="C8483" s="36" t="s">
        <v>188</v>
      </c>
      <c r="D8483" s="36" t="s">
        <v>25477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25476</v>
      </c>
      <c r="C8484" s="36" t="s">
        <v>120</v>
      </c>
      <c r="D8484" s="36" t="s">
        <v>25477</v>
      </c>
      <c r="E8484" s="36" t="s">
        <v>26840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27547</v>
      </c>
      <c r="C8487" s="36" t="s">
        <v>188</v>
      </c>
      <c r="D8487" s="36" t="s">
        <v>21913</v>
      </c>
      <c r="E8487" s="36" t="s">
        <v>26878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29038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26518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25413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25047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28971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29123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28949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25009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25009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25220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27458</v>
      </c>
      <c r="C8517" s="36" t="s">
        <v>120</v>
      </c>
      <c r="D8517" s="36" t="s">
        <v>27459</v>
      </c>
      <c r="E8517" s="36" t="s">
        <v>26858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27845</v>
      </c>
      <c r="C8518" s="36" t="s">
        <v>188</v>
      </c>
      <c r="D8518" s="36" t="s">
        <v>27459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28735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26519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27690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27710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28932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28110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28204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28980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28075</v>
      </c>
      <c r="C8539" s="36" t="s">
        <v>188</v>
      </c>
      <c r="D8539" s="36" t="s">
        <v>28076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27491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25289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26121</v>
      </c>
      <c r="C8555" s="36" t="s">
        <v>188</v>
      </c>
      <c r="D8555" s="36" t="s">
        <v>26122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28521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28972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28602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25662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28950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25011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25011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27460</v>
      </c>
      <c r="C8572" s="36" t="s">
        <v>120</v>
      </c>
      <c r="D8572" s="36" t="s">
        <v>27461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28249</v>
      </c>
      <c r="C8573" s="36" t="s">
        <v>188</v>
      </c>
      <c r="D8573" s="36" t="s">
        <v>27461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27429</v>
      </c>
      <c r="C8574" s="36" t="s">
        <v>120</v>
      </c>
      <c r="D8574" s="36" t="s">
        <v>27430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26525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29079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28950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27015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27483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27841</v>
      </c>
      <c r="C8589" s="36" t="s">
        <v>188</v>
      </c>
      <c r="D8589" s="36" t="s">
        <v>19936</v>
      </c>
      <c r="E8589" s="36" t="s">
        <v>25289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28077</v>
      </c>
      <c r="C8590" s="36" t="s">
        <v>188</v>
      </c>
      <c r="D8590" s="36" t="s">
        <v>28078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28294</v>
      </c>
      <c r="C8593" s="36" t="s">
        <v>188</v>
      </c>
      <c r="D8593" s="36" t="s">
        <v>21918</v>
      </c>
      <c r="E8593" s="36" t="s">
        <v>28295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24901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29039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26123</v>
      </c>
      <c r="C8608" s="36" t="s">
        <v>188</v>
      </c>
      <c r="D8608" s="36" t="s">
        <v>26124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25835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27490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29124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28951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27823</v>
      </c>
      <c r="C8621" s="36" t="s">
        <v>120</v>
      </c>
      <c r="D8621" s="36" t="s">
        <v>27824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28632</v>
      </c>
      <c r="C8622" s="36" t="s">
        <v>188</v>
      </c>
      <c r="D8622" s="36" t="s">
        <v>27824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27804</v>
      </c>
      <c r="C8623" s="36" t="s">
        <v>120</v>
      </c>
      <c r="D8623" s="36" t="s">
        <v>27805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29221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28624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25275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28982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28433</v>
      </c>
      <c r="C8639" s="36" t="s">
        <v>188</v>
      </c>
      <c r="D8639" s="36" t="s">
        <v>28106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28105</v>
      </c>
      <c r="C8640" s="36" t="s">
        <v>120</v>
      </c>
      <c r="D8640" s="36" t="s">
        <v>28106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27868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28686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27205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25239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26125</v>
      </c>
      <c r="C8658" s="36" t="s">
        <v>188</v>
      </c>
      <c r="D8658" s="36" t="s">
        <v>26126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24898</v>
      </c>
      <c r="C8660" s="36" t="s">
        <v>120</v>
      </c>
      <c r="D8660" s="36" t="s">
        <v>24899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26203</v>
      </c>
      <c r="C8661" s="36" t="s">
        <v>120</v>
      </c>
      <c r="D8661" s="36" t="s">
        <v>24899</v>
      </c>
      <c r="E8661" s="36" t="s">
        <v>25494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27779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28545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28559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25522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25178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26913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26921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29153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26465</v>
      </c>
      <c r="C8683" s="36" t="s">
        <v>120</v>
      </c>
      <c r="D8683" s="36" t="s">
        <v>20213</v>
      </c>
      <c r="E8683" s="36" t="s">
        <v>19018</v>
      </c>
      <c r="F8683" s="36" t="s">
        <v>26466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26493</v>
      </c>
      <c r="C8685" s="36" t="s">
        <v>188</v>
      </c>
      <c r="D8685" s="36" t="s">
        <v>20213</v>
      </c>
      <c r="E8685" s="36" t="s">
        <v>19047</v>
      </c>
      <c r="F8685" s="36" t="s">
        <v>26466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28952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25751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29021</v>
      </c>
      <c r="C8690" s="36" t="s">
        <v>120</v>
      </c>
      <c r="D8690" s="36" t="s">
        <v>28634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28633</v>
      </c>
      <c r="C8691" s="36" t="s">
        <v>188</v>
      </c>
      <c r="D8691" s="36" t="s">
        <v>28634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28551</v>
      </c>
      <c r="C8692" s="36" t="s">
        <v>120</v>
      </c>
      <c r="D8692" s="36" t="s">
        <v>28552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28696</v>
      </c>
      <c r="C8695" s="36" t="s">
        <v>120</v>
      </c>
      <c r="D8695" s="36" t="s">
        <v>28697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28933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25848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26484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28981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24715</v>
      </c>
      <c r="C8709" s="36" t="s">
        <v>188</v>
      </c>
      <c r="D8709" s="36" t="s">
        <v>25012</v>
      </c>
      <c r="E8709" s="36" t="s">
        <v>24716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25012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26376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27869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27595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26127</v>
      </c>
      <c r="C8730" s="36" t="s">
        <v>188</v>
      </c>
      <c r="D8730" s="36" t="s">
        <v>26128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28085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24795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25264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26119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28953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29022</v>
      </c>
      <c r="C8742" s="36" t="s">
        <v>120</v>
      </c>
      <c r="D8742" s="36" t="s">
        <v>29023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28553</v>
      </c>
      <c r="C8743" s="36" t="s">
        <v>120</v>
      </c>
      <c r="D8743" s="36" t="s">
        <v>28554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28698</v>
      </c>
      <c r="C8746" s="36" t="s">
        <v>120</v>
      </c>
      <c r="D8746" s="36" t="s">
        <v>28699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26785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26196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28111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28983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26377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27346</v>
      </c>
      <c r="C8762" s="36" t="s">
        <v>188</v>
      </c>
      <c r="D8762" s="36" t="s">
        <v>27347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24885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28350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26129</v>
      </c>
      <c r="C8782" s="36" t="s">
        <v>188</v>
      </c>
      <c r="D8782" s="36" t="s">
        <v>26130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24764</v>
      </c>
      <c r="C8784" s="36" t="s">
        <v>120</v>
      </c>
      <c r="D8784" s="36" t="s">
        <v>20214</v>
      </c>
      <c r="E8784" s="36" t="s">
        <v>26869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26792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24854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24917</v>
      </c>
      <c r="C8789" s="36" t="s">
        <v>188</v>
      </c>
      <c r="D8789" s="36" t="s">
        <v>20214</v>
      </c>
      <c r="E8789" s="36" t="s">
        <v>27310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28954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25070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26332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28573</v>
      </c>
      <c r="C8795" s="36" t="s">
        <v>120</v>
      </c>
      <c r="D8795" s="36" t="s">
        <v>28574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27769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28700</v>
      </c>
      <c r="C8798" s="36" t="s">
        <v>120</v>
      </c>
      <c r="D8798" s="36" t="s">
        <v>28701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29080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28262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28687</v>
      </c>
      <c r="C8815" s="36" t="s">
        <v>120</v>
      </c>
      <c r="D8815" s="36" t="s">
        <v>28688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24758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27008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27960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28827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25030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26131</v>
      </c>
      <c r="C8836" s="36" t="s">
        <v>188</v>
      </c>
      <c r="D8836" s="36" t="s">
        <v>26132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26700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25467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25013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25013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28702</v>
      </c>
      <c r="C8848" s="36" t="s">
        <v>120</v>
      </c>
      <c r="D8848" s="36" t="s">
        <v>28703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29081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25276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25020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27770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29040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27593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25499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24830</v>
      </c>
      <c r="C8879" s="36" t="s">
        <v>188</v>
      </c>
      <c r="D8879" s="36" t="s">
        <v>24831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26944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28257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25795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28957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28957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25632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25341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27016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28987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28613</v>
      </c>
      <c r="C8908" s="36" t="s">
        <v>120</v>
      </c>
      <c r="D8908" s="36" t="s">
        <v>28614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24713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27176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28351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27199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28546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27174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28289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28956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26788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27020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26213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25203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28984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24886</v>
      </c>
      <c r="C8958" s="36" t="s">
        <v>120</v>
      </c>
      <c r="D8958" s="36" t="s">
        <v>24887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29041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27831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27063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25687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27010</v>
      </c>
      <c r="C8966" s="36" t="s">
        <v>120</v>
      </c>
      <c r="D8966" s="36" t="s">
        <v>27011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29030</v>
      </c>
      <c r="C8969" s="36" t="s">
        <v>120</v>
      </c>
      <c r="D8969" s="36" t="s">
        <v>25270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25269</v>
      </c>
      <c r="C8970" s="36" t="s">
        <v>188</v>
      </c>
      <c r="D8970" s="36" t="s">
        <v>25270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28955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24714</v>
      </c>
      <c r="C8981" s="36" t="s">
        <v>188</v>
      </c>
      <c r="D8981" s="36" t="s">
        <v>20337</v>
      </c>
      <c r="E8981" s="36" t="s">
        <v>25362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29083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27606</v>
      </c>
      <c r="C8985" s="36" t="s">
        <v>120</v>
      </c>
      <c r="D8985" s="36" t="s">
        <v>21255</v>
      </c>
      <c r="E8985" s="36" t="s">
        <v>29185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24750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26418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28985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25633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27055</v>
      </c>
      <c r="C8997" s="36" t="s">
        <v>120</v>
      </c>
      <c r="D8997" s="36" t="s">
        <v>21302</v>
      </c>
      <c r="E8997" s="36" t="s">
        <v>27300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25686</v>
      </c>
      <c r="C8998" s="36" t="s">
        <v>188</v>
      </c>
      <c r="D8998" s="36" t="s">
        <v>21302</v>
      </c>
      <c r="E8998" s="36" t="s">
        <v>25685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25688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25717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28529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26344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25751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25265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28547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25014</v>
      </c>
      <c r="E9013" s="36" t="s">
        <v>24717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25014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28343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26197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25815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28986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29236</v>
      </c>
      <c r="C9030" s="36" t="s">
        <v>120</v>
      </c>
      <c r="D9030" s="36" t="s">
        <v>29237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28148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25634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27042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25671</v>
      </c>
      <c r="C9034" s="36" t="s">
        <v>120</v>
      </c>
      <c r="D9034" s="36" t="s">
        <v>21303</v>
      </c>
      <c r="E9034" s="36" t="s">
        <v>27678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27483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27065</v>
      </c>
      <c r="C9036" s="36" t="s">
        <v>188</v>
      </c>
      <c r="D9036" s="36" t="s">
        <v>21303</v>
      </c>
      <c r="E9036" s="36" t="s">
        <v>27066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24866</v>
      </c>
      <c r="C9037" s="36" t="s">
        <v>188</v>
      </c>
      <c r="D9037" s="36" t="s">
        <v>21303</v>
      </c>
      <c r="E9037" s="36" t="s">
        <v>26492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26515</v>
      </c>
      <c r="C9038" s="36" t="s">
        <v>188</v>
      </c>
      <c r="D9038" s="36" t="s">
        <v>21303</v>
      </c>
      <c r="E9038" s="36" t="s">
        <v>25071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28968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25300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25169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26217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26773</v>
      </c>
      <c r="C9053" s="36" t="s">
        <v>120</v>
      </c>
      <c r="D9053" s="36" t="s">
        <v>19556</v>
      </c>
      <c r="E9053" s="36" t="s">
        <v>26275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26774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29082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26710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26610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26701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25061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26631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28736</v>
      </c>
      <c r="C9069" s="36" t="s">
        <v>188</v>
      </c>
      <c r="D9069" s="36" t="s">
        <v>28737</v>
      </c>
      <c r="E9069" s="36" t="s">
        <v>28738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25277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28685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27711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24867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26207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27138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25170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28199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26702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28318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25672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25060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26711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27009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26521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28789</v>
      </c>
      <c r="C9100" s="36" t="s">
        <v>120</v>
      </c>
      <c r="D9100" s="36" t="s">
        <v>26514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28806</v>
      </c>
      <c r="C9101" s="36" t="s">
        <v>188</v>
      </c>
      <c r="D9101" s="36" t="s">
        <v>26514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26513</v>
      </c>
      <c r="C9102" s="36" t="s">
        <v>120</v>
      </c>
      <c r="D9102" s="36" t="s">
        <v>26514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25421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28988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29042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25635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26737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27064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26782</v>
      </c>
      <c r="C9109" s="36" t="s">
        <v>188</v>
      </c>
      <c r="D9109" s="36" t="s">
        <v>21305</v>
      </c>
      <c r="E9109" s="36" t="s">
        <v>26878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28179</v>
      </c>
      <c r="C9113" s="36" t="s">
        <v>120</v>
      </c>
      <c r="D9113" s="36" t="s">
        <v>28180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26835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26669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26945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28290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29154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28762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27961</v>
      </c>
      <c r="C9135" s="36" t="s">
        <v>120</v>
      </c>
      <c r="D9135" s="36" t="s">
        <v>19560</v>
      </c>
      <c r="E9135" s="36" t="s">
        <v>19018</v>
      </c>
      <c r="F9135" s="36" t="s">
        <v>26466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29263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28801</v>
      </c>
      <c r="C9137" s="36" t="s">
        <v>188</v>
      </c>
      <c r="D9137" s="36" t="s">
        <v>19560</v>
      </c>
      <c r="E9137" s="36" t="s">
        <v>24776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28376</v>
      </c>
      <c r="C9138" s="36" t="s">
        <v>188</v>
      </c>
      <c r="D9138" s="36" t="s">
        <v>19560</v>
      </c>
      <c r="E9138" s="36" t="s">
        <v>19696</v>
      </c>
      <c r="F9138" s="36" t="s">
        <v>26466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27802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29084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25636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25677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25422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26604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29043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25637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26460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27712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27355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25063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28598</v>
      </c>
      <c r="C9165" s="36" t="s">
        <v>120</v>
      </c>
      <c r="D9165" s="36" t="s">
        <v>28599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25550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27519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27962</v>
      </c>
      <c r="C9172" s="36" t="s">
        <v>120</v>
      </c>
      <c r="D9172" s="36" t="s">
        <v>19561</v>
      </c>
      <c r="E9172" s="36" t="s">
        <v>27963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27993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26254</v>
      </c>
      <c r="C9174" s="36" t="s">
        <v>188</v>
      </c>
      <c r="D9174" s="36" t="s">
        <v>26255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25423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28175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29085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25638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26843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25424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28989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28924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25639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25670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27338</v>
      </c>
      <c r="C9189" s="36" t="s">
        <v>188</v>
      </c>
      <c r="D9189" s="36" t="s">
        <v>21307</v>
      </c>
      <c r="E9189" s="36" t="s">
        <v>26614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27356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28939</v>
      </c>
      <c r="C9191" s="36" t="s">
        <v>188</v>
      </c>
      <c r="D9191" s="36" t="s">
        <v>24775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24774</v>
      </c>
      <c r="C9192" s="36" t="s">
        <v>120</v>
      </c>
      <c r="D9192" s="36" t="s">
        <v>24775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28965</v>
      </c>
      <c r="C9195" s="36" t="s">
        <v>120</v>
      </c>
      <c r="D9195" s="36" t="s">
        <v>28966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25171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29132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26529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28352</v>
      </c>
      <c r="C9204" s="36" t="s">
        <v>120</v>
      </c>
      <c r="D9204" s="36" t="s">
        <v>19412</v>
      </c>
      <c r="E9204" s="36" t="s">
        <v>28353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28958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25640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27691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26836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24752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27303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28349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29044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26712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29261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27713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27339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27357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29046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26976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29133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27964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26877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29086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26984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26195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26198</v>
      </c>
      <c r="C9251" s="36" t="s">
        <v>188</v>
      </c>
      <c r="D9251" s="36" t="s">
        <v>21261</v>
      </c>
      <c r="E9251" s="36" t="s">
        <v>26199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25455</v>
      </c>
      <c r="C9256" s="36" t="s">
        <v>120</v>
      </c>
      <c r="D9256" s="36" t="s">
        <v>25456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28991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24747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26713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29313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29355</v>
      </c>
      <c r="C9262" s="36" t="s">
        <v>188</v>
      </c>
      <c r="D9262" s="36" t="s">
        <v>21309</v>
      </c>
      <c r="E9262" s="36" t="s">
        <v>25209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28600</v>
      </c>
      <c r="C9266" s="36" t="s">
        <v>120</v>
      </c>
      <c r="D9266" s="36" t="s">
        <v>28601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27217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26903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29047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28660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26850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26879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26714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27986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26844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27127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27260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28373</v>
      </c>
      <c r="C9288" s="36" t="s">
        <v>188</v>
      </c>
      <c r="D9288" s="36" t="s">
        <v>21310</v>
      </c>
      <c r="E9288" s="36" t="s">
        <v>26464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28017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25506</v>
      </c>
      <c r="C9290" s="36" t="s">
        <v>120</v>
      </c>
      <c r="D9290" s="36" t="s">
        <v>25507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28995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25403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28928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26871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29048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26977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29122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27538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27893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27935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25350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27965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27994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28549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27261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27128</v>
      </c>
      <c r="C9316" s="36" t="s">
        <v>188</v>
      </c>
      <c r="D9316" s="36" t="s">
        <v>25921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25920</v>
      </c>
      <c r="C9317" s="36" t="s">
        <v>120</v>
      </c>
      <c r="D9317" s="36" t="s">
        <v>25921</v>
      </c>
      <c r="E9317" s="36" t="s">
        <v>28990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28334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27992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27719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27485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27507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24827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27267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27894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27936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25668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28035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26851</v>
      </c>
      <c r="C9341" s="36" t="s">
        <v>188</v>
      </c>
      <c r="D9341" s="36" t="s">
        <v>25869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25868</v>
      </c>
      <c r="C9342" s="36" t="s">
        <v>120</v>
      </c>
      <c r="D9342" s="36" t="s">
        <v>25869</v>
      </c>
      <c r="E9342" s="36" t="s">
        <v>28157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26931</v>
      </c>
      <c r="C9343" s="36" t="s">
        <v>120</v>
      </c>
      <c r="D9343" s="36" t="s">
        <v>26932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27262</v>
      </c>
      <c r="C9344" s="36" t="s">
        <v>188</v>
      </c>
      <c r="D9344" s="36" t="s">
        <v>26932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26244</v>
      </c>
      <c r="C9345" s="36" t="s">
        <v>120</v>
      </c>
      <c r="D9345" s="36" t="s">
        <v>26245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26852</v>
      </c>
      <c r="C9349" s="36" t="s">
        <v>188</v>
      </c>
      <c r="D9349" s="36" t="s">
        <v>25923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25922</v>
      </c>
      <c r="C9350" s="36" t="s">
        <v>120</v>
      </c>
      <c r="D9350" s="36" t="s">
        <v>25923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26655</v>
      </c>
      <c r="C9351" s="36" t="s">
        <v>120</v>
      </c>
      <c r="D9351" s="36" t="s">
        <v>25343</v>
      </c>
      <c r="E9351" s="36" t="s">
        <v>29045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27263</v>
      </c>
      <c r="C9352" s="36" t="s">
        <v>188</v>
      </c>
      <c r="D9352" s="36" t="s">
        <v>25343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25342</v>
      </c>
      <c r="C9353" s="36" t="s">
        <v>188</v>
      </c>
      <c r="D9353" s="36" t="s">
        <v>25343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27991</v>
      </c>
      <c r="C9354" s="36" t="s">
        <v>188</v>
      </c>
      <c r="D9354" s="36" t="s">
        <v>25343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28374</v>
      </c>
      <c r="C9355" s="36" t="s">
        <v>188</v>
      </c>
      <c r="D9355" s="36" t="s">
        <v>25343</v>
      </c>
      <c r="E9355" s="36" t="s">
        <v>28375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28385</v>
      </c>
      <c r="C9356" s="36" t="s">
        <v>188</v>
      </c>
      <c r="D9356" s="36" t="s">
        <v>25343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27821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25466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27835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25250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26987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27895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27937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27966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28802</v>
      </c>
      <c r="C9370" s="36" t="s">
        <v>188</v>
      </c>
      <c r="D9370" s="36" t="s">
        <v>20217</v>
      </c>
      <c r="E9370" s="36" t="s">
        <v>25797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27995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26853</v>
      </c>
      <c r="C9373" s="36" t="s">
        <v>188</v>
      </c>
      <c r="D9373" s="36" t="s">
        <v>25871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25870</v>
      </c>
      <c r="C9374" s="36" t="s">
        <v>120</v>
      </c>
      <c r="D9374" s="36" t="s">
        <v>25871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26390</v>
      </c>
      <c r="C9375" s="36" t="s">
        <v>120</v>
      </c>
      <c r="D9375" s="36" t="s">
        <v>26391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27531</v>
      </c>
      <c r="C9376" s="36" t="s">
        <v>188</v>
      </c>
      <c r="D9376" s="36" t="s">
        <v>26391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26786</v>
      </c>
      <c r="C9377" s="36" t="s">
        <v>120</v>
      </c>
      <c r="D9377" s="36" t="s">
        <v>26391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28743</v>
      </c>
      <c r="C9378" s="36" t="s">
        <v>120</v>
      </c>
      <c r="D9378" s="36" t="s">
        <v>26391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24751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28788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28805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27129</v>
      </c>
      <c r="C9385" s="36" t="s">
        <v>188</v>
      </c>
      <c r="D9385" s="36" t="s">
        <v>25925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25924</v>
      </c>
      <c r="C9386" s="36" t="s">
        <v>120</v>
      </c>
      <c r="D9386" s="36" t="s">
        <v>25925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26004</v>
      </c>
      <c r="C9387" s="36" t="s">
        <v>120</v>
      </c>
      <c r="D9387" s="36" t="s">
        <v>26005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26985</v>
      </c>
      <c r="C9388" s="36" t="s">
        <v>188</v>
      </c>
      <c r="D9388" s="36" t="s">
        <v>26005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29356</v>
      </c>
      <c r="C9389" s="36" t="s">
        <v>188</v>
      </c>
      <c r="D9389" s="36" t="s">
        <v>26005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25393</v>
      </c>
      <c r="C9392" s="36" t="s">
        <v>188</v>
      </c>
      <c r="D9392" s="36" t="s">
        <v>19417</v>
      </c>
      <c r="E9392" s="36" t="s">
        <v>25431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27486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25251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27896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27938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25837</v>
      </c>
      <c r="C9400" s="36" t="s">
        <v>188</v>
      </c>
      <c r="D9400" s="36" t="s">
        <v>25838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25872</v>
      </c>
      <c r="C9401" s="36" t="s">
        <v>120</v>
      </c>
      <c r="D9401" s="36" t="s">
        <v>25838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28207</v>
      </c>
      <c r="C9403" s="36" t="s">
        <v>120</v>
      </c>
      <c r="D9403" s="36" t="s">
        <v>27985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28657</v>
      </c>
      <c r="C9404" s="36" t="s">
        <v>188</v>
      </c>
      <c r="D9404" s="36" t="s">
        <v>27985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28344</v>
      </c>
      <c r="C9405" s="36" t="s">
        <v>120</v>
      </c>
      <c r="D9405" s="36" t="s">
        <v>27985</v>
      </c>
      <c r="E9405" s="36" t="s">
        <v>25323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27984</v>
      </c>
      <c r="C9406" s="36" t="s">
        <v>120</v>
      </c>
      <c r="D9406" s="36" t="s">
        <v>27985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28086</v>
      </c>
      <c r="C9413" s="36" t="s">
        <v>188</v>
      </c>
      <c r="D9413" s="36" t="s">
        <v>28087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28158</v>
      </c>
      <c r="C9414" s="36" t="s">
        <v>120</v>
      </c>
      <c r="D9414" s="36" t="s">
        <v>28087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26348</v>
      </c>
      <c r="C9415" s="36" t="s">
        <v>120</v>
      </c>
      <c r="D9415" s="36" t="s">
        <v>26349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27264</v>
      </c>
      <c r="C9416" s="36" t="s">
        <v>188</v>
      </c>
      <c r="D9416" s="36" t="s">
        <v>26349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28803</v>
      </c>
      <c r="C9417" s="36" t="s">
        <v>188</v>
      </c>
      <c r="D9417" s="36" t="s">
        <v>26349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28825</v>
      </c>
      <c r="C9418" s="36" t="s">
        <v>188</v>
      </c>
      <c r="D9418" s="36" t="s">
        <v>26349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25394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25968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25172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26910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25252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26716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27897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27939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27959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27967</v>
      </c>
      <c r="C9431" s="36" t="s">
        <v>120</v>
      </c>
      <c r="D9431" s="36" t="s">
        <v>20218</v>
      </c>
      <c r="E9431" s="36" t="s">
        <v>24911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27996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27786</v>
      </c>
      <c r="C9434" s="36" t="s">
        <v>188</v>
      </c>
      <c r="D9434" s="36" t="s">
        <v>26299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26298</v>
      </c>
      <c r="C9435" s="36" t="s">
        <v>120</v>
      </c>
      <c r="D9435" s="36" t="s">
        <v>26299</v>
      </c>
      <c r="E9435" s="36" t="s">
        <v>26939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28208</v>
      </c>
      <c r="C9436" s="36" t="s">
        <v>120</v>
      </c>
      <c r="D9436" s="36" t="s">
        <v>28209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28658</v>
      </c>
      <c r="C9437" s="36" t="s">
        <v>188</v>
      </c>
      <c r="D9437" s="36" t="s">
        <v>28209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26350</v>
      </c>
      <c r="C9439" s="36" t="s">
        <v>120</v>
      </c>
      <c r="D9439" s="36" t="s">
        <v>26351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28659</v>
      </c>
      <c r="C9440" s="36" t="s">
        <v>188</v>
      </c>
      <c r="D9440" s="36" t="s">
        <v>26351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29314</v>
      </c>
      <c r="C9441" s="36" t="s">
        <v>188</v>
      </c>
      <c r="D9441" s="36" t="s">
        <v>26351</v>
      </c>
      <c r="E9441" s="36" t="s">
        <v>26492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28804</v>
      </c>
      <c r="C9442" s="36" t="s">
        <v>188</v>
      </c>
      <c r="D9442" s="36" t="s">
        <v>26351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28826</v>
      </c>
      <c r="C9443" s="36" t="s">
        <v>188</v>
      </c>
      <c r="D9443" s="36" t="s">
        <v>26351</v>
      </c>
      <c r="E9443" s="36" t="s">
        <v>26930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27530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25631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27838</v>
      </c>
      <c r="C9462" s="36" t="s">
        <v>120</v>
      </c>
      <c r="D9462" s="36" t="s">
        <v>19998</v>
      </c>
      <c r="E9462" s="36" t="s">
        <v>26858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25395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25099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25152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26911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25609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26423</v>
      </c>
      <c r="C9472" s="36" t="s">
        <v>188</v>
      </c>
      <c r="D9472" s="36" t="s">
        <v>19418</v>
      </c>
      <c r="E9472" s="36" t="s">
        <v>27539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27898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27940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27130</v>
      </c>
      <c r="C9478" s="36" t="s">
        <v>188</v>
      </c>
      <c r="D9478" s="36" t="s">
        <v>26301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26300</v>
      </c>
      <c r="C9479" s="36" t="s">
        <v>120</v>
      </c>
      <c r="D9479" s="36" t="s">
        <v>26301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28210</v>
      </c>
      <c r="C9480" s="36" t="s">
        <v>120</v>
      </c>
      <c r="D9480" s="36" t="s">
        <v>28211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29126</v>
      </c>
      <c r="C9481" s="36" t="s">
        <v>188</v>
      </c>
      <c r="D9481" s="36" t="s">
        <v>28211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26875</v>
      </c>
      <c r="C9484" s="36" t="s">
        <v>120</v>
      </c>
      <c r="D9484" s="36" t="s">
        <v>26876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27131</v>
      </c>
      <c r="C9487" s="36" t="s">
        <v>188</v>
      </c>
      <c r="D9487" s="36" t="s">
        <v>25515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25514</v>
      </c>
      <c r="C9488" s="36" t="s">
        <v>120</v>
      </c>
      <c r="D9488" s="36" t="s">
        <v>25515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26352</v>
      </c>
      <c r="C9489" s="36" t="s">
        <v>120</v>
      </c>
      <c r="D9489" s="36" t="s">
        <v>26353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27532</v>
      </c>
      <c r="C9490" s="36" t="s">
        <v>188</v>
      </c>
      <c r="D9490" s="36" t="s">
        <v>26353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27957</v>
      </c>
      <c r="C9491" s="36" t="s">
        <v>120</v>
      </c>
      <c r="D9491" s="36" t="s">
        <v>26353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26599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25100</v>
      </c>
      <c r="C9496" s="36" t="s">
        <v>120</v>
      </c>
      <c r="D9496" s="36" t="s">
        <v>20219</v>
      </c>
      <c r="E9496" s="36" t="s">
        <v>26829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25153</v>
      </c>
      <c r="C9497" s="36" t="s">
        <v>120</v>
      </c>
      <c r="D9497" s="36" t="s">
        <v>20219</v>
      </c>
      <c r="E9497" s="36" t="s">
        <v>26464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25994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26689</v>
      </c>
      <c r="C9500" s="36" t="s">
        <v>188</v>
      </c>
      <c r="D9500" s="36" t="s">
        <v>20219</v>
      </c>
      <c r="E9500" s="36" t="s">
        <v>28765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26117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26424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27899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27941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27968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27997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27409</v>
      </c>
      <c r="C9507" s="36" t="s">
        <v>188</v>
      </c>
      <c r="D9507" s="36" t="s">
        <v>26303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26302</v>
      </c>
      <c r="C9508" s="36" t="s">
        <v>120</v>
      </c>
      <c r="D9508" s="36" t="s">
        <v>26303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28212</v>
      </c>
      <c r="C9509" s="36" t="s">
        <v>120</v>
      </c>
      <c r="D9509" s="36" t="s">
        <v>28213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27410</v>
      </c>
      <c r="C9512" s="36" t="s">
        <v>188</v>
      </c>
      <c r="D9512" s="36" t="s">
        <v>26330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26329</v>
      </c>
      <c r="C9513" s="36" t="s">
        <v>120</v>
      </c>
      <c r="D9513" s="36" t="s">
        <v>26330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26354</v>
      </c>
      <c r="C9514" s="36" t="s">
        <v>120</v>
      </c>
      <c r="D9514" s="36" t="s">
        <v>26355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29127</v>
      </c>
      <c r="C9515" s="36" t="s">
        <v>188</v>
      </c>
      <c r="D9515" s="36" t="s">
        <v>26355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27043</v>
      </c>
      <c r="C9516" s="36" t="s">
        <v>120</v>
      </c>
      <c r="D9516" s="36" t="s">
        <v>26355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26830</v>
      </c>
      <c r="C9520" s="36" t="s">
        <v>188</v>
      </c>
      <c r="D9520" s="36" t="s">
        <v>25481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25480</v>
      </c>
      <c r="C9521" s="36" t="s">
        <v>120</v>
      </c>
      <c r="D9521" s="36" t="s">
        <v>25481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25537</v>
      </c>
      <c r="C9522" s="36" t="s">
        <v>120</v>
      </c>
      <c r="D9522" s="36" t="s">
        <v>25481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26372</v>
      </c>
      <c r="C9523" s="36" t="s">
        <v>120</v>
      </c>
      <c r="D9523" s="36" t="s">
        <v>25481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26953</v>
      </c>
      <c r="C9524" s="36" t="s">
        <v>188</v>
      </c>
      <c r="D9524" s="36" t="s">
        <v>25481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26425</v>
      </c>
      <c r="C9525" s="36" t="s">
        <v>188</v>
      </c>
      <c r="D9525" s="36" t="s">
        <v>25481</v>
      </c>
      <c r="E9525" s="36" t="s">
        <v>25576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27900</v>
      </c>
      <c r="C9526" s="36" t="s">
        <v>188</v>
      </c>
      <c r="D9526" s="36" t="s">
        <v>25481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26718</v>
      </c>
      <c r="C9527" s="36" t="s">
        <v>120</v>
      </c>
      <c r="D9527" s="36" t="s">
        <v>25481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27942</v>
      </c>
      <c r="C9528" s="36" t="s">
        <v>120</v>
      </c>
      <c r="D9528" s="36" t="s">
        <v>25481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26854</v>
      </c>
      <c r="C9529" s="36" t="s">
        <v>188</v>
      </c>
      <c r="D9529" s="36" t="s">
        <v>26305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26304</v>
      </c>
      <c r="C9530" s="36" t="s">
        <v>120</v>
      </c>
      <c r="D9530" s="36" t="s">
        <v>26305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28214</v>
      </c>
      <c r="C9531" s="36" t="s">
        <v>120</v>
      </c>
      <c r="D9531" s="36" t="s">
        <v>28215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29128</v>
      </c>
      <c r="C9532" s="36" t="s">
        <v>188</v>
      </c>
      <c r="D9532" s="36" t="s">
        <v>28215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28744</v>
      </c>
      <c r="C9533" s="36" t="s">
        <v>120</v>
      </c>
      <c r="D9533" s="36" t="s">
        <v>28215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26667</v>
      </c>
      <c r="C9534" s="36" t="s">
        <v>120</v>
      </c>
      <c r="D9534" s="36" t="s">
        <v>26668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27787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26356</v>
      </c>
      <c r="C9537" s="36" t="s">
        <v>120</v>
      </c>
      <c r="D9537" s="36" t="s">
        <v>25345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28267</v>
      </c>
      <c r="C9538" s="36" t="s">
        <v>188</v>
      </c>
      <c r="D9538" s="36" t="s">
        <v>25345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25344</v>
      </c>
      <c r="C9539" s="36" t="s">
        <v>188</v>
      </c>
      <c r="D9539" s="36" t="s">
        <v>25345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29218</v>
      </c>
      <c r="C9540" s="36" t="s">
        <v>120</v>
      </c>
      <c r="D9540" s="36" t="s">
        <v>25345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25494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26831</v>
      </c>
      <c r="C9543" s="36" t="s">
        <v>188</v>
      </c>
      <c r="D9543" s="36" t="s">
        <v>26374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26870</v>
      </c>
      <c r="C9544" s="36" t="s">
        <v>120</v>
      </c>
      <c r="D9544" s="36" t="s">
        <v>26374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26639</v>
      </c>
      <c r="C9545" s="36" t="s">
        <v>120</v>
      </c>
      <c r="D9545" s="36" t="s">
        <v>26374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26373</v>
      </c>
      <c r="C9546" s="36" t="s">
        <v>120</v>
      </c>
      <c r="D9546" s="36" t="s">
        <v>26374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26954</v>
      </c>
      <c r="C9547" s="36" t="s">
        <v>188</v>
      </c>
      <c r="D9547" s="36" t="s">
        <v>26374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26426</v>
      </c>
      <c r="C9548" s="36" t="s">
        <v>188</v>
      </c>
      <c r="D9548" s="36" t="s">
        <v>26374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27943</v>
      </c>
      <c r="C9549" s="36" t="s">
        <v>120</v>
      </c>
      <c r="D9549" s="36" t="s">
        <v>26374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27969</v>
      </c>
      <c r="C9550" s="36" t="s">
        <v>120</v>
      </c>
      <c r="D9550" s="36" t="s">
        <v>26374</v>
      </c>
      <c r="E9550" s="36" t="s">
        <v>27970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27998</v>
      </c>
      <c r="C9551" s="36" t="s">
        <v>188</v>
      </c>
      <c r="D9551" s="36" t="s">
        <v>26374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28934</v>
      </c>
      <c r="C9552" s="36" t="s">
        <v>188</v>
      </c>
      <c r="D9552" s="36" t="s">
        <v>26307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26306</v>
      </c>
      <c r="C9553" s="36" t="s">
        <v>120</v>
      </c>
      <c r="D9553" s="36" t="s">
        <v>26307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28216</v>
      </c>
      <c r="C9554" s="36" t="s">
        <v>120</v>
      </c>
      <c r="D9554" s="36" t="s">
        <v>28217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26357</v>
      </c>
      <c r="C9559" s="36" t="s">
        <v>120</v>
      </c>
      <c r="D9559" s="36" t="s">
        <v>26358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29129</v>
      </c>
      <c r="C9560" s="36" t="s">
        <v>188</v>
      </c>
      <c r="D9560" s="36" t="s">
        <v>26358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27115</v>
      </c>
      <c r="C9563" s="36" t="s">
        <v>188</v>
      </c>
      <c r="D9563" s="36" t="s">
        <v>26151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27154</v>
      </c>
      <c r="C9564" s="36" t="s">
        <v>120</v>
      </c>
      <c r="D9564" s="36" t="s">
        <v>26151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27186</v>
      </c>
      <c r="C9565" s="36" t="s">
        <v>120</v>
      </c>
      <c r="D9565" s="36" t="s">
        <v>26151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26375</v>
      </c>
      <c r="C9566" s="36" t="s">
        <v>120</v>
      </c>
      <c r="D9566" s="36" t="s">
        <v>26151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27235</v>
      </c>
      <c r="C9567" s="36" t="s">
        <v>188</v>
      </c>
      <c r="D9567" s="36" t="s">
        <v>26151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26150</v>
      </c>
      <c r="C9568" s="36" t="s">
        <v>120</v>
      </c>
      <c r="D9568" s="36" t="s">
        <v>26151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27944</v>
      </c>
      <c r="C9569" s="36" t="s">
        <v>120</v>
      </c>
      <c r="D9569" s="36" t="s">
        <v>26151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28089</v>
      </c>
      <c r="C9570" s="36" t="s">
        <v>188</v>
      </c>
      <c r="D9570" s="36" t="s">
        <v>26309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26308</v>
      </c>
      <c r="C9571" s="36" t="s">
        <v>120</v>
      </c>
      <c r="D9571" s="36" t="s">
        <v>26309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28218</v>
      </c>
      <c r="C9572" s="36" t="s">
        <v>120</v>
      </c>
      <c r="D9572" s="36" t="s">
        <v>28219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28532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26359</v>
      </c>
      <c r="C9576" s="36" t="s">
        <v>120</v>
      </c>
      <c r="D9576" s="36" t="s">
        <v>26360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26986</v>
      </c>
      <c r="C9577" s="36" t="s">
        <v>188</v>
      </c>
      <c r="D9577" s="36" t="s">
        <v>26360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25467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26895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27508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27945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27971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27999</v>
      </c>
      <c r="C9590" s="36" t="s">
        <v>188</v>
      </c>
      <c r="D9590" s="36" t="s">
        <v>19567</v>
      </c>
      <c r="E9590" s="36" t="s">
        <v>28000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28090</v>
      </c>
      <c r="C9591" s="36" t="s">
        <v>188</v>
      </c>
      <c r="D9591" s="36" t="s">
        <v>26311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26310</v>
      </c>
      <c r="C9592" s="36" t="s">
        <v>120</v>
      </c>
      <c r="D9592" s="36" t="s">
        <v>26311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28220</v>
      </c>
      <c r="C9593" s="36" t="s">
        <v>120</v>
      </c>
      <c r="D9593" s="36" t="s">
        <v>28221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26361</v>
      </c>
      <c r="C9595" s="36" t="s">
        <v>120</v>
      </c>
      <c r="D9595" s="36" t="s">
        <v>26362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28268</v>
      </c>
      <c r="C9596" s="36" t="s">
        <v>188</v>
      </c>
      <c r="D9596" s="36" t="s">
        <v>26362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27433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27465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28336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28091</v>
      </c>
      <c r="C9606" s="36" t="s">
        <v>188</v>
      </c>
      <c r="D9606" s="36" t="s">
        <v>26313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26312</v>
      </c>
      <c r="C9607" s="36" t="s">
        <v>120</v>
      </c>
      <c r="D9607" s="36" t="s">
        <v>26313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28222</v>
      </c>
      <c r="C9608" s="36" t="s">
        <v>120</v>
      </c>
      <c r="D9608" s="36" t="s">
        <v>28223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25075</v>
      </c>
      <c r="C9609" s="36" t="s">
        <v>120</v>
      </c>
      <c r="D9609" s="36" t="s">
        <v>25076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26363</v>
      </c>
      <c r="C9612" s="36" t="s">
        <v>120</v>
      </c>
      <c r="D9612" s="36" t="s">
        <v>26364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28269</v>
      </c>
      <c r="C9613" s="36" t="s">
        <v>188</v>
      </c>
      <c r="D9613" s="36" t="s">
        <v>26364</v>
      </c>
      <c r="E9613" s="36" t="s">
        <v>27420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27155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27175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27187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28323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28337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27972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28001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28527</v>
      </c>
      <c r="C9626" s="36" t="s">
        <v>188</v>
      </c>
      <c r="D9626" s="36" t="s">
        <v>26619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26618</v>
      </c>
      <c r="C9627" s="36" t="s">
        <v>120</v>
      </c>
      <c r="D9627" s="36" t="s">
        <v>26619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28224</v>
      </c>
      <c r="C9628" s="36" t="s">
        <v>120</v>
      </c>
      <c r="D9628" s="36" t="s">
        <v>28225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29186</v>
      </c>
      <c r="C9629" s="36" t="s">
        <v>120</v>
      </c>
      <c r="D9629" s="36" t="s">
        <v>28225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26365</v>
      </c>
      <c r="C9630" s="36" t="s">
        <v>120</v>
      </c>
      <c r="D9630" s="36" t="s">
        <v>26366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28270</v>
      </c>
      <c r="C9631" s="36" t="s">
        <v>188</v>
      </c>
      <c r="D9631" s="36" t="s">
        <v>26366</v>
      </c>
      <c r="E9631" s="36" t="s">
        <v>28271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27594</v>
      </c>
      <c r="C9632" s="36" t="s">
        <v>188</v>
      </c>
      <c r="D9632" s="36" t="s">
        <v>26366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27044</v>
      </c>
      <c r="C9633" s="36" t="s">
        <v>120</v>
      </c>
      <c r="D9633" s="36" t="s">
        <v>26366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28734</v>
      </c>
      <c r="C9634" s="36" t="s">
        <v>120</v>
      </c>
      <c r="D9634" s="36" t="s">
        <v>26366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27176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28092</v>
      </c>
      <c r="C9643" s="36" t="s">
        <v>188</v>
      </c>
      <c r="D9643" s="36" t="s">
        <v>27146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27145</v>
      </c>
      <c r="C9644" s="36" t="s">
        <v>120</v>
      </c>
      <c r="D9644" s="36" t="s">
        <v>27146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28226</v>
      </c>
      <c r="C9645" s="36" t="s">
        <v>120</v>
      </c>
      <c r="D9645" s="36" t="s">
        <v>28227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25021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26367</v>
      </c>
      <c r="C9648" s="36" t="s">
        <v>120</v>
      </c>
      <c r="D9648" s="36" t="s">
        <v>26368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28272</v>
      </c>
      <c r="C9649" s="36" t="s">
        <v>188</v>
      </c>
      <c r="D9649" s="36" t="s">
        <v>26368</v>
      </c>
      <c r="E9649" s="36" t="s">
        <v>28273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27973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28002</v>
      </c>
      <c r="C9656" s="36" t="s">
        <v>188</v>
      </c>
      <c r="D9656" s="36" t="s">
        <v>20220</v>
      </c>
      <c r="E9656" s="36" t="s">
        <v>27150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28093</v>
      </c>
      <c r="C9657" s="36" t="s">
        <v>188</v>
      </c>
      <c r="D9657" s="36" t="s">
        <v>27148</v>
      </c>
      <c r="E9657" s="36" t="s">
        <v>28550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27147</v>
      </c>
      <c r="C9658" s="36" t="s">
        <v>120</v>
      </c>
      <c r="D9658" s="36" t="s">
        <v>27148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28228</v>
      </c>
      <c r="C9659" s="36" t="s">
        <v>120</v>
      </c>
      <c r="D9659" s="36" t="s">
        <v>28229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29131</v>
      </c>
      <c r="C9660" s="36" t="s">
        <v>188</v>
      </c>
      <c r="D9660" s="36" t="s">
        <v>28229</v>
      </c>
      <c r="E9660" s="36" t="s">
        <v>26929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26369</v>
      </c>
      <c r="C9662" s="36" t="s">
        <v>120</v>
      </c>
      <c r="D9662" s="36" t="s">
        <v>26370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28274</v>
      </c>
      <c r="C9663" s="36" t="s">
        <v>188</v>
      </c>
      <c r="D9663" s="36" t="s">
        <v>26370</v>
      </c>
      <c r="E9663" s="36" t="s">
        <v>25429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26347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28623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24841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26152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25351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28763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28807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28528</v>
      </c>
      <c r="C9718" s="36" t="s">
        <v>188</v>
      </c>
      <c r="D9718" s="36" t="s">
        <v>28120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28119</v>
      </c>
      <c r="C9719" s="36" t="s">
        <v>120</v>
      </c>
      <c r="D9719" s="36" t="s">
        <v>28120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28230</v>
      </c>
      <c r="C9720" s="36" t="s">
        <v>120</v>
      </c>
      <c r="D9720" s="36" t="s">
        <v>28231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28185</v>
      </c>
      <c r="C9721" s="36" t="s">
        <v>120</v>
      </c>
      <c r="D9721" s="36" t="s">
        <v>28186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29019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26690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27974</v>
      </c>
      <c r="C9729" s="36" t="s">
        <v>120</v>
      </c>
      <c r="D9729" s="36" t="s">
        <v>21110</v>
      </c>
      <c r="E9729" s="36" t="s">
        <v>27975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28003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28935</v>
      </c>
      <c r="C9731" s="36" t="s">
        <v>188</v>
      </c>
      <c r="D9731" s="36" t="s">
        <v>28122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28121</v>
      </c>
      <c r="C9732" s="36" t="s">
        <v>120</v>
      </c>
      <c r="D9732" s="36" t="s">
        <v>28122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28232</v>
      </c>
      <c r="C9733" s="36" t="s">
        <v>120</v>
      </c>
      <c r="D9733" s="36" t="s">
        <v>28233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29187</v>
      </c>
      <c r="C9734" s="36" t="s">
        <v>120</v>
      </c>
      <c r="D9734" s="36" t="s">
        <v>28233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28187</v>
      </c>
      <c r="C9735" s="36" t="s">
        <v>120</v>
      </c>
      <c r="D9735" s="36" t="s">
        <v>28188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25499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28200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28936</v>
      </c>
      <c r="C9742" s="36" t="s">
        <v>188</v>
      </c>
      <c r="D9742" s="36" t="s">
        <v>28124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28123</v>
      </c>
      <c r="C9743" s="36" t="s">
        <v>120</v>
      </c>
      <c r="D9743" s="36" t="s">
        <v>28124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28625</v>
      </c>
      <c r="C9744" s="36" t="s">
        <v>120</v>
      </c>
      <c r="D9744" s="36" t="s">
        <v>28276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28275</v>
      </c>
      <c r="C9745" s="36" t="s">
        <v>188</v>
      </c>
      <c r="D9745" s="36" t="s">
        <v>28276</v>
      </c>
      <c r="E9745" s="36" t="s">
        <v>28156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28606</v>
      </c>
      <c r="C9746" s="36" t="s">
        <v>120</v>
      </c>
      <c r="D9746" s="36" t="s">
        <v>28607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24893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24844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27976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28004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28125</v>
      </c>
      <c r="C9756" s="36" t="s">
        <v>120</v>
      </c>
      <c r="D9756" s="36" t="s">
        <v>28126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28234</v>
      </c>
      <c r="C9757" s="36" t="s">
        <v>120</v>
      </c>
      <c r="D9757" s="36" t="s">
        <v>28235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28277</v>
      </c>
      <c r="C9758" s="36" t="s">
        <v>188</v>
      </c>
      <c r="D9758" s="36" t="s">
        <v>28235</v>
      </c>
      <c r="E9758" s="36" t="s">
        <v>28278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28189</v>
      </c>
      <c r="C9763" s="36" t="s">
        <v>120</v>
      </c>
      <c r="D9763" s="36" t="s">
        <v>28190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28279</v>
      </c>
      <c r="C9764" s="36" t="s">
        <v>188</v>
      </c>
      <c r="D9764" s="36" t="s">
        <v>28190</v>
      </c>
      <c r="E9764" s="36" t="s">
        <v>28280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28548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28572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26955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29254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29348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28127</v>
      </c>
      <c r="C9777" s="36" t="s">
        <v>120</v>
      </c>
      <c r="D9777" s="36" t="s">
        <v>28128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29130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28608</v>
      </c>
      <c r="C9780" s="36" t="s">
        <v>120</v>
      </c>
      <c r="D9780" s="36" t="s">
        <v>28282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28281</v>
      </c>
      <c r="C9781" s="36" t="s">
        <v>188</v>
      </c>
      <c r="D9781" s="36" t="s">
        <v>28282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29257</v>
      </c>
      <c r="C9782" s="36" t="s">
        <v>120</v>
      </c>
      <c r="D9782" s="36" t="s">
        <v>28282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27977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28005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28129</v>
      </c>
      <c r="C9793" s="36" t="s">
        <v>120</v>
      </c>
      <c r="D9793" s="36" t="s">
        <v>28130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28236</v>
      </c>
      <c r="C9794" s="36" t="s">
        <v>120</v>
      </c>
      <c r="D9794" s="36" t="s">
        <v>28237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28191</v>
      </c>
      <c r="C9795" s="36" t="s">
        <v>120</v>
      </c>
      <c r="D9795" s="36" t="s">
        <v>28192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28170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27767</v>
      </c>
      <c r="C9804" s="36" t="s">
        <v>188</v>
      </c>
      <c r="D9804" s="36" t="s">
        <v>27768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27801</v>
      </c>
      <c r="C9805" s="36" t="s">
        <v>120</v>
      </c>
      <c r="D9805" s="36" t="s">
        <v>27768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28238</v>
      </c>
      <c r="C9806" s="36" t="s">
        <v>120</v>
      </c>
      <c r="D9806" s="36" t="s">
        <v>28239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28609</v>
      </c>
      <c r="C9809" s="36" t="s">
        <v>120</v>
      </c>
      <c r="D9809" s="36" t="s">
        <v>28284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28283</v>
      </c>
      <c r="C9810" s="36" t="s">
        <v>188</v>
      </c>
      <c r="D9810" s="36" t="s">
        <v>28284</v>
      </c>
      <c r="E9810" s="36" t="s">
        <v>28285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29020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27978</v>
      </c>
      <c r="C9818" s="36" t="s">
        <v>120</v>
      </c>
      <c r="D9818" s="36" t="s">
        <v>22206</v>
      </c>
      <c r="E9818" s="36" t="s">
        <v>27979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28006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28131</v>
      </c>
      <c r="C9820" s="36" t="s">
        <v>120</v>
      </c>
      <c r="D9820" s="36" t="s">
        <v>28132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28240</v>
      </c>
      <c r="C9821" s="36" t="s">
        <v>120</v>
      </c>
      <c r="D9821" s="36" t="s">
        <v>28241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28610</v>
      </c>
      <c r="C9823" s="36" t="s">
        <v>120</v>
      </c>
      <c r="D9823" s="36" t="s">
        <v>28611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28133</v>
      </c>
      <c r="C9832" s="36" t="s">
        <v>120</v>
      </c>
      <c r="D9832" s="36" t="s">
        <v>28134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29087</v>
      </c>
      <c r="C9833" s="36" t="s">
        <v>120</v>
      </c>
      <c r="D9833" s="36" t="s">
        <v>29088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28193</v>
      </c>
      <c r="C9835" s="36" t="s">
        <v>120</v>
      </c>
      <c r="D9835" s="36" t="s">
        <v>28194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29258</v>
      </c>
      <c r="C9836" s="36" t="s">
        <v>120</v>
      </c>
      <c r="D9836" s="36" t="s">
        <v>28194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28964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28666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27980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28007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28135</v>
      </c>
      <c r="C9846" s="36" t="s">
        <v>120</v>
      </c>
      <c r="D9846" s="36" t="s">
        <v>28136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28242</v>
      </c>
      <c r="C9847" s="36" t="s">
        <v>120</v>
      </c>
      <c r="D9847" s="36" t="s">
        <v>28243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28195</v>
      </c>
      <c r="C9848" s="36" t="s">
        <v>120</v>
      </c>
      <c r="D9848" s="36" t="s">
        <v>28196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27001</v>
      </c>
      <c r="C9849" s="36" t="s">
        <v>188</v>
      </c>
      <c r="D9849" s="36" t="s">
        <v>27002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27031</v>
      </c>
      <c r="C9850" s="36" t="s">
        <v>120</v>
      </c>
      <c r="D9850" s="36" t="s">
        <v>27002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26141</v>
      </c>
      <c r="C9851" s="36" t="s">
        <v>188</v>
      </c>
      <c r="D9851" s="36" t="s">
        <v>26142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27003</v>
      </c>
      <c r="C9858" s="36" t="s">
        <v>188</v>
      </c>
      <c r="D9858" s="36" t="s">
        <v>27004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27032</v>
      </c>
      <c r="C9859" s="36" t="s">
        <v>120</v>
      </c>
      <c r="D9859" s="36" t="s">
        <v>27004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26143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27585</v>
      </c>
      <c r="C9864" s="36" t="s">
        <v>188</v>
      </c>
      <c r="D9864" s="36" t="s">
        <v>27586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27596</v>
      </c>
      <c r="C9865" s="36" t="s">
        <v>120</v>
      </c>
      <c r="D9865" s="36" t="s">
        <v>27586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28296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26794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28112</v>
      </c>
      <c r="C9882" s="36" t="s">
        <v>120</v>
      </c>
      <c r="D9882" s="36" t="s">
        <v>28113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29350</v>
      </c>
      <c r="C9883" s="36" t="s">
        <v>120</v>
      </c>
      <c r="D9883" s="36" t="s">
        <v>28406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28405</v>
      </c>
      <c r="C9884" s="36" t="s">
        <v>120</v>
      </c>
      <c r="D9884" s="36" t="s">
        <v>28406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29290</v>
      </c>
      <c r="C9885" s="36" t="s">
        <v>120</v>
      </c>
      <c r="D9885" s="36" t="s">
        <v>29291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29315</v>
      </c>
      <c r="C9886" s="36" t="s">
        <v>188</v>
      </c>
      <c r="D9886" s="36" t="s">
        <v>29291</v>
      </c>
      <c r="E9886" s="36" t="s">
        <v>29316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28963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28550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27564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29351</v>
      </c>
      <c r="C9894" s="36" t="s">
        <v>120</v>
      </c>
      <c r="D9894" s="36" t="s">
        <v>29352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25805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25087</v>
      </c>
      <c r="C9901" s="36" t="s">
        <v>120</v>
      </c>
      <c r="D9901" s="36" t="s">
        <v>20507</v>
      </c>
      <c r="E9901" s="36" t="s">
        <v>24953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26685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27562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27621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27109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27096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25065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28248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27563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27622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29353</v>
      </c>
      <c r="C9924" s="36" t="s">
        <v>120</v>
      </c>
      <c r="D9924" s="36" t="s">
        <v>29354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25532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27503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28297</v>
      </c>
      <c r="C9929" s="36" t="s">
        <v>188</v>
      </c>
      <c r="D9929" s="36" t="s">
        <v>22201</v>
      </c>
      <c r="E9929" s="36" t="s">
        <v>28088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28321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26593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24892</v>
      </c>
      <c r="C9933" s="36" t="s">
        <v>188</v>
      </c>
      <c r="D9933" s="36" t="s">
        <v>24891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24890</v>
      </c>
      <c r="C9934" s="36" t="s">
        <v>120</v>
      </c>
      <c r="D9934" s="36" t="s">
        <v>24891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27005</v>
      </c>
      <c r="C9936" s="36" t="s">
        <v>188</v>
      </c>
      <c r="D9936" s="36" t="s">
        <v>27006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27033</v>
      </c>
      <c r="C9937" s="36" t="s">
        <v>120</v>
      </c>
      <c r="D9937" s="36" t="s">
        <v>27006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27587</v>
      </c>
      <c r="C9942" s="36" t="s">
        <v>188</v>
      </c>
      <c r="D9942" s="36" t="s">
        <v>27588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27597</v>
      </c>
      <c r="C9943" s="36" t="s">
        <v>120</v>
      </c>
      <c r="D9943" s="36" t="s">
        <v>27588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25143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27034</v>
      </c>
      <c r="C9948" s="36" t="s">
        <v>120</v>
      </c>
      <c r="D9948" s="36" t="s">
        <v>27035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27864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27589</v>
      </c>
      <c r="C9953" s="36" t="s">
        <v>188</v>
      </c>
      <c r="D9953" s="36" t="s">
        <v>27590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27598</v>
      </c>
      <c r="C9954" s="36" t="s">
        <v>120</v>
      </c>
      <c r="D9954" s="36" t="s">
        <v>27590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26389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25088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27457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29196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28813</v>
      </c>
      <c r="C9966" s="36" t="s">
        <v>120</v>
      </c>
      <c r="D9966" s="36" t="s">
        <v>28814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27382</v>
      </c>
      <c r="C9967" s="36" t="s">
        <v>188</v>
      </c>
      <c r="D9967" s="36" t="s">
        <v>27383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27415</v>
      </c>
      <c r="C9968" s="36" t="s">
        <v>120</v>
      </c>
      <c r="D9968" s="36" t="s">
        <v>27383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27385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27427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28708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27386</v>
      </c>
      <c r="C9974" s="36" t="s">
        <v>188</v>
      </c>
      <c r="D9974" s="36" t="s">
        <v>27387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27416</v>
      </c>
      <c r="C9975" s="36" t="s">
        <v>120</v>
      </c>
      <c r="D9975" s="36" t="s">
        <v>27387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29346</v>
      </c>
      <c r="C9976" s="36" t="s">
        <v>120</v>
      </c>
      <c r="D9976" s="36" t="s">
        <v>27387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29347</v>
      </c>
      <c r="C9977" s="36" t="s">
        <v>188</v>
      </c>
      <c r="D9977" s="36" t="s">
        <v>27387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29197</v>
      </c>
      <c r="C9978" s="36" t="s">
        <v>120</v>
      </c>
      <c r="D9978" s="36" t="s">
        <v>29198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24799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25604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27803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28709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28010</v>
      </c>
      <c r="C9988" s="36" t="s">
        <v>188</v>
      </c>
      <c r="D9988" s="36" t="s">
        <v>28011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26657</v>
      </c>
      <c r="C9989" s="36" t="s">
        <v>120</v>
      </c>
      <c r="D9989" s="36" t="s">
        <v>26658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27151</v>
      </c>
      <c r="C9990" s="36" t="s">
        <v>120</v>
      </c>
      <c r="D9990" s="36" t="s">
        <v>25956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25955</v>
      </c>
      <c r="C9991" s="36" t="s">
        <v>120</v>
      </c>
      <c r="D9991" s="36" t="s">
        <v>25956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27914</v>
      </c>
      <c r="C9992" s="36" t="s">
        <v>120</v>
      </c>
      <c r="D9992" s="36" t="s">
        <v>25956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24719</v>
      </c>
      <c r="C9993" s="36" t="s">
        <v>188</v>
      </c>
      <c r="D9993" s="36" t="s">
        <v>22214</v>
      </c>
      <c r="E9993" s="36" t="s">
        <v>24720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26383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26680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27036</v>
      </c>
      <c r="C10000" s="36" t="s">
        <v>120</v>
      </c>
      <c r="D10000" s="36" t="s">
        <v>27037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26982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27591</v>
      </c>
      <c r="C10005" s="36" t="s">
        <v>188</v>
      </c>
      <c r="D10005" s="36" t="s">
        <v>27592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27599</v>
      </c>
      <c r="C10006" s="36" t="s">
        <v>120</v>
      </c>
      <c r="D10006" s="36" t="s">
        <v>27592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27526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27405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27038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26983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27406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27600</v>
      </c>
      <c r="C10017" s="36" t="s">
        <v>120</v>
      </c>
      <c r="D10017" s="36" t="s">
        <v>27601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25574</v>
      </c>
      <c r="C10018" s="36" t="s">
        <v>120</v>
      </c>
      <c r="D10018" s="36" t="s">
        <v>25575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27527</v>
      </c>
      <c r="C10019" s="36" t="s">
        <v>188</v>
      </c>
      <c r="D10019" s="36" t="s">
        <v>25575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27407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27152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25957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27844</v>
      </c>
      <c r="C10028" s="36" t="s">
        <v>188</v>
      </c>
      <c r="D10028" s="36" t="s">
        <v>22209</v>
      </c>
      <c r="E10028" s="36" t="s">
        <v>29103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28710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26659</v>
      </c>
      <c r="C10032" s="36" t="s">
        <v>120</v>
      </c>
      <c r="D10032" s="36" t="s">
        <v>26660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26334</v>
      </c>
      <c r="C10033" s="36" t="s">
        <v>120</v>
      </c>
      <c r="D10033" s="36" t="s">
        <v>26335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28322</v>
      </c>
      <c r="C10034" s="36" t="s">
        <v>120</v>
      </c>
      <c r="D10034" s="36" t="s">
        <v>26335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26384</v>
      </c>
      <c r="C10035" s="36" t="s">
        <v>120</v>
      </c>
      <c r="D10035" s="36" t="s">
        <v>26385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27915</v>
      </c>
      <c r="C10036" s="36" t="s">
        <v>120</v>
      </c>
      <c r="D10036" s="36" t="s">
        <v>27916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26661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27039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27528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27408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27602</v>
      </c>
      <c r="C10046" s="36" t="s">
        <v>120</v>
      </c>
      <c r="D10046" s="36" t="s">
        <v>27603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27529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27785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27040</v>
      </c>
      <c r="C10051" s="36" t="s">
        <v>120</v>
      </c>
      <c r="D10051" s="36" t="s">
        <v>27041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27202</v>
      </c>
      <c r="C10052" s="36" t="s">
        <v>120</v>
      </c>
      <c r="D10052" s="36" t="s">
        <v>27203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27604</v>
      </c>
      <c r="C10053" s="36" t="s">
        <v>120</v>
      </c>
      <c r="D10053" s="36" t="s">
        <v>27605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26926</v>
      </c>
      <c r="C10054" s="36" t="s">
        <v>120</v>
      </c>
      <c r="D10054" s="36" t="s">
        <v>26927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27865</v>
      </c>
      <c r="C10055" s="36" t="s">
        <v>188</v>
      </c>
      <c r="D10055" s="36" t="s">
        <v>26927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25836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27481</v>
      </c>
      <c r="C10058" s="36" t="s">
        <v>120</v>
      </c>
      <c r="D10058" s="36" t="s">
        <v>27482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28265</v>
      </c>
      <c r="C10059" s="36" t="s">
        <v>188</v>
      </c>
      <c r="D10059" s="36" t="s">
        <v>27482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28266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25073</v>
      </c>
      <c r="C10066" s="36" t="s">
        <v>120</v>
      </c>
      <c r="D10066" s="36" t="s">
        <v>25074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28565</v>
      </c>
      <c r="C10067" s="36" t="s">
        <v>120</v>
      </c>
      <c r="D10067" s="36" t="s">
        <v>28566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28656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26653</v>
      </c>
      <c r="C10080" s="36" t="s">
        <v>120</v>
      </c>
      <c r="D10080" s="36" t="s">
        <v>26654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28009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28567</v>
      </c>
      <c r="C10083" s="36" t="s">
        <v>120</v>
      </c>
      <c r="D10083" s="36" t="s">
        <v>28568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25555</v>
      </c>
      <c r="C10086" s="36" t="s">
        <v>120</v>
      </c>
      <c r="D10086" s="36" t="s">
        <v>25556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28525</v>
      </c>
      <c r="C10088" s="36" t="s">
        <v>188</v>
      </c>
      <c r="D10088" s="36" t="s">
        <v>28526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28569</v>
      </c>
      <c r="C10089" s="36" t="s">
        <v>120</v>
      </c>
      <c r="D10089" s="36" t="s">
        <v>28526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26943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29032</v>
      </c>
      <c r="C10096" s="36" t="s">
        <v>120</v>
      </c>
      <c r="D10096" s="36" t="s">
        <v>29033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25388</v>
      </c>
      <c r="C10097" s="36" t="s">
        <v>188</v>
      </c>
      <c r="D10097" s="36" t="s">
        <v>25389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26698</v>
      </c>
      <c r="C10098" s="36" t="s">
        <v>188</v>
      </c>
      <c r="D10098" s="36" t="s">
        <v>25389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26682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27518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29034</v>
      </c>
      <c r="C10104" s="36" t="s">
        <v>120</v>
      </c>
      <c r="D10104" s="36" t="s">
        <v>29035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28008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26683</v>
      </c>
      <c r="C10106" s="36" t="s">
        <v>188</v>
      </c>
      <c r="D10106" s="36" t="s">
        <v>26684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28604</v>
      </c>
      <c r="C10113" s="36" t="s">
        <v>120</v>
      </c>
      <c r="D10113" s="36" t="s">
        <v>28605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27400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26993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25072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28298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26271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26314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25246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27463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26404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27251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24837</v>
      </c>
      <c r="C10160" s="36" t="s">
        <v>188</v>
      </c>
      <c r="D10160" s="36" t="s">
        <v>25273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26635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28636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26250</v>
      </c>
      <c r="C10167" s="36" t="s">
        <v>120</v>
      </c>
      <c r="D10167" s="36" t="s">
        <v>26251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27218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26887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26645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25048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25262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28299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25745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26949</v>
      </c>
      <c r="C10201" s="36" t="s">
        <v>188</v>
      </c>
      <c r="D10201" s="36" t="s">
        <v>24896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24895</v>
      </c>
      <c r="C10202" s="36" t="s">
        <v>120</v>
      </c>
      <c r="D10202" s="36" t="s">
        <v>24896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25901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28649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29207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28857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25366</v>
      </c>
      <c r="C10213" s="36" t="s">
        <v>120</v>
      </c>
      <c r="D10213" s="36" t="s">
        <v>25367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25049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25049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25813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27476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28147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25050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25050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24838</v>
      </c>
      <c r="C10235" s="36" t="s">
        <v>188</v>
      </c>
      <c r="D10235" s="36" t="s">
        <v>25050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27513</v>
      </c>
      <c r="C10241" s="36" t="s">
        <v>188</v>
      </c>
      <c r="D10241" s="36" t="s">
        <v>27514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26950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26286</v>
      </c>
      <c r="C10247" s="36" t="s">
        <v>188</v>
      </c>
      <c r="D10247" s="36" t="s">
        <v>26287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27445</v>
      </c>
      <c r="C10248" s="36" t="s">
        <v>120</v>
      </c>
      <c r="D10248" s="36" t="s">
        <v>26287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25051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25051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25051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25051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28711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25083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26888</v>
      </c>
      <c r="C10264" s="36" t="s">
        <v>120</v>
      </c>
      <c r="D10264" s="36" t="s">
        <v>26889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25052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25052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25052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27091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25115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25254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25340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25053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25053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25053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25274</v>
      </c>
      <c r="C10291" s="36" t="s">
        <v>188</v>
      </c>
      <c r="D10291" s="36" t="s">
        <v>25053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25116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27094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24743</v>
      </c>
      <c r="C10309" s="36" t="s">
        <v>188</v>
      </c>
      <c r="D10309" s="36" t="s">
        <v>25054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25054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25054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24839</v>
      </c>
      <c r="C10312" s="36" t="s">
        <v>188</v>
      </c>
      <c r="D10312" s="36" t="s">
        <v>25054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26814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28434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26892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24769</v>
      </c>
      <c r="C10320" s="36" t="s">
        <v>120</v>
      </c>
      <c r="D10320" s="36" t="s">
        <v>25117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25055</v>
      </c>
      <c r="C10327" s="36" t="s">
        <v>188</v>
      </c>
      <c r="D10327" s="36" t="s">
        <v>25056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25056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25056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26981</v>
      </c>
      <c r="C10330" s="36" t="s">
        <v>188</v>
      </c>
      <c r="D10330" s="36" t="s">
        <v>25056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24936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29201</v>
      </c>
      <c r="C10337" s="36" t="s">
        <v>120</v>
      </c>
      <c r="D10337" s="36" t="s">
        <v>29202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26705</v>
      </c>
      <c r="C10339" s="36" t="s">
        <v>188</v>
      </c>
      <c r="D10339" s="36" t="s">
        <v>26706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25057</v>
      </c>
      <c r="C10340" s="36" t="s">
        <v>188</v>
      </c>
      <c r="D10340" s="36" t="s">
        <v>25058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25511</v>
      </c>
      <c r="C10341" s="36" t="s">
        <v>120</v>
      </c>
      <c r="D10341" s="36" t="s">
        <v>25058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25414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28974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24950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27780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25059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24770</v>
      </c>
      <c r="C10354" s="36" t="s">
        <v>120</v>
      </c>
      <c r="D10354" s="36" t="s">
        <v>25059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26345</v>
      </c>
      <c r="C10355" s="36" t="s">
        <v>120</v>
      </c>
      <c r="D10355" s="36" t="s">
        <v>25059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26421</v>
      </c>
      <c r="C10356" s="36" t="s">
        <v>188</v>
      </c>
      <c r="D10356" s="36" t="s">
        <v>25059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26285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26596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28522</v>
      </c>
      <c r="C10367" s="36" t="s">
        <v>188</v>
      </c>
      <c r="D10367" s="36" t="s">
        <v>25119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25118</v>
      </c>
      <c r="C10368" s="36" t="s">
        <v>120</v>
      </c>
      <c r="D10368" s="36" t="s">
        <v>25119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27861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28403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27423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25420</v>
      </c>
      <c r="C10382" s="36" t="s">
        <v>188</v>
      </c>
      <c r="D10382" s="36" t="s">
        <v>25120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25120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26708</v>
      </c>
      <c r="C10384" s="36" t="s">
        <v>188</v>
      </c>
      <c r="D10384" s="36" t="s">
        <v>25120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26726</v>
      </c>
      <c r="C10389" s="36" t="s">
        <v>120</v>
      </c>
      <c r="D10389" s="36" t="s">
        <v>26727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27521</v>
      </c>
      <c r="C10390" s="36" t="s">
        <v>188</v>
      </c>
      <c r="D10390" s="36" t="s">
        <v>27522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25915</v>
      </c>
      <c r="C10391" s="36" t="s">
        <v>120</v>
      </c>
      <c r="D10391" s="36" t="s">
        <v>25916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24832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25121</v>
      </c>
      <c r="C10402" s="36" t="s">
        <v>120</v>
      </c>
      <c r="D10402" s="36" t="s">
        <v>25122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26346</v>
      </c>
      <c r="C10403" s="36" t="s">
        <v>120</v>
      </c>
      <c r="D10403" s="36" t="s">
        <v>25122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26728</v>
      </c>
      <c r="C10408" s="36" t="s">
        <v>120</v>
      </c>
      <c r="D10408" s="36" t="s">
        <v>26729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26186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26325</v>
      </c>
      <c r="C10416" s="36" t="s">
        <v>120</v>
      </c>
      <c r="D10416" s="36" t="s">
        <v>26326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27480</v>
      </c>
      <c r="C10417" s="36" t="s">
        <v>120</v>
      </c>
      <c r="D10417" s="36" t="s">
        <v>26326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26626</v>
      </c>
      <c r="C10427" s="36" t="s">
        <v>120</v>
      </c>
      <c r="D10427" s="36" t="s">
        <v>26627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26652</v>
      </c>
      <c r="C10428" s="36" t="s">
        <v>120</v>
      </c>
      <c r="D10428" s="36" t="s">
        <v>26627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25415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27781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26327</v>
      </c>
      <c r="C10455" s="36" t="s">
        <v>120</v>
      </c>
      <c r="D10455" s="36" t="s">
        <v>26328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27954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28143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27125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25849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25044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26187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25627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27907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27777</v>
      </c>
      <c r="C10486" s="36" t="s">
        <v>188</v>
      </c>
      <c r="D10486" s="36" t="s">
        <v>25509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25508</v>
      </c>
      <c r="C10487" s="36" t="s">
        <v>120</v>
      </c>
      <c r="D10487" s="36" t="s">
        <v>25509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27669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26707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25045</v>
      </c>
      <c r="C10494" s="36" t="s">
        <v>188</v>
      </c>
      <c r="D10494" s="36" t="s">
        <v>25046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25114</v>
      </c>
      <c r="C10495" s="36" t="s">
        <v>120</v>
      </c>
      <c r="D10495" s="36" t="s">
        <v>25046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25552</v>
      </c>
      <c r="C10497" s="36" t="s">
        <v>120</v>
      </c>
      <c r="D10497" s="36" t="s">
        <v>25553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27523</v>
      </c>
      <c r="C10498" s="36" t="s">
        <v>188</v>
      </c>
      <c r="D10498" s="36" t="s">
        <v>25553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27782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27782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25909</v>
      </c>
      <c r="C10504" s="36" t="s">
        <v>120</v>
      </c>
      <c r="D10504" s="36" t="s">
        <v>25910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24951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26649</v>
      </c>
      <c r="C10507" s="36" t="s">
        <v>120</v>
      </c>
      <c r="D10507" s="36" t="s">
        <v>25416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28263</v>
      </c>
      <c r="C10508" s="36" t="s">
        <v>188</v>
      </c>
      <c r="D10508" s="36" t="s">
        <v>25416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28927</v>
      </c>
      <c r="C10512" s="36" t="s">
        <v>188</v>
      </c>
      <c r="D10512" s="36" t="s">
        <v>27444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27443</v>
      </c>
      <c r="C10513" s="36" t="s">
        <v>120</v>
      </c>
      <c r="D10513" s="36" t="s">
        <v>27444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26692</v>
      </c>
      <c r="C10514" s="36" t="s">
        <v>188</v>
      </c>
      <c r="D10514" s="36" t="s">
        <v>26693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26906</v>
      </c>
      <c r="C10515" s="36" t="s">
        <v>120</v>
      </c>
      <c r="D10515" s="36" t="s">
        <v>26907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27816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26184</v>
      </c>
      <c r="C10519" s="36" t="s">
        <v>120</v>
      </c>
      <c r="D10519" s="36" t="s">
        <v>26185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27862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26816</v>
      </c>
      <c r="C10521" s="36" t="s">
        <v>120</v>
      </c>
      <c r="D10521" s="36" t="s">
        <v>27862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26600</v>
      </c>
      <c r="C10522" s="36" t="s">
        <v>188</v>
      </c>
      <c r="D10522" s="36" t="s">
        <v>26601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27200</v>
      </c>
      <c r="C10523" s="36" t="s">
        <v>120</v>
      </c>
      <c r="D10523" s="36" t="s">
        <v>25510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28264</v>
      </c>
      <c r="C10524" s="36" t="s">
        <v>188</v>
      </c>
      <c r="D10524" s="36" t="s">
        <v>25510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25402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25999</v>
      </c>
      <c r="C10528" s="36" t="s">
        <v>120</v>
      </c>
      <c r="D10528" s="36" t="s">
        <v>26000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26133</v>
      </c>
      <c r="C10529" s="36" t="s">
        <v>188</v>
      </c>
      <c r="D10529" s="36" t="s">
        <v>26000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27817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27446</v>
      </c>
      <c r="C10538" s="36" t="s">
        <v>120</v>
      </c>
      <c r="D10538" s="36" t="s">
        <v>27818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28967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27372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25104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28432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27504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26952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27887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27930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26596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28172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27888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25209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25965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27388</v>
      </c>
      <c r="C10602" s="36" t="s">
        <v>188</v>
      </c>
      <c r="D10602" s="36" t="s">
        <v>27225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27224</v>
      </c>
      <c r="C10603" s="36" t="s">
        <v>188</v>
      </c>
      <c r="D10603" s="36" t="s">
        <v>27225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25024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25966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26688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27889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27931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25390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28576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27890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27932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25089</v>
      </c>
      <c r="C10617" s="36" t="s">
        <v>120</v>
      </c>
      <c r="D10617" s="36" t="s">
        <v>20909</v>
      </c>
      <c r="E10617" s="36" t="s">
        <v>25090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25150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27891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27933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26337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27892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27934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26940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24763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29024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29025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24778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26073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26074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24759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25967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29070</v>
      </c>
      <c r="C10655" s="36" t="s">
        <v>120</v>
      </c>
      <c r="D10655" s="36" t="s">
        <v>29071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25017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25384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28615</v>
      </c>
      <c r="C10661" s="36" t="s">
        <v>120</v>
      </c>
      <c r="D10661" s="36" t="s">
        <v>28616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25806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25437</v>
      </c>
      <c r="C10665" s="36" t="s">
        <v>120</v>
      </c>
      <c r="D10665" s="36" t="s">
        <v>25438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25468</v>
      </c>
      <c r="C10667" s="36" t="s">
        <v>120</v>
      </c>
      <c r="D10667" s="36" t="s">
        <v>25469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25439</v>
      </c>
      <c r="C10668" s="36" t="s">
        <v>120</v>
      </c>
      <c r="D10668" s="36" t="s">
        <v>25440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24760</v>
      </c>
      <c r="C10671" s="36" t="s">
        <v>120</v>
      </c>
      <c r="D10671" s="36" t="s">
        <v>24761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25889</v>
      </c>
      <c r="C10672" s="36" t="s">
        <v>120</v>
      </c>
      <c r="D10672" s="36" t="s">
        <v>25890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25470</v>
      </c>
      <c r="C10675" s="36" t="s">
        <v>120</v>
      </c>
      <c r="D10675" s="36" t="s">
        <v>25471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25441</v>
      </c>
      <c r="C10677" s="36" t="s">
        <v>120</v>
      </c>
      <c r="D10677" s="36" t="s">
        <v>25442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25472</v>
      </c>
      <c r="C10678" s="36" t="s">
        <v>120</v>
      </c>
      <c r="D10678" s="36" t="s">
        <v>25473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25091</v>
      </c>
      <c r="C10679" s="36" t="s">
        <v>120</v>
      </c>
      <c r="D10679" s="36" t="s">
        <v>25092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29365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29366</v>
      </c>
      <c r="C10683" s="36" t="s">
        <v>120</v>
      </c>
      <c r="D10683" s="36" t="s">
        <v>22223</v>
      </c>
      <c r="E10683" s="36" t="s">
        <v>29367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27375</v>
      </c>
      <c r="C10684" s="36" t="s">
        <v>120</v>
      </c>
      <c r="D10684" s="36" t="s">
        <v>22223</v>
      </c>
      <c r="E10684" s="36" t="s">
        <v>28043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27099</v>
      </c>
      <c r="C10685" s="36" t="s">
        <v>120</v>
      </c>
      <c r="D10685" s="36" t="s">
        <v>22223</v>
      </c>
      <c r="E10685" s="36" t="s">
        <v>28829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27079</v>
      </c>
      <c r="C10687" s="36" t="s">
        <v>120</v>
      </c>
      <c r="D10687" s="36" t="s">
        <v>22223</v>
      </c>
      <c r="E10687" s="36" t="s">
        <v>27080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29368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27081</v>
      </c>
      <c r="C10689" s="36" t="s">
        <v>120</v>
      </c>
      <c r="D10689" s="36" t="s">
        <v>22223</v>
      </c>
      <c r="E10689" s="36" t="s">
        <v>28025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27365</v>
      </c>
      <c r="C10691" s="36" t="s">
        <v>188</v>
      </c>
      <c r="D10691" s="36" t="s">
        <v>22223</v>
      </c>
      <c r="E10691" s="36" t="s">
        <v>29369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25787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28026</v>
      </c>
      <c r="C10693" s="36" t="s">
        <v>188</v>
      </c>
      <c r="D10693" s="36" t="s">
        <v>22223</v>
      </c>
      <c r="E10693" s="36" t="s">
        <v>29370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29371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29372</v>
      </c>
      <c r="C10695" s="36" t="s">
        <v>120</v>
      </c>
      <c r="D10695" s="36" t="s">
        <v>22223</v>
      </c>
      <c r="E10695" s="36" t="s">
        <v>29373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29374</v>
      </c>
      <c r="C10696" s="36" t="s">
        <v>120</v>
      </c>
      <c r="D10696" s="36" t="s">
        <v>22223</v>
      </c>
      <c r="E10696" s="36" t="s">
        <v>29375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29376</v>
      </c>
      <c r="C10697" s="36" t="s">
        <v>188</v>
      </c>
      <c r="D10697" s="36" t="s">
        <v>22223</v>
      </c>
      <c r="E10697" s="36" t="s">
        <v>29377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29378</v>
      </c>
      <c r="C10699" s="36" t="s">
        <v>188</v>
      </c>
      <c r="D10699" s="36" t="s">
        <v>22223</v>
      </c>
      <c r="E10699" s="36" t="s">
        <v>29379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24932</v>
      </c>
      <c r="C10702" s="36" t="s">
        <v>188</v>
      </c>
      <c r="D10702" s="36" t="s">
        <v>22223</v>
      </c>
      <c r="E10702" s="36" t="s">
        <v>24933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27366</v>
      </c>
      <c r="C10703" s="36" t="s">
        <v>188</v>
      </c>
      <c r="D10703" s="36" t="s">
        <v>22223</v>
      </c>
      <c r="E10703" s="36" t="s">
        <v>27367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28830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29380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27724</v>
      </c>
      <c r="C10734" s="36" t="s">
        <v>120</v>
      </c>
      <c r="D10734" s="36" t="s">
        <v>22223</v>
      </c>
      <c r="E10734" s="36" t="s">
        <v>27725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28393</v>
      </c>
      <c r="C10735" s="36" t="s">
        <v>120</v>
      </c>
      <c r="D10735" s="36" t="s">
        <v>22223</v>
      </c>
      <c r="E10735" s="36" t="s">
        <v>28394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27726</v>
      </c>
      <c r="C10736" s="36" t="s">
        <v>120</v>
      </c>
      <c r="D10736" s="36" t="s">
        <v>22223</v>
      </c>
      <c r="E10736" s="36" t="s">
        <v>27727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27728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27729</v>
      </c>
      <c r="C10739" s="36" t="s">
        <v>120</v>
      </c>
      <c r="D10739" s="36" t="s">
        <v>22223</v>
      </c>
      <c r="E10739" s="36" t="s">
        <v>24931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27730</v>
      </c>
      <c r="C10740" s="36" t="s">
        <v>120</v>
      </c>
      <c r="D10740" s="36" t="s">
        <v>22223</v>
      </c>
      <c r="E10740" s="36" t="s">
        <v>27731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28831</v>
      </c>
      <c r="C10741" s="36" t="s">
        <v>120</v>
      </c>
      <c r="D10741" s="36" t="s">
        <v>22223</v>
      </c>
      <c r="E10741" s="36" t="s">
        <v>28832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29381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26224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26225</v>
      </c>
      <c r="C10746" s="36" t="s">
        <v>120</v>
      </c>
      <c r="D10746" s="36" t="s">
        <v>22223</v>
      </c>
      <c r="E10746" s="36" t="s">
        <v>26559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26808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28848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26226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25356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28833</v>
      </c>
      <c r="C10765" s="36" t="s">
        <v>188</v>
      </c>
      <c r="D10765" s="36" t="s">
        <v>22223</v>
      </c>
      <c r="E10765" s="36" t="s">
        <v>28834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29382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29383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29384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27082</v>
      </c>
      <c r="C10772" s="36" t="s">
        <v>188</v>
      </c>
      <c r="D10772" s="36" t="s">
        <v>22223</v>
      </c>
      <c r="E10772" s="36" t="s">
        <v>29385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28395</v>
      </c>
      <c r="C10774" s="36" t="s">
        <v>188</v>
      </c>
      <c r="D10774" s="36" t="s">
        <v>22223</v>
      </c>
      <c r="E10774" s="36" t="s">
        <v>28396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28835</v>
      </c>
      <c r="C10775" s="36" t="s">
        <v>188</v>
      </c>
      <c r="D10775" s="36" t="s">
        <v>22223</v>
      </c>
      <c r="E10775" s="36" t="s">
        <v>28836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27083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25777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25357</v>
      </c>
      <c r="C10785" s="36" t="s">
        <v>120</v>
      </c>
      <c r="D10785" s="36" t="s">
        <v>22223</v>
      </c>
      <c r="E10785" s="36" t="s">
        <v>26227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28837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24926</v>
      </c>
      <c r="C10788" s="36" t="s">
        <v>120</v>
      </c>
      <c r="D10788" s="36" t="s">
        <v>22223</v>
      </c>
      <c r="E10788" s="36" t="s">
        <v>24927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29386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27732</v>
      </c>
      <c r="C10790" s="36" t="s">
        <v>120</v>
      </c>
      <c r="D10790" s="36" t="s">
        <v>22223</v>
      </c>
      <c r="E10790" s="36" t="s">
        <v>29387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25358</v>
      </c>
      <c r="C10793" s="36" t="s">
        <v>120</v>
      </c>
      <c r="D10793" s="36" t="s">
        <v>22223</v>
      </c>
      <c r="E10793" s="36" t="s">
        <v>25778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25779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24928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28838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28839</v>
      </c>
      <c r="C10800" s="36" t="s">
        <v>188</v>
      </c>
      <c r="D10800" s="36" t="s">
        <v>22223</v>
      </c>
      <c r="E10800" s="36" t="s">
        <v>28840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28397</v>
      </c>
      <c r="C10801" s="36" t="s">
        <v>188</v>
      </c>
      <c r="D10801" s="36" t="s">
        <v>22223</v>
      </c>
      <c r="E10801" s="36" t="s">
        <v>27080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28030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25780</v>
      </c>
      <c r="C10804" s="36" t="s">
        <v>188</v>
      </c>
      <c r="D10804" s="36" t="s">
        <v>22223</v>
      </c>
      <c r="E10804" s="36" t="s">
        <v>25781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24929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29388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26228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25782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29389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28027</v>
      </c>
      <c r="C10816" s="36" t="s">
        <v>120</v>
      </c>
      <c r="D10816" s="36" t="s">
        <v>22223</v>
      </c>
      <c r="E10816" s="36" t="s">
        <v>28028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29390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26809</v>
      </c>
      <c r="C10826" s="36" t="s">
        <v>188</v>
      </c>
      <c r="D10826" s="36" t="s">
        <v>22223</v>
      </c>
      <c r="E10826" s="36" t="s">
        <v>26810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26811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25783</v>
      </c>
      <c r="C10830" s="36" t="s">
        <v>188</v>
      </c>
      <c r="D10830" s="36" t="s">
        <v>22223</v>
      </c>
      <c r="E10830" s="36" t="s">
        <v>25784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27733</v>
      </c>
      <c r="C10833" s="36" t="s">
        <v>188</v>
      </c>
      <c r="D10833" s="36" t="s">
        <v>22223</v>
      </c>
      <c r="E10833" s="36" t="s">
        <v>29391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25785</v>
      </c>
      <c r="C10836" s="36" t="s">
        <v>188</v>
      </c>
      <c r="D10836" s="36" t="s">
        <v>22223</v>
      </c>
      <c r="E10836" s="36" t="s">
        <v>25786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29392</v>
      </c>
      <c r="C10843" s="36" t="s">
        <v>188</v>
      </c>
      <c r="D10843" s="36" t="s">
        <v>22223</v>
      </c>
      <c r="E10843" s="36" t="s">
        <v>29393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29394</v>
      </c>
      <c r="C10848" s="36" t="s">
        <v>120</v>
      </c>
      <c r="D10848" s="36" t="s">
        <v>22223</v>
      </c>
      <c r="E10848" s="36" t="s">
        <v>25778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29395</v>
      </c>
      <c r="C10850" s="36" t="s">
        <v>188</v>
      </c>
      <c r="D10850" s="36" t="s">
        <v>22223</v>
      </c>
      <c r="E10850" s="36" t="s">
        <v>29396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27734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29397</v>
      </c>
      <c r="C10853" s="36" t="s">
        <v>188</v>
      </c>
      <c r="D10853" s="36" t="s">
        <v>22223</v>
      </c>
      <c r="E10853" s="36" t="s">
        <v>29398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24930</v>
      </c>
      <c r="C10855" s="36" t="s">
        <v>188</v>
      </c>
      <c r="D10855" s="36" t="s">
        <v>22223</v>
      </c>
      <c r="E10855" s="36" t="s">
        <v>24931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27735</v>
      </c>
      <c r="C10857" s="36" t="s">
        <v>188</v>
      </c>
      <c r="D10857" s="36" t="s">
        <v>22223</v>
      </c>
      <c r="E10857" s="36" t="s">
        <v>27736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28841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28842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28029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25359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28843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26229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28844</v>
      </c>
      <c r="C10950" s="36" t="s">
        <v>188</v>
      </c>
      <c r="D10950" s="36" t="s">
        <v>22223</v>
      </c>
      <c r="E10950" s="36" t="s">
        <v>28845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29399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28031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25776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29400</v>
      </c>
      <c r="C10968" s="36" t="s">
        <v>120</v>
      </c>
      <c r="D10968" s="36" t="s">
        <v>22223</v>
      </c>
      <c r="E10968" s="36" t="s">
        <v>29401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26558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26807</v>
      </c>
      <c r="C10970" s="36" t="s">
        <v>120</v>
      </c>
      <c r="D10970" s="36" t="s">
        <v>22223</v>
      </c>
      <c r="E10970" s="36" t="s">
        <v>29402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28398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29403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28846</v>
      </c>
      <c r="C10973" s="36" t="s">
        <v>120</v>
      </c>
      <c r="D10973" s="36" t="s">
        <v>22223</v>
      </c>
      <c r="E10973" s="36" t="s">
        <v>28847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25776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27084</v>
      </c>
      <c r="C10975" s="36" t="s">
        <v>120</v>
      </c>
      <c r="D10975" s="36" t="s">
        <v>22223</v>
      </c>
      <c r="E10975" s="36" t="s">
        <v>27085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29404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24924</v>
      </c>
      <c r="C10978" s="36" t="s">
        <v>120</v>
      </c>
      <c r="D10978" s="36" t="s">
        <v>22223</v>
      </c>
      <c r="E10978" s="36" t="s">
        <v>24925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25778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26223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27737</v>
      </c>
      <c r="C10986" s="36" t="s">
        <v>120</v>
      </c>
      <c r="D10986" s="36" t="s">
        <v>22223</v>
      </c>
      <c r="E10986" s="36" t="s">
        <v>27738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26781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27739</v>
      </c>
      <c r="C10988" s="36" t="s">
        <v>120</v>
      </c>
      <c r="D10988" s="36" t="s">
        <v>22223</v>
      </c>
      <c r="E10988" s="36" t="s">
        <v>27740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27086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26222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29405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26512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29406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29407</v>
      </c>
      <c r="C11028" s="36" t="s">
        <v>188</v>
      </c>
      <c r="D11028" s="36" t="s">
        <v>22223</v>
      </c>
      <c r="E11028" s="36" t="s">
        <v>29408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27741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28849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29409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27742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28032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28033</v>
      </c>
      <c r="C11036" s="36" t="s">
        <v>188</v>
      </c>
      <c r="D11036" s="36" t="s">
        <v>22223</v>
      </c>
      <c r="E11036" s="36" t="s">
        <v>28034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29410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28399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29411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27087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28400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26560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28401</v>
      </c>
      <c r="C11048" s="36" t="s">
        <v>188</v>
      </c>
      <c r="D11048" s="36" t="s">
        <v>22223</v>
      </c>
      <c r="E11048" s="36" t="s">
        <v>28402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29412</v>
      </c>
      <c r="C11049" s="36" t="s">
        <v>188</v>
      </c>
      <c r="D11049" s="36" t="s">
        <v>22223</v>
      </c>
      <c r="E11049" s="36" t="s">
        <v>29413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26561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28855</v>
      </c>
      <c r="C11051" s="36" t="s">
        <v>120</v>
      </c>
      <c r="D11051" s="36" t="s">
        <v>22223</v>
      </c>
      <c r="E11051" s="36" t="s">
        <v>29419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29359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26469</v>
      </c>
      <c r="C11069" s="36" t="s">
        <v>120</v>
      </c>
      <c r="D11069" s="36" t="s">
        <v>21412</v>
      </c>
      <c r="E11069" s="36" t="s">
        <v>26470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28020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27075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28827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29360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28819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29361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26743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26744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29362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28388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28021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28022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27362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27345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28023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27723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27330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26471</v>
      </c>
      <c r="C11193" s="36" t="s">
        <v>120</v>
      </c>
      <c r="D11193" s="36" t="s">
        <v>21412</v>
      </c>
      <c r="E11193" s="36" t="s">
        <v>28828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28024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29363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29364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26164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26165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26166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26745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26746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28389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26747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26748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26749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26750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26751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28390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26752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26753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26754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28391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28392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26167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26168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26169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26170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26171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26172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26755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26756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26757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26758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26759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26173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26174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26175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26760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26761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26762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26763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26764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25678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29292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29297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25699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28815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28767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25307</v>
      </c>
      <c r="C11340" s="36" t="s">
        <v>120</v>
      </c>
      <c r="D11340" s="36" t="s">
        <v>21573</v>
      </c>
      <c r="E11340" s="36" t="s">
        <v>25308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29293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28370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28797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29328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25309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25690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29279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28012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26497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29301</v>
      </c>
      <c r="C11357" s="36" t="s">
        <v>188</v>
      </c>
      <c r="D11357" s="36" t="s">
        <v>21545</v>
      </c>
      <c r="E11357" s="36" t="s">
        <v>29302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28816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25310</v>
      </c>
      <c r="C11362" s="36" t="s">
        <v>120</v>
      </c>
      <c r="D11362" s="36" t="s">
        <v>21576</v>
      </c>
      <c r="E11362" s="36" t="s">
        <v>25311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25691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29294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28371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26501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28381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29329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26222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26777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25313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26778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24861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25679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27344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29298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25320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26191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25322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29330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29265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27317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29295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29299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26502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29325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29335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25312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27685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27987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28791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28382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29292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29277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28362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27057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29300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26192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29326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27989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27316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29278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27319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28771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28790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26498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29303</v>
      </c>
      <c r="C11429" s="36" t="s">
        <v>188</v>
      </c>
      <c r="D11429" s="36" t="s">
        <v>21552</v>
      </c>
      <c r="E11429" s="36" t="s">
        <v>29304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26503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29318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29331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29266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27318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27988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29327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29336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28766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28768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29280</v>
      </c>
      <c r="C11448" s="36" t="s">
        <v>120</v>
      </c>
      <c r="D11448" s="36" t="s">
        <v>21554</v>
      </c>
      <c r="E11448" s="36" t="s">
        <v>29281</v>
      </c>
      <c r="F11448" s="36" t="s">
        <v>29282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29296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28792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27703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29307</v>
      </c>
      <c r="C11454" s="36" t="s">
        <v>188</v>
      </c>
      <c r="D11454" s="36" t="s">
        <v>21554</v>
      </c>
      <c r="E11454" s="36" t="s">
        <v>29308</v>
      </c>
      <c r="F11454" s="36" t="s">
        <v>29282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29324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29334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29267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26496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29320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29332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29268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27683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25321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28793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25700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29319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28818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29269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28794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29321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29333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29270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29322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29271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25706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27686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26504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29323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29272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28360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29273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26188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25695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27343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25692</v>
      </c>
      <c r="C11519" s="36" t="s">
        <v>120</v>
      </c>
      <c r="D11519" s="36" t="s">
        <v>21562</v>
      </c>
      <c r="E11519" s="36" t="s">
        <v>28361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25696</v>
      </c>
      <c r="C11520" s="36" t="s">
        <v>120</v>
      </c>
      <c r="D11520" s="36" t="s">
        <v>21562</v>
      </c>
      <c r="E11520" s="36" t="s">
        <v>27982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25693</v>
      </c>
      <c r="C11522" s="36" t="s">
        <v>188</v>
      </c>
      <c r="D11522" s="36" t="s">
        <v>21562</v>
      </c>
      <c r="E11522" s="36" t="s">
        <v>25694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25701</v>
      </c>
      <c r="C11523" s="36" t="s">
        <v>188</v>
      </c>
      <c r="D11523" s="36" t="s">
        <v>21562</v>
      </c>
      <c r="E11523" s="36" t="s">
        <v>25702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27680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27320</v>
      </c>
      <c r="C11529" s="36" t="s">
        <v>120</v>
      </c>
      <c r="D11529" s="36" t="s">
        <v>21563</v>
      </c>
      <c r="E11529" s="36" t="s">
        <v>27321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27332</v>
      </c>
      <c r="C11532" s="36" t="s">
        <v>188</v>
      </c>
      <c r="D11532" s="36" t="s">
        <v>21563</v>
      </c>
      <c r="E11532" s="36" t="s">
        <v>27333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26200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29274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28769</v>
      </c>
      <c r="C11536" s="36" t="s">
        <v>120</v>
      </c>
      <c r="D11536" s="36" t="s">
        <v>21564</v>
      </c>
      <c r="E11536" s="36" t="s">
        <v>28770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28772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29283</v>
      </c>
      <c r="C11538" s="36" t="s">
        <v>120</v>
      </c>
      <c r="D11538" s="36" t="s">
        <v>21564</v>
      </c>
      <c r="E11538" s="36" t="s">
        <v>21683</v>
      </c>
      <c r="F11538" s="36" t="s">
        <v>29282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29309</v>
      </c>
      <c r="C11544" s="36" t="s">
        <v>188</v>
      </c>
      <c r="D11544" s="36" t="s">
        <v>21564</v>
      </c>
      <c r="E11544" s="36" t="s">
        <v>19279</v>
      </c>
      <c r="F11544" s="36" t="s">
        <v>29282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28014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27681</v>
      </c>
      <c r="C11549" s="36" t="s">
        <v>120</v>
      </c>
      <c r="D11549" s="36" t="s">
        <v>21781</v>
      </c>
      <c r="E11549" s="36" t="s">
        <v>29275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27684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26490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27687</v>
      </c>
      <c r="C11552" s="36" t="s">
        <v>120</v>
      </c>
      <c r="D11552" s="36" t="s">
        <v>21781</v>
      </c>
      <c r="E11552" s="36" t="s">
        <v>28773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27695</v>
      </c>
      <c r="C11553" s="36" t="s">
        <v>188</v>
      </c>
      <c r="D11553" s="36" t="s">
        <v>21781</v>
      </c>
      <c r="E11553" s="36" t="s">
        <v>27696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27698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27704</v>
      </c>
      <c r="C11555" s="36" t="s">
        <v>188</v>
      </c>
      <c r="D11555" s="36" t="s">
        <v>21781</v>
      </c>
      <c r="E11555" s="36" t="s">
        <v>27705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27682</v>
      </c>
      <c r="C11557" s="36" t="s">
        <v>120</v>
      </c>
      <c r="D11557" s="36" t="s">
        <v>21708</v>
      </c>
      <c r="E11557" s="36" t="s">
        <v>29276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25698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28774</v>
      </c>
      <c r="C11560" s="36" t="s">
        <v>120</v>
      </c>
      <c r="D11560" s="36" t="s">
        <v>21708</v>
      </c>
      <c r="E11560" s="36" t="s">
        <v>28775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25704</v>
      </c>
      <c r="C11561" s="36" t="s">
        <v>188</v>
      </c>
      <c r="D11561" s="36" t="s">
        <v>21708</v>
      </c>
      <c r="E11561" s="36" t="s">
        <v>25705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26780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26190</v>
      </c>
      <c r="C11565" s="36" t="s">
        <v>120</v>
      </c>
      <c r="D11565" s="36" t="s">
        <v>21788</v>
      </c>
      <c r="E11565" s="36" t="s">
        <v>27322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25697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28358</v>
      </c>
      <c r="C11572" s="36" t="s">
        <v>120</v>
      </c>
      <c r="D11572" s="36" t="s">
        <v>21786</v>
      </c>
      <c r="E11572" s="36" t="s">
        <v>28359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29284</v>
      </c>
      <c r="C11573" s="36" t="s">
        <v>120</v>
      </c>
      <c r="D11573" s="36" t="s">
        <v>21786</v>
      </c>
      <c r="E11573" s="36" t="s">
        <v>29285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27688</v>
      </c>
      <c r="C11580" s="36" t="s">
        <v>120</v>
      </c>
      <c r="D11580" s="36" t="s">
        <v>27689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27706</v>
      </c>
      <c r="C11581" s="36" t="s">
        <v>188</v>
      </c>
      <c r="D11581" s="36" t="s">
        <v>27689</v>
      </c>
      <c r="E11581" s="36" t="s">
        <v>27707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26775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27328</v>
      </c>
      <c r="C11657" s="36" t="s">
        <v>188</v>
      </c>
      <c r="D11657" s="36" t="s">
        <v>21636</v>
      </c>
      <c r="E11657" s="36" t="s">
        <v>27699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28372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26510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28795</v>
      </c>
      <c r="C11667" s="36" t="s">
        <v>188</v>
      </c>
      <c r="D11667" s="36" t="s">
        <v>21639</v>
      </c>
      <c r="E11667" s="36" t="s">
        <v>28767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28819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29286</v>
      </c>
      <c r="C11676" s="36" t="s">
        <v>120</v>
      </c>
      <c r="D11676" s="36" t="s">
        <v>21570</v>
      </c>
      <c r="E11676" s="36" t="s">
        <v>29287</v>
      </c>
      <c r="F11676" s="36" t="s">
        <v>29282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26181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29310</v>
      </c>
      <c r="C11681" s="36" t="s">
        <v>188</v>
      </c>
      <c r="D11681" s="36" t="s">
        <v>21570</v>
      </c>
      <c r="E11681" s="36" t="s">
        <v>29311</v>
      </c>
      <c r="F11681" s="36" t="s">
        <v>29282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25713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27329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26511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27330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26775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24869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24862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28366</v>
      </c>
      <c r="C11721" s="36" t="s">
        <v>188</v>
      </c>
      <c r="D11721" s="36" t="s">
        <v>21654</v>
      </c>
      <c r="E11721" s="36" t="s">
        <v>28015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28796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26491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26499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25703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25328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29288</v>
      </c>
      <c r="C11732" s="36" t="s">
        <v>120</v>
      </c>
      <c r="D11732" s="36" t="s">
        <v>21624</v>
      </c>
      <c r="E11732" s="36" t="s">
        <v>29289</v>
      </c>
      <c r="F11732" s="36" t="s">
        <v>29282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28367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25322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26182</v>
      </c>
      <c r="C11736" s="36" t="s">
        <v>188</v>
      </c>
      <c r="D11736" s="36" t="s">
        <v>21624</v>
      </c>
      <c r="E11736" s="36" t="s">
        <v>26183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29312</v>
      </c>
      <c r="C11738" s="36" t="s">
        <v>188</v>
      </c>
      <c r="D11738" s="36" t="s">
        <v>21624</v>
      </c>
      <c r="E11738" s="36" t="s">
        <v>21584</v>
      </c>
      <c r="F11738" s="36" t="s">
        <v>29282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28819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28776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27331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28798</v>
      </c>
      <c r="C11747" s="36" t="s">
        <v>188</v>
      </c>
      <c r="D11747" s="36" t="s">
        <v>21649</v>
      </c>
      <c r="E11747" s="36" t="s">
        <v>28387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29337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27700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29338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25689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25319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26781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29339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28368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29293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28383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29340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28368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28013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24868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28817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29341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27697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27981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26505</v>
      </c>
      <c r="C11780" s="36" t="s">
        <v>188</v>
      </c>
      <c r="D11780" s="36" t="s">
        <v>21593</v>
      </c>
      <c r="E11780" s="36" t="s">
        <v>27334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27068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29342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26776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26500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26506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25327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29343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26189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27327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27701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29305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25706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26201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28820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25318</v>
      </c>
      <c r="C11801" s="36" t="s">
        <v>188</v>
      </c>
      <c r="D11801" s="36" t="s">
        <v>21670</v>
      </c>
      <c r="E11801" s="36" t="s">
        <v>28369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27702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29306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28384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28821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27293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27076</v>
      </c>
      <c r="C11824" s="36" t="s">
        <v>120</v>
      </c>
      <c r="D11824" s="36" t="s">
        <v>20165</v>
      </c>
      <c r="E11824" s="36" t="s">
        <v>26925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27645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25301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26176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29231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25302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25303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26474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27720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27721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26765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29357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29358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28019</v>
      </c>
      <c r="C11961" s="36" t="s">
        <v>188</v>
      </c>
      <c r="D11961" s="36" t="s">
        <v>20165</v>
      </c>
      <c r="E11961" s="36" t="s">
        <v>24748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25673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27077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25674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26472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24859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25675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26473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24860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28386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27360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27722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25676</v>
      </c>
      <c r="C12094" s="36" t="s">
        <v>188</v>
      </c>
      <c r="D12094" s="36" t="s">
        <v>20165</v>
      </c>
      <c r="E12094" s="36" t="s">
        <v>25494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27361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27370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26163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25791</v>
      </c>
      <c r="C12108" s="36" t="s">
        <v>120</v>
      </c>
      <c r="D12108" s="36" t="s">
        <v>22120</v>
      </c>
      <c r="E12108" s="36" t="s">
        <v>27371</v>
      </c>
      <c r="F12108" s="36" t="s">
        <v>25792</v>
      </c>
      <c r="G12108" s="36" t="s">
        <v>11073</v>
      </c>
    </row>
    <row r="12109" spans="1:7" ht="12" hidden="1" x14ac:dyDescent="0.2">
      <c r="A12109" s="36" t="s">
        <v>122</v>
      </c>
      <c r="B12109" s="36" t="s">
        <v>28753</v>
      </c>
      <c r="C12109" s="36" t="s">
        <v>188</v>
      </c>
      <c r="D12109" s="36" t="s">
        <v>28754</v>
      </c>
      <c r="E12109" s="36" t="s">
        <v>28755</v>
      </c>
      <c r="F12109" s="36" t="s">
        <v>28756</v>
      </c>
      <c r="G12109" s="36" t="s">
        <v>121</v>
      </c>
    </row>
    <row r="12110" spans="1:7" ht="12" hidden="1" x14ac:dyDescent="0.2">
      <c r="A12110" s="36" t="s">
        <v>122</v>
      </c>
      <c r="B12110" s="36" t="s">
        <v>27665</v>
      </c>
      <c r="C12110" s="36" t="s">
        <v>188</v>
      </c>
      <c r="D12110" s="36" t="s">
        <v>27666</v>
      </c>
      <c r="E12110" s="36" t="s">
        <v>27667</v>
      </c>
      <c r="F12110" s="36" t="s">
        <v>27668</v>
      </c>
      <c r="G12110" s="36" t="s">
        <v>121</v>
      </c>
    </row>
    <row r="12111" spans="1:7" ht="12" hidden="1" x14ac:dyDescent="0.2">
      <c r="A12111" s="36" t="s">
        <v>122</v>
      </c>
      <c r="B12111" s="36" t="s">
        <v>28138</v>
      </c>
      <c r="C12111" s="36" t="s">
        <v>188</v>
      </c>
      <c r="D12111" s="36" t="s">
        <v>28139</v>
      </c>
      <c r="E12111" s="36" t="s">
        <v>28140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28877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28870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28048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26566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28869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28050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28044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26823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25369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27754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28873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28878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28872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28049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28051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27377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26822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28875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27379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28881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28871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28883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27756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27755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28880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26826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28053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26821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28046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27750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27751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26567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26819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28876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26820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26824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25371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25370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28868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26252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27376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26817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28045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28882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27752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27378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26825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27749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28874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28879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26818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28047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28052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44167</v>
      </c>
      <c r="C2" s="1" t="s">
        <v>13978</v>
      </c>
      <c r="D2" s="14">
        <v>14.88</v>
      </c>
      <c r="E2" s="1" t="s">
        <v>29431</v>
      </c>
      <c r="F2" s="102">
        <v>44104</v>
      </c>
      <c r="G2" s="1" t="s">
        <v>13990</v>
      </c>
      <c r="H2" s="14">
        <v>2.94</v>
      </c>
      <c r="I2" s="14">
        <v>4.21</v>
      </c>
      <c r="J2" s="14">
        <v>11.65</v>
      </c>
      <c r="K2" s="14">
        <v>15.65</v>
      </c>
      <c r="L2" s="14">
        <v>1.84</v>
      </c>
      <c r="M2" s="14">
        <v>16.940000000000001</v>
      </c>
      <c r="N2" s="14">
        <v>26.54</v>
      </c>
      <c r="O2" s="14">
        <v>-27.93</v>
      </c>
      <c r="P2" s="14">
        <v>15.76</v>
      </c>
      <c r="Q2" s="14">
        <v>11.63</v>
      </c>
      <c r="R2" s="14">
        <v>3.91</v>
      </c>
      <c r="S2" s="14">
        <v>10.84</v>
      </c>
      <c r="T2" s="14">
        <v>14.56</v>
      </c>
      <c r="U2" s="14">
        <v>1.71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3.3000000000000002E-2</v>
      </c>
      <c r="AF2" s="14">
        <v>49</v>
      </c>
      <c r="AG2" s="14">
        <v>157</v>
      </c>
      <c r="AH2" s="14">
        <v>57</v>
      </c>
      <c r="AI2" s="1" t="s">
        <v>29432</v>
      </c>
      <c r="AJ2" s="1" t="s">
        <v>29433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-0.45389112903225798</v>
      </c>
    </row>
    <row r="3" spans="1:44" x14ac:dyDescent="0.25">
      <c r="A3" s="1" t="s">
        <v>13994</v>
      </c>
      <c r="B3" s="102">
        <v>44167</v>
      </c>
      <c r="C3" s="1" t="s">
        <v>13979</v>
      </c>
      <c r="D3" s="14">
        <v>39.020000000000003</v>
      </c>
      <c r="E3" s="1" t="s">
        <v>29434</v>
      </c>
      <c r="F3" s="102">
        <v>44104</v>
      </c>
      <c r="G3" s="1" t="s">
        <v>13985</v>
      </c>
      <c r="H3" s="14">
        <v>7.79</v>
      </c>
      <c r="I3" s="14">
        <v>6.22</v>
      </c>
      <c r="J3" s="14">
        <v>68.489999999999995</v>
      </c>
      <c r="K3" s="14">
        <v>131</v>
      </c>
      <c r="L3" s="14">
        <v>3.77</v>
      </c>
      <c r="M3" s="14">
        <v>69.89</v>
      </c>
      <c r="N3" s="14">
        <v>15.01</v>
      </c>
      <c r="O3" s="14">
        <v>30.33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29435</v>
      </c>
      <c r="AJ3" s="1" t="s">
        <v>29436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-0.84607893388006195</v>
      </c>
    </row>
    <row r="4" spans="1:44" x14ac:dyDescent="0.25">
      <c r="A4" s="1" t="s">
        <v>13995</v>
      </c>
      <c r="B4" s="102">
        <v>44167</v>
      </c>
      <c r="C4" s="1" t="s">
        <v>13978</v>
      </c>
      <c r="D4" s="14">
        <v>27.5</v>
      </c>
      <c r="E4" s="1" t="s">
        <v>29437</v>
      </c>
      <c r="F4" s="102">
        <v>44104</v>
      </c>
      <c r="G4" s="1" t="s">
        <v>13983</v>
      </c>
      <c r="H4" s="14">
        <v>0.95</v>
      </c>
      <c r="I4" s="14">
        <v>8.56</v>
      </c>
      <c r="J4" s="14">
        <v>23.99</v>
      </c>
      <c r="K4" s="14">
        <v>24.27</v>
      </c>
      <c r="L4" s="14">
        <v>0.67</v>
      </c>
      <c r="M4" s="14">
        <v>15.68</v>
      </c>
      <c r="N4" s="14">
        <v>5.1100000000000003</v>
      </c>
      <c r="O4" s="14">
        <v>-5.12</v>
      </c>
      <c r="P4" s="14">
        <v>12.88</v>
      </c>
      <c r="Q4" s="14">
        <v>9.24</v>
      </c>
      <c r="R4" s="14">
        <v>7.03</v>
      </c>
      <c r="S4" s="14">
        <v>19.71</v>
      </c>
      <c r="T4" s="14">
        <v>19.940000000000001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29438</v>
      </c>
      <c r="AJ4" s="1" t="s">
        <v>27380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1.7818181818181099E-3</v>
      </c>
    </row>
    <row r="5" spans="1:44" x14ac:dyDescent="0.25">
      <c r="A5" s="1" t="s">
        <v>13997</v>
      </c>
      <c r="B5" s="102">
        <v>44167</v>
      </c>
      <c r="C5" s="1" t="s">
        <v>13978</v>
      </c>
      <c r="D5" s="14">
        <v>7</v>
      </c>
      <c r="E5" s="1" t="s">
        <v>29439</v>
      </c>
      <c r="F5" s="102">
        <v>44104</v>
      </c>
      <c r="G5" s="1" t="s">
        <v>13985</v>
      </c>
      <c r="H5" s="14">
        <v>1.79</v>
      </c>
      <c r="I5" s="14">
        <v>0.81</v>
      </c>
      <c r="J5" s="14">
        <v>17.07</v>
      </c>
      <c r="K5" s="14">
        <v>22.4</v>
      </c>
      <c r="L5" s="14">
        <v>0.61</v>
      </c>
      <c r="M5" s="14">
        <v>-7.57</v>
      </c>
      <c r="N5" s="14">
        <v>5.22</v>
      </c>
      <c r="O5" s="14">
        <v>-3.73</v>
      </c>
      <c r="P5" s="14">
        <v>-11.69</v>
      </c>
      <c r="Q5" s="14">
        <v>47.73</v>
      </c>
      <c r="R5" s="14">
        <v>1.25</v>
      </c>
      <c r="S5" s="14">
        <v>26.35</v>
      </c>
      <c r="T5" s="14">
        <v>34.58</v>
      </c>
      <c r="U5" s="14">
        <v>0.94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29440</v>
      </c>
      <c r="AJ5" s="1" t="s">
        <v>28055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44167</v>
      </c>
      <c r="C6" s="1" t="s">
        <v>13978</v>
      </c>
      <c r="D6" s="14">
        <v>70.849999999999994</v>
      </c>
      <c r="E6" s="1" t="s">
        <v>29441</v>
      </c>
      <c r="F6" s="102">
        <v>44104</v>
      </c>
      <c r="G6" s="1" t="s">
        <v>13985</v>
      </c>
      <c r="H6" s="14">
        <v>9.24</v>
      </c>
      <c r="I6" s="14">
        <v>4.5599999999999996</v>
      </c>
      <c r="J6" s="14">
        <v>60.72</v>
      </c>
      <c r="K6" s="14">
        <v>121.91</v>
      </c>
      <c r="L6" s="14">
        <v>3.6</v>
      </c>
      <c r="M6" s="14">
        <v>87.86</v>
      </c>
      <c r="N6" s="14">
        <v>12.26</v>
      </c>
      <c r="O6" s="14">
        <v>25.46</v>
      </c>
      <c r="P6" s="14">
        <v>87.6</v>
      </c>
      <c r="Q6" s="14">
        <v>41.88</v>
      </c>
      <c r="R6" s="14">
        <v>4.54</v>
      </c>
      <c r="S6" s="14">
        <v>60.54</v>
      </c>
      <c r="T6" s="14">
        <v>121.55</v>
      </c>
      <c r="U6" s="14">
        <v>3.59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1.14E-2</v>
      </c>
      <c r="AF6" s="14">
        <v>89</v>
      </c>
      <c r="AG6" s="14">
        <v>226</v>
      </c>
      <c r="AH6" s="14">
        <v>126</v>
      </c>
      <c r="AI6" s="1" t="s">
        <v>28056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-0.89348623853210996</v>
      </c>
    </row>
    <row r="7" spans="1:44" x14ac:dyDescent="0.25">
      <c r="A7" s="1" t="s">
        <v>1</v>
      </c>
      <c r="B7" s="102">
        <v>44167</v>
      </c>
      <c r="C7" s="1" t="s">
        <v>13979</v>
      </c>
      <c r="D7" s="14">
        <v>40.520000000000003</v>
      </c>
      <c r="E7" s="1" t="s">
        <v>29443</v>
      </c>
      <c r="F7" s="102">
        <v>44104</v>
      </c>
      <c r="G7" s="1" t="s">
        <v>13986</v>
      </c>
      <c r="H7" s="14">
        <v>-3.68</v>
      </c>
      <c r="I7" s="14">
        <v>7.02</v>
      </c>
      <c r="J7" s="14">
        <v>31.33</v>
      </c>
      <c r="K7" s="14">
        <v>55.16</v>
      </c>
      <c r="L7" s="14">
        <v>3.66</v>
      </c>
      <c r="M7" s="14">
        <v>-14.51</v>
      </c>
      <c r="N7" s="14">
        <v>-7.05</v>
      </c>
      <c r="O7" s="14">
        <v>-2.11</v>
      </c>
      <c r="P7" s="14">
        <v>-8.56</v>
      </c>
      <c r="Q7" s="14">
        <v>73.790000000000006</v>
      </c>
      <c r="R7" s="14">
        <v>4.1500000000000004</v>
      </c>
      <c r="S7" s="14">
        <v>18.489999999999998</v>
      </c>
      <c r="T7" s="14">
        <v>32.56</v>
      </c>
      <c r="U7" s="14">
        <v>2.16</v>
      </c>
      <c r="V7" s="1" t="s">
        <v>26568</v>
      </c>
      <c r="W7" s="1" t="s">
        <v>26569</v>
      </c>
      <c r="X7" s="1" t="s">
        <v>26570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0.23994570582428401</v>
      </c>
    </row>
    <row r="8" spans="1:44" x14ac:dyDescent="0.25">
      <c r="A8" s="1" t="s">
        <v>281</v>
      </c>
      <c r="B8" s="102">
        <v>44167</v>
      </c>
      <c r="C8" s="1" t="s">
        <v>13978</v>
      </c>
      <c r="D8" s="14">
        <v>59.6</v>
      </c>
      <c r="E8" s="1" t="s">
        <v>24546</v>
      </c>
      <c r="F8" s="102">
        <v>44104</v>
      </c>
      <c r="G8" s="1" t="s">
        <v>13983</v>
      </c>
      <c r="H8" s="14">
        <v>4.91</v>
      </c>
      <c r="I8" s="14">
        <v>14.36</v>
      </c>
      <c r="J8" s="14">
        <v>39.49</v>
      </c>
      <c r="K8" s="14">
        <v>42.2</v>
      </c>
      <c r="L8" s="14">
        <v>2.7</v>
      </c>
      <c r="M8" s="14">
        <v>24.65</v>
      </c>
      <c r="N8" s="14">
        <v>16.239999999999998</v>
      </c>
      <c r="O8" s="14">
        <v>-28.79</v>
      </c>
      <c r="P8" s="14">
        <v>23.09</v>
      </c>
      <c r="Q8" s="14">
        <v>19.14</v>
      </c>
      <c r="R8" s="14">
        <v>13.45</v>
      </c>
      <c r="S8" s="14">
        <v>37</v>
      </c>
      <c r="T8" s="14">
        <v>39.53</v>
      </c>
      <c r="U8" s="14">
        <v>2.5299999999999998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3.2300000000000002E-2</v>
      </c>
      <c r="AF8" s="14">
        <v>20</v>
      </c>
      <c r="AG8" s="14">
        <v>171</v>
      </c>
      <c r="AH8" s="14">
        <v>71</v>
      </c>
      <c r="AI8" s="1" t="s">
        <v>29446</v>
      </c>
      <c r="AJ8" s="1" t="s">
        <v>29447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-0.62384731543624194</v>
      </c>
    </row>
    <row r="9" spans="1:44" x14ac:dyDescent="0.25">
      <c r="A9" s="1" t="s">
        <v>2</v>
      </c>
      <c r="B9" s="102">
        <v>44167</v>
      </c>
      <c r="C9" s="1" t="s">
        <v>13978</v>
      </c>
      <c r="D9" s="14">
        <v>34.94</v>
      </c>
      <c r="E9" s="1" t="s">
        <v>29448</v>
      </c>
      <c r="F9" s="102">
        <v>44104</v>
      </c>
      <c r="G9" s="1" t="s">
        <v>13983</v>
      </c>
      <c r="H9" s="14">
        <v>0.89</v>
      </c>
      <c r="I9" s="14">
        <v>0.8</v>
      </c>
      <c r="J9" s="14">
        <v>2.35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4.3999999999999997E-2</v>
      </c>
      <c r="AF9" s="14">
        <v>7</v>
      </c>
      <c r="AG9" s="14">
        <v>1650</v>
      </c>
      <c r="AH9" s="14">
        <v>1550</v>
      </c>
      <c r="AI9" s="1" t="s">
        <v>29449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1.0057870635374899</v>
      </c>
    </row>
    <row r="10" spans="1:44" x14ac:dyDescent="0.25">
      <c r="A10" s="1" t="s">
        <v>893</v>
      </c>
      <c r="B10" s="102">
        <v>44167</v>
      </c>
      <c r="C10" s="1" t="s">
        <v>13978</v>
      </c>
      <c r="D10" s="14">
        <v>22.99</v>
      </c>
      <c r="E10" s="1" t="s">
        <v>29450</v>
      </c>
      <c r="F10" s="102">
        <v>44104</v>
      </c>
      <c r="G10" s="1" t="s">
        <v>13983</v>
      </c>
      <c r="H10" s="14">
        <v>1.48</v>
      </c>
      <c r="I10" s="14">
        <v>1.53</v>
      </c>
      <c r="J10" s="14">
        <v>1.23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3.09E-2</v>
      </c>
      <c r="AF10" s="14">
        <v>10</v>
      </c>
      <c r="AG10" s="14">
        <v>926</v>
      </c>
      <c r="AH10" s="14">
        <v>826</v>
      </c>
      <c r="AI10" s="1" t="s">
        <v>29451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4.0256633318834299E-2</v>
      </c>
    </row>
    <row r="11" spans="1:44" x14ac:dyDescent="0.25">
      <c r="A11" s="1" t="s">
        <v>3</v>
      </c>
      <c r="B11" s="102">
        <v>44167</v>
      </c>
      <c r="C11" s="1" t="s">
        <v>13979</v>
      </c>
      <c r="D11" s="14">
        <v>25.92</v>
      </c>
      <c r="E11" s="1" t="s">
        <v>29452</v>
      </c>
      <c r="F11" s="102">
        <v>44104</v>
      </c>
      <c r="G11" s="1" t="s">
        <v>13983</v>
      </c>
      <c r="H11" s="14">
        <v>1.67</v>
      </c>
      <c r="I11" s="14">
        <v>1.72</v>
      </c>
      <c r="J11" s="14">
        <v>1.39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3.0099999999999998E-2</v>
      </c>
      <c r="AF11" s="14">
        <v>10</v>
      </c>
      <c r="AG11" s="14">
        <v>926</v>
      </c>
      <c r="AH11" s="14">
        <v>826</v>
      </c>
      <c r="AI11" s="1" t="s">
        <v>29451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-7.73341049382716E-2</v>
      </c>
    </row>
    <row r="12" spans="1:44" x14ac:dyDescent="0.25">
      <c r="A12" s="1" t="s">
        <v>1256</v>
      </c>
      <c r="B12" s="102">
        <v>44167</v>
      </c>
      <c r="C12" s="1" t="s">
        <v>13978</v>
      </c>
      <c r="D12" s="14">
        <v>28.54</v>
      </c>
      <c r="E12" s="1" t="s">
        <v>29453</v>
      </c>
      <c r="F12" s="102">
        <v>44104</v>
      </c>
      <c r="G12" s="1" t="s">
        <v>13983</v>
      </c>
      <c r="H12" s="14">
        <v>8.98</v>
      </c>
      <c r="I12" s="14"/>
      <c r="J12" s="14">
        <v>30.25</v>
      </c>
      <c r="K12" s="14"/>
      <c r="L12" s="14">
        <v>5.92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0.14499999999999999</v>
      </c>
      <c r="AF12" s="14">
        <v>0</v>
      </c>
      <c r="AG12" s="14">
        <v>146</v>
      </c>
      <c r="AH12" s="14">
        <v>46</v>
      </c>
      <c r="AI12" s="1" t="s">
        <v>29454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-0.575648213034338</v>
      </c>
    </row>
    <row r="13" spans="1:44" x14ac:dyDescent="0.25">
      <c r="A13" s="1" t="s">
        <v>1340</v>
      </c>
      <c r="B13" s="102">
        <v>44167</v>
      </c>
      <c r="C13" s="1" t="s">
        <v>13978</v>
      </c>
      <c r="D13" s="14">
        <v>9.73</v>
      </c>
      <c r="E13" s="1" t="s">
        <v>29455</v>
      </c>
      <c r="F13" s="102">
        <v>44104</v>
      </c>
      <c r="G13" s="1" t="s">
        <v>13990</v>
      </c>
      <c r="H13" s="14">
        <v>4.38</v>
      </c>
      <c r="I13" s="14">
        <v>0.28999999999999998</v>
      </c>
      <c r="J13" s="14">
        <v>1.47</v>
      </c>
      <c r="K13" s="14">
        <v>1.61</v>
      </c>
      <c r="L13" s="14">
        <v>0.28999999999999998</v>
      </c>
      <c r="M13" s="14">
        <v>2.99</v>
      </c>
      <c r="N13" s="14">
        <v>0.87</v>
      </c>
      <c r="O13" s="14">
        <v>-1.19</v>
      </c>
      <c r="P13" s="14">
        <v>5.63</v>
      </c>
      <c r="Q13" s="14">
        <v>4.8099999999999996</v>
      </c>
      <c r="R13" s="14">
        <v>0.54</v>
      </c>
      <c r="S13" s="14">
        <v>2.77</v>
      </c>
      <c r="T13" s="14">
        <v>3.02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2.6499999999999999E-2</v>
      </c>
      <c r="AF13" s="14">
        <v>123</v>
      </c>
      <c r="AG13" s="14">
        <v>6668</v>
      </c>
      <c r="AH13" s="14">
        <v>6568</v>
      </c>
      <c r="AI13" s="1" t="s">
        <v>27758</v>
      </c>
      <c r="AJ13" s="1" t="s">
        <v>28065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-0.10743062692703</v>
      </c>
    </row>
    <row r="14" spans="1:44" x14ac:dyDescent="0.25">
      <c r="A14" s="1" t="s">
        <v>13998</v>
      </c>
      <c r="B14" s="102">
        <v>44167</v>
      </c>
      <c r="C14" s="1" t="s">
        <v>13980</v>
      </c>
      <c r="D14" s="14">
        <v>74.83</v>
      </c>
      <c r="E14" s="1" t="s">
        <v>29456</v>
      </c>
      <c r="F14" s="102">
        <v>44104</v>
      </c>
      <c r="G14" s="1" t="s">
        <v>13983</v>
      </c>
      <c r="H14" s="14">
        <v>5.86</v>
      </c>
      <c r="I14" s="14">
        <v>18.53</v>
      </c>
      <c r="J14" s="14">
        <v>12.35</v>
      </c>
      <c r="K14" s="14"/>
      <c r="L14" s="14">
        <v>1.1599999999999999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29457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-0.97735667513029501</v>
      </c>
    </row>
    <row r="15" spans="1:44" x14ac:dyDescent="0.25">
      <c r="A15" s="1" t="s">
        <v>13999</v>
      </c>
      <c r="B15" s="102">
        <v>44167</v>
      </c>
      <c r="C15" s="1" t="s">
        <v>13979</v>
      </c>
      <c r="D15" s="14">
        <v>25.35</v>
      </c>
      <c r="E15" s="1" t="s">
        <v>29458</v>
      </c>
      <c r="F15" s="102">
        <v>44104</v>
      </c>
      <c r="G15" s="1" t="s">
        <v>13983</v>
      </c>
      <c r="H15" s="14">
        <v>5.96</v>
      </c>
      <c r="I15" s="14">
        <v>18.829999999999998</v>
      </c>
      <c r="J15" s="14">
        <v>12.55</v>
      </c>
      <c r="K15" s="14"/>
      <c r="L15" s="14">
        <v>1.18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3.0000000000000001E-3</v>
      </c>
      <c r="AF15" s="14">
        <v>8</v>
      </c>
      <c r="AG15" s="14">
        <v>472</v>
      </c>
      <c r="AH15" s="14">
        <v>372</v>
      </c>
      <c r="AI15" s="1" t="s">
        <v>29457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44167</v>
      </c>
      <c r="C16" s="1" t="s">
        <v>13978</v>
      </c>
      <c r="D16" s="14">
        <v>12.7</v>
      </c>
      <c r="E16" s="1" t="s">
        <v>29459</v>
      </c>
      <c r="F16" s="102">
        <v>44104</v>
      </c>
      <c r="G16" s="1" t="s">
        <v>13983</v>
      </c>
      <c r="H16" s="14">
        <v>18.3</v>
      </c>
      <c r="I16" s="14">
        <v>9.61</v>
      </c>
      <c r="J16" s="14">
        <v>26.97</v>
      </c>
      <c r="K16" s="14">
        <v>26.97</v>
      </c>
      <c r="L16" s="14">
        <v>6.82</v>
      </c>
      <c r="M16" s="14">
        <v>92.31</v>
      </c>
      <c r="N16" s="14">
        <v>-41.95</v>
      </c>
      <c r="O16" s="14">
        <v>-19.82</v>
      </c>
      <c r="P16" s="14">
        <v>95.63</v>
      </c>
      <c r="Q16" s="14">
        <v>28.1</v>
      </c>
      <c r="R16" s="14">
        <v>9.9499999999999993</v>
      </c>
      <c r="S16" s="14">
        <v>27.94</v>
      </c>
      <c r="T16" s="14">
        <v>27.94</v>
      </c>
      <c r="U16" s="14">
        <v>7.06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28864</v>
      </c>
      <c r="AJ16" s="1" t="s">
        <v>28858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-0.93795275590551197</v>
      </c>
    </row>
    <row r="17" spans="1:44" x14ac:dyDescent="0.25">
      <c r="A17" s="1" t="s">
        <v>7077</v>
      </c>
      <c r="B17" s="102">
        <v>44167</v>
      </c>
      <c r="C17" s="1" t="s">
        <v>13980</v>
      </c>
      <c r="D17" s="14">
        <v>79.900000000000006</v>
      </c>
      <c r="E17" s="1" t="s">
        <v>29460</v>
      </c>
      <c r="F17" s="102">
        <v>44104</v>
      </c>
      <c r="G17" s="1" t="s">
        <v>13983</v>
      </c>
      <c r="H17" s="14">
        <v>2.78</v>
      </c>
      <c r="I17" s="14">
        <v>4.1399999999999997</v>
      </c>
      <c r="J17" s="14">
        <v>8.69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1.5100000000000001E-2</v>
      </c>
      <c r="AF17" s="14">
        <v>8</v>
      </c>
      <c r="AG17" s="14">
        <v>967</v>
      </c>
      <c r="AH17" s="14">
        <v>867</v>
      </c>
      <c r="AI17" s="1" t="s">
        <v>29461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-0.40533041301626999</v>
      </c>
    </row>
    <row r="18" spans="1:44" x14ac:dyDescent="0.25">
      <c r="A18" s="1" t="s">
        <v>14000</v>
      </c>
      <c r="B18" s="102">
        <v>44167</v>
      </c>
      <c r="C18" s="1" t="s">
        <v>13979</v>
      </c>
      <c r="D18" s="14">
        <v>10.09</v>
      </c>
      <c r="E18" s="1" t="s">
        <v>29462</v>
      </c>
      <c r="F18" s="102">
        <v>44104</v>
      </c>
      <c r="G18" s="1" t="s">
        <v>13983</v>
      </c>
      <c r="H18" s="14">
        <v>2.33</v>
      </c>
      <c r="I18" s="14">
        <v>1.37</v>
      </c>
      <c r="J18" s="14">
        <v>5.89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1.66E-2</v>
      </c>
      <c r="AF18" s="14">
        <v>26</v>
      </c>
      <c r="AG18" s="14">
        <v>670</v>
      </c>
      <c r="AH18" s="14">
        <v>570</v>
      </c>
      <c r="AI18" s="1" t="s">
        <v>29463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-0.223548067393459</v>
      </c>
    </row>
    <row r="19" spans="1:44" x14ac:dyDescent="0.25">
      <c r="A19" s="1" t="s">
        <v>1373</v>
      </c>
      <c r="B19" s="102">
        <v>44167</v>
      </c>
      <c r="C19" s="1" t="s">
        <v>13979</v>
      </c>
      <c r="D19" s="14">
        <v>59.08</v>
      </c>
      <c r="E19" s="1" t="s">
        <v>29464</v>
      </c>
      <c r="F19" s="102">
        <v>44104</v>
      </c>
      <c r="G19" s="1" t="s">
        <v>13987</v>
      </c>
      <c r="H19" s="14">
        <v>1.71</v>
      </c>
      <c r="I19" s="14"/>
      <c r="J19" s="14">
        <v>20.399999999999999</v>
      </c>
      <c r="K19" s="14">
        <v>20.399999999999999</v>
      </c>
      <c r="L19" s="14">
        <v>1.66</v>
      </c>
      <c r="M19" s="14">
        <v>25.39</v>
      </c>
      <c r="N19" s="14">
        <v>33.35</v>
      </c>
      <c r="O19" s="14">
        <v>33.770000000000003</v>
      </c>
      <c r="P19" s="14">
        <v>23.5</v>
      </c>
      <c r="Q19" s="14">
        <v>23.5</v>
      </c>
      <c r="R19" s="14"/>
      <c r="S19" s="14">
        <v>18.88</v>
      </c>
      <c r="T19" s="14">
        <v>18.88</v>
      </c>
      <c r="U19" s="14">
        <v>1.54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4.7399999999999998E-2</v>
      </c>
      <c r="AF19" s="14">
        <v>0</v>
      </c>
      <c r="AG19" s="14">
        <v>103</v>
      </c>
      <c r="AH19" s="14">
        <v>3</v>
      </c>
      <c r="AI19" s="1" t="s">
        <v>29465</v>
      </c>
      <c r="AJ19" s="1" t="s">
        <v>29466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-0.30681279620853102</v>
      </c>
    </row>
    <row r="20" spans="1:44" x14ac:dyDescent="0.25">
      <c r="A20" s="1" t="s">
        <v>1451</v>
      </c>
      <c r="B20" s="102">
        <v>44167</v>
      </c>
      <c r="C20" s="1" t="s">
        <v>13978</v>
      </c>
      <c r="D20" s="14">
        <v>21.03</v>
      </c>
      <c r="E20" s="1" t="s">
        <v>29467</v>
      </c>
      <c r="F20" s="102">
        <v>44104</v>
      </c>
      <c r="G20" s="1" t="s">
        <v>13988</v>
      </c>
      <c r="H20" s="14">
        <v>2.5499999999999998</v>
      </c>
      <c r="I20" s="14">
        <v>0.3</v>
      </c>
      <c r="J20" s="14">
        <v>12.38</v>
      </c>
      <c r="K20" s="14">
        <v>17.53</v>
      </c>
      <c r="L20" s="14">
        <v>0.88</v>
      </c>
      <c r="M20" s="14">
        <v>18.2</v>
      </c>
      <c r="N20" s="14">
        <v>3.29</v>
      </c>
      <c r="O20" s="14">
        <v>-5.35</v>
      </c>
      <c r="P20" s="14">
        <v>21.78</v>
      </c>
      <c r="Q20" s="14">
        <v>15.47</v>
      </c>
      <c r="R20" s="14">
        <v>0.36</v>
      </c>
      <c r="S20" s="14">
        <v>14.81</v>
      </c>
      <c r="T20" s="14">
        <v>20.97</v>
      </c>
      <c r="U20" s="14">
        <v>1.06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4.5900000000000003E-2</v>
      </c>
      <c r="AF20" s="14">
        <v>299</v>
      </c>
      <c r="AG20" s="14">
        <v>283</v>
      </c>
      <c r="AH20" s="14">
        <v>183</v>
      </c>
      <c r="AI20" s="1" t="s">
        <v>29468</v>
      </c>
      <c r="AJ20" s="1" t="s">
        <v>29469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-0.44647170708511602</v>
      </c>
    </row>
    <row r="21" spans="1:44" x14ac:dyDescent="0.25">
      <c r="A21" s="1" t="s">
        <v>9632</v>
      </c>
      <c r="B21" s="102">
        <v>44167</v>
      </c>
      <c r="C21" s="1" t="s">
        <v>13978</v>
      </c>
      <c r="D21" s="14">
        <v>21.4</v>
      </c>
      <c r="E21" s="1" t="s">
        <v>29470</v>
      </c>
      <c r="F21" s="102">
        <v>44104</v>
      </c>
      <c r="G21" s="1" t="s">
        <v>13990</v>
      </c>
      <c r="H21" s="14">
        <v>2.37</v>
      </c>
      <c r="I21" s="14">
        <v>0.47</v>
      </c>
      <c r="J21" s="14">
        <v>3.2</v>
      </c>
      <c r="K21" s="14">
        <v>5.46</v>
      </c>
      <c r="L21" s="14">
        <v>0.34</v>
      </c>
      <c r="M21" s="14">
        <v>6.48</v>
      </c>
      <c r="N21" s="14">
        <v>2.99</v>
      </c>
      <c r="O21" s="14">
        <v>-0.87</v>
      </c>
      <c r="P21" s="14">
        <v>11.8</v>
      </c>
      <c r="Q21" s="14">
        <v>6.29</v>
      </c>
      <c r="R21" s="14">
        <v>0.85</v>
      </c>
      <c r="S21" s="14">
        <v>5.82</v>
      </c>
      <c r="T21" s="14">
        <v>9.9499999999999993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29471</v>
      </c>
      <c r="AJ21" s="1" t="s">
        <v>29472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-0.200271028037383</v>
      </c>
    </row>
    <row r="22" spans="1:44" x14ac:dyDescent="0.25">
      <c r="A22" s="1" t="s">
        <v>1656</v>
      </c>
      <c r="B22" s="102">
        <v>44167</v>
      </c>
      <c r="C22" s="1" t="s">
        <v>13981</v>
      </c>
      <c r="D22" s="14">
        <v>22.28</v>
      </c>
      <c r="E22" s="1" t="s">
        <v>29473</v>
      </c>
      <c r="F22" s="102">
        <v>44104</v>
      </c>
      <c r="G22" s="1" t="s">
        <v>13987</v>
      </c>
      <c r="H22" s="14">
        <v>-2.77</v>
      </c>
      <c r="I22" s="14">
        <v>0.34</v>
      </c>
      <c r="J22" s="14">
        <v>5.27</v>
      </c>
      <c r="K22" s="14">
        <v>31.07</v>
      </c>
      <c r="L22" s="14">
        <v>0.21</v>
      </c>
      <c r="M22" s="14">
        <v>-3.72</v>
      </c>
      <c r="N22" s="14">
        <v>1.79</v>
      </c>
      <c r="O22" s="14">
        <v>-0.28999999999999998</v>
      </c>
      <c r="P22" s="14">
        <v>-10.09</v>
      </c>
      <c r="Q22" s="14">
        <v>-64.260000000000005</v>
      </c>
      <c r="R22" s="14">
        <v>0.92</v>
      </c>
      <c r="S22" s="14">
        <v>14.3</v>
      </c>
      <c r="T22" s="14">
        <v>84.33</v>
      </c>
      <c r="U22" s="14">
        <v>0.56000000000000005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29474</v>
      </c>
      <c r="AJ22" s="1" t="s">
        <v>29475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1.21969030520646</v>
      </c>
    </row>
    <row r="23" spans="1:44" x14ac:dyDescent="0.25">
      <c r="A23" s="1" t="s">
        <v>1748</v>
      </c>
      <c r="B23" s="102">
        <v>44167</v>
      </c>
      <c r="C23" s="1" t="s">
        <v>13978</v>
      </c>
      <c r="D23" s="14">
        <v>10.34</v>
      </c>
      <c r="E23" s="1" t="s">
        <v>29476</v>
      </c>
      <c r="F23" s="102">
        <v>44104</v>
      </c>
      <c r="G23" s="1" t="s">
        <v>13983</v>
      </c>
      <c r="H23" s="14">
        <v>0.82</v>
      </c>
      <c r="I23" s="14">
        <v>9.07</v>
      </c>
      <c r="J23" s="14">
        <v>21.03</v>
      </c>
      <c r="K23" s="14">
        <v>25.62</v>
      </c>
      <c r="L23" s="14">
        <v>0.49</v>
      </c>
      <c r="M23" s="14">
        <v>44.16</v>
      </c>
      <c r="N23" s="14">
        <v>10.52</v>
      </c>
      <c r="O23" s="14">
        <v>-1.48</v>
      </c>
      <c r="P23" s="14">
        <v>56.24</v>
      </c>
      <c r="Q23" s="14">
        <v>49.19</v>
      </c>
      <c r="R23" s="14">
        <v>11.55</v>
      </c>
      <c r="S23" s="14">
        <v>26.79</v>
      </c>
      <c r="T23" s="14">
        <v>32.630000000000003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29477</v>
      </c>
      <c r="AJ23" s="1" t="s">
        <v>29478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44167</v>
      </c>
      <c r="C24" s="1" t="s">
        <v>13978</v>
      </c>
      <c r="D24" s="14">
        <v>10.66</v>
      </c>
      <c r="E24" s="1" t="s">
        <v>29479</v>
      </c>
      <c r="F24" s="102">
        <v>44104</v>
      </c>
      <c r="G24" s="1" t="s">
        <v>13983</v>
      </c>
      <c r="H24" s="14">
        <v>0.73</v>
      </c>
      <c r="I24" s="14">
        <v>16.5</v>
      </c>
      <c r="J24" s="14">
        <v>32.26</v>
      </c>
      <c r="K24" s="14">
        <v>33.35</v>
      </c>
      <c r="L24" s="14">
        <v>0.5</v>
      </c>
      <c r="M24" s="14">
        <v>7.11</v>
      </c>
      <c r="N24" s="14">
        <v>3.07</v>
      </c>
      <c r="O24" s="14">
        <v>-4.0599999999999996</v>
      </c>
      <c r="P24" s="14">
        <v>7.66</v>
      </c>
      <c r="Q24" s="14">
        <v>7.66</v>
      </c>
      <c r="R24" s="14">
        <v>17.77</v>
      </c>
      <c r="S24" s="14">
        <v>34.75</v>
      </c>
      <c r="T24" s="14">
        <v>35.909999999999997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27759</v>
      </c>
      <c r="AJ24" s="1" t="s">
        <v>27760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0.62136960600375202</v>
      </c>
    </row>
    <row r="25" spans="1:44" x14ac:dyDescent="0.25">
      <c r="A25" s="1" t="s">
        <v>1843</v>
      </c>
      <c r="B25" s="102">
        <v>44167</v>
      </c>
      <c r="C25" s="1" t="s">
        <v>13992</v>
      </c>
      <c r="D25" s="14">
        <v>13.38</v>
      </c>
      <c r="E25" s="1" t="s">
        <v>29480</v>
      </c>
      <c r="F25" s="102">
        <v>44104</v>
      </c>
      <c r="G25" s="1" t="s">
        <v>13983</v>
      </c>
      <c r="H25" s="14">
        <v>0.66</v>
      </c>
      <c r="I25" s="14">
        <v>0.56000000000000005</v>
      </c>
      <c r="J25" s="14">
        <v>0.56999999999999995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3.1899999999999998E-2</v>
      </c>
      <c r="AF25" s="14">
        <v>11</v>
      </c>
      <c r="AG25" s="14">
        <v>1057</v>
      </c>
      <c r="AH25" s="14">
        <v>957</v>
      </c>
      <c r="AI25" s="1" t="s">
        <v>28062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1.2655754857996999</v>
      </c>
    </row>
    <row r="26" spans="1:44" x14ac:dyDescent="0.25">
      <c r="A26" s="1" t="s">
        <v>9708</v>
      </c>
      <c r="B26" s="102">
        <v>44167</v>
      </c>
      <c r="C26" s="1" t="s">
        <v>13978</v>
      </c>
      <c r="D26" s="14">
        <v>68.5</v>
      </c>
      <c r="E26" s="1" t="s">
        <v>29481</v>
      </c>
      <c r="F26" s="102">
        <v>44104</v>
      </c>
      <c r="G26" s="1" t="s">
        <v>13985</v>
      </c>
      <c r="H26" s="14">
        <v>4.0199999999999996</v>
      </c>
      <c r="I26" s="14">
        <v>4.2</v>
      </c>
      <c r="J26" s="14">
        <v>-110.81</v>
      </c>
      <c r="K26" s="14">
        <v>-97.75</v>
      </c>
      <c r="L26" s="14">
        <v>2.0099999999999998</v>
      </c>
      <c r="M26" s="14">
        <v>199.34</v>
      </c>
      <c r="N26" s="14">
        <v>5.18</v>
      </c>
      <c r="O26" s="14">
        <v>13.54</v>
      </c>
      <c r="P26" s="14">
        <v>184.01</v>
      </c>
      <c r="Q26" s="14">
        <v>45.65</v>
      </c>
      <c r="R26" s="14">
        <v>3.88</v>
      </c>
      <c r="S26" s="14">
        <v>-102.29</v>
      </c>
      <c r="T26" s="14">
        <v>-90.23</v>
      </c>
      <c r="U26" s="14">
        <v>1.85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29482</v>
      </c>
      <c r="AJ26" s="1" t="s">
        <v>29483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44167</v>
      </c>
      <c r="C27" s="1" t="s">
        <v>13978</v>
      </c>
      <c r="D27" s="14">
        <v>11.31</v>
      </c>
      <c r="E27" s="1" t="s">
        <v>29484</v>
      </c>
      <c r="F27" s="102">
        <v>44074</v>
      </c>
      <c r="G27" s="1" t="s">
        <v>13990</v>
      </c>
      <c r="H27" s="14">
        <v>1.56</v>
      </c>
      <c r="I27" s="14">
        <v>0.64</v>
      </c>
      <c r="J27" s="14">
        <v>10.68</v>
      </c>
      <c r="K27" s="14">
        <v>13.77</v>
      </c>
      <c r="L27" s="14">
        <v>0.64</v>
      </c>
      <c r="M27" s="14">
        <v>8.11</v>
      </c>
      <c r="N27" s="14">
        <v>2.23</v>
      </c>
      <c r="O27" s="14">
        <v>8.59</v>
      </c>
      <c r="P27" s="14">
        <v>10.86</v>
      </c>
      <c r="Q27" s="14">
        <v>8.31</v>
      </c>
      <c r="R27" s="14">
        <v>0.85</v>
      </c>
      <c r="S27" s="14">
        <v>14.3</v>
      </c>
      <c r="T27" s="14">
        <v>18.440000000000001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1.43E-2</v>
      </c>
      <c r="AF27" s="14">
        <v>110</v>
      </c>
      <c r="AG27" s="14">
        <v>242</v>
      </c>
      <c r="AH27" s="14">
        <v>142</v>
      </c>
      <c r="AI27" s="1" t="s">
        <v>29485</v>
      </c>
      <c r="AJ27" s="1" t="s">
        <v>23524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0.174376657824934</v>
      </c>
    </row>
    <row r="28" spans="1:44" x14ac:dyDescent="0.25">
      <c r="A28" s="1" t="s">
        <v>1887</v>
      </c>
      <c r="B28" s="102">
        <v>44167</v>
      </c>
      <c r="C28" s="1" t="s">
        <v>13978</v>
      </c>
      <c r="D28" s="14">
        <v>13.85</v>
      </c>
      <c r="E28" s="1" t="s">
        <v>29486</v>
      </c>
      <c r="F28" s="102">
        <v>44104</v>
      </c>
      <c r="G28" s="1" t="s">
        <v>13986</v>
      </c>
      <c r="H28" s="14">
        <v>3.41</v>
      </c>
      <c r="I28" s="14">
        <v>2.8</v>
      </c>
      <c r="J28" s="14">
        <v>6.15</v>
      </c>
      <c r="K28" s="14">
        <v>6.39</v>
      </c>
      <c r="L28" s="14">
        <v>0.79</v>
      </c>
      <c r="M28" s="14">
        <v>11.01</v>
      </c>
      <c r="N28" s="14">
        <v>33.71</v>
      </c>
      <c r="O28" s="14">
        <v>-1.52</v>
      </c>
      <c r="P28" s="14">
        <v>16.510000000000002</v>
      </c>
      <c r="Q28" s="14">
        <v>8.76</v>
      </c>
      <c r="R28" s="14">
        <v>4.2</v>
      </c>
      <c r="S28" s="14">
        <v>9.2200000000000006</v>
      </c>
      <c r="T28" s="14">
        <v>9.58</v>
      </c>
      <c r="U28" s="14">
        <v>1.19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3.4799999999999998E-2</v>
      </c>
      <c r="AF28" s="14">
        <v>30</v>
      </c>
      <c r="AG28" s="14">
        <v>388</v>
      </c>
      <c r="AH28" s="14">
        <v>288</v>
      </c>
      <c r="AI28" s="1" t="s">
        <v>29487</v>
      </c>
      <c r="AJ28" s="1" t="s">
        <v>29488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-0.63483754512635404</v>
      </c>
    </row>
    <row r="29" spans="1:44" x14ac:dyDescent="0.25">
      <c r="A29" s="1" t="s">
        <v>14002</v>
      </c>
      <c r="B29" s="102">
        <v>44167</v>
      </c>
      <c r="C29" s="1" t="s">
        <v>13978</v>
      </c>
      <c r="D29" s="14">
        <v>13.51</v>
      </c>
      <c r="E29" s="1" t="s">
        <v>29489</v>
      </c>
      <c r="F29" s="102">
        <v>44104</v>
      </c>
      <c r="G29" s="1" t="s">
        <v>13985</v>
      </c>
      <c r="H29" s="14">
        <v>1.63</v>
      </c>
      <c r="I29" s="14">
        <v>1.02</v>
      </c>
      <c r="J29" s="14">
        <v>7.57</v>
      </c>
      <c r="K29" s="14">
        <v>12.19</v>
      </c>
      <c r="L29" s="14">
        <v>0.61</v>
      </c>
      <c r="M29" s="14">
        <v>-100.65</v>
      </c>
      <c r="N29" s="14">
        <v>3.29</v>
      </c>
      <c r="O29" s="14">
        <v>-3.67</v>
      </c>
      <c r="P29" s="14">
        <v>-138.35</v>
      </c>
      <c r="Q29" s="14">
        <v>12.19</v>
      </c>
      <c r="R29" s="14">
        <v>1.4</v>
      </c>
      <c r="S29" s="14">
        <v>10.4</v>
      </c>
      <c r="T29" s="14">
        <v>16.760000000000002</v>
      </c>
      <c r="U29" s="14">
        <v>0.84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1.8800000000000001E-2</v>
      </c>
      <c r="AF29" s="14">
        <v>66</v>
      </c>
      <c r="AG29" s="14">
        <v>276</v>
      </c>
      <c r="AH29" s="14">
        <v>176</v>
      </c>
      <c r="AI29" s="1" t="s">
        <v>29490</v>
      </c>
      <c r="AJ29" s="1" t="s">
        <v>27761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44167</v>
      </c>
      <c r="C30" s="1" t="s">
        <v>13992</v>
      </c>
      <c r="D30" s="14">
        <v>28.1</v>
      </c>
      <c r="E30" s="1" t="s">
        <v>29491</v>
      </c>
      <c r="F30" s="102">
        <v>44104</v>
      </c>
      <c r="G30" s="1" t="s">
        <v>13984</v>
      </c>
      <c r="H30" s="14">
        <v>1.29</v>
      </c>
      <c r="I30" s="14">
        <v>4.9800000000000004</v>
      </c>
      <c r="J30" s="14">
        <v>10.83</v>
      </c>
      <c r="K30" s="14">
        <v>10.96</v>
      </c>
      <c r="L30" s="14">
        <v>0.72</v>
      </c>
      <c r="M30" s="14">
        <v>9.2100000000000009</v>
      </c>
      <c r="N30" s="14">
        <v>18.079999999999998</v>
      </c>
      <c r="O30" s="14">
        <v>-2.1</v>
      </c>
      <c r="P30" s="14">
        <v>10.199999999999999</v>
      </c>
      <c r="Q30" s="14">
        <v>7.24</v>
      </c>
      <c r="R30" s="14">
        <v>5.51</v>
      </c>
      <c r="S30" s="14">
        <v>11.99</v>
      </c>
      <c r="T30" s="14">
        <v>12.13</v>
      </c>
      <c r="U30" s="14">
        <v>0.8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6.5799999999999997E-2</v>
      </c>
      <c r="AF30" s="14">
        <v>15</v>
      </c>
      <c r="AG30" s="14">
        <v>174</v>
      </c>
      <c r="AH30" s="14">
        <v>74</v>
      </c>
      <c r="AI30" s="1" t="s">
        <v>28068</v>
      </c>
      <c r="AJ30" s="1" t="s">
        <v>29492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0.66706761565836303</v>
      </c>
    </row>
    <row r="31" spans="1:44" x14ac:dyDescent="0.25">
      <c r="A31" s="1" t="s">
        <v>1957</v>
      </c>
      <c r="B31" s="102">
        <v>44167</v>
      </c>
      <c r="C31" s="1" t="s">
        <v>13978</v>
      </c>
      <c r="D31" s="14">
        <v>3.58</v>
      </c>
      <c r="E31" s="1" t="s">
        <v>29493</v>
      </c>
      <c r="F31" s="102">
        <v>44104</v>
      </c>
      <c r="G31" s="1" t="s">
        <v>13983</v>
      </c>
      <c r="H31" s="14">
        <v>1.06</v>
      </c>
      <c r="I31" s="14">
        <v>0.91</v>
      </c>
      <c r="J31" s="14">
        <v>-17.27</v>
      </c>
      <c r="K31" s="14">
        <v>-6.48</v>
      </c>
      <c r="L31" s="14">
        <v>0.12</v>
      </c>
      <c r="M31" s="14">
        <v>10.15</v>
      </c>
      <c r="N31" s="14">
        <v>1.53</v>
      </c>
      <c r="O31" s="14">
        <v>-2.4900000000000002</v>
      </c>
      <c r="P31" s="14">
        <v>13.72</v>
      </c>
      <c r="Q31" s="14">
        <v>6.2</v>
      </c>
      <c r="R31" s="14">
        <v>1.23</v>
      </c>
      <c r="S31" s="14">
        <v>-23.35</v>
      </c>
      <c r="T31" s="14">
        <v>-8.76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8.3999999999999995E-3</v>
      </c>
      <c r="AF31" s="14">
        <v>13</v>
      </c>
      <c r="AG31" s="14">
        <v>913</v>
      </c>
      <c r="AH31" s="14">
        <v>813</v>
      </c>
      <c r="AI31" s="1" t="s">
        <v>29494</v>
      </c>
      <c r="AJ31" s="1" t="s">
        <v>29495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0.19159217877095</v>
      </c>
    </row>
    <row r="32" spans="1:44" x14ac:dyDescent="0.25">
      <c r="A32" s="1" t="s">
        <v>2059</v>
      </c>
      <c r="B32" s="102">
        <v>44167</v>
      </c>
      <c r="C32" s="1" t="s">
        <v>13978</v>
      </c>
      <c r="D32" s="14">
        <v>14.64</v>
      </c>
      <c r="E32" s="1" t="s">
        <v>29496</v>
      </c>
      <c r="F32" s="102">
        <v>44104</v>
      </c>
      <c r="G32" s="1" t="s">
        <v>13984</v>
      </c>
      <c r="H32" s="14">
        <v>1.29</v>
      </c>
      <c r="I32" s="14">
        <v>0.9</v>
      </c>
      <c r="J32" s="14">
        <v>2.88</v>
      </c>
      <c r="K32" s="14">
        <v>2.93</v>
      </c>
      <c r="L32" s="14">
        <v>0.42</v>
      </c>
      <c r="M32" s="14">
        <v>5.59</v>
      </c>
      <c r="N32" s="14">
        <v>3.49</v>
      </c>
      <c r="O32" s="14">
        <v>-1.08</v>
      </c>
      <c r="P32" s="14">
        <v>7.93</v>
      </c>
      <c r="Q32" s="14">
        <v>6.38</v>
      </c>
      <c r="R32" s="14">
        <v>1.28</v>
      </c>
      <c r="S32" s="14">
        <v>4.09</v>
      </c>
      <c r="T32" s="14">
        <v>4.16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4.0500000000000001E-2</v>
      </c>
      <c r="AF32" s="14">
        <v>48</v>
      </c>
      <c r="AG32" s="14">
        <v>300</v>
      </c>
      <c r="AH32" s="14">
        <v>200</v>
      </c>
      <c r="AI32" s="1" t="s">
        <v>29497</v>
      </c>
      <c r="AJ32" s="1" t="s">
        <v>29498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0.26579918032786898</v>
      </c>
    </row>
    <row r="33" spans="1:44" x14ac:dyDescent="0.25">
      <c r="A33" s="1" t="s">
        <v>2061</v>
      </c>
      <c r="B33" s="102">
        <v>44167</v>
      </c>
      <c r="C33" s="1" t="s">
        <v>13979</v>
      </c>
      <c r="D33" s="14">
        <v>13.01</v>
      </c>
      <c r="E33" s="1" t="s">
        <v>29499</v>
      </c>
      <c r="F33" s="102">
        <v>44104</v>
      </c>
      <c r="G33" s="1" t="s">
        <v>13984</v>
      </c>
      <c r="H33" s="14">
        <v>1.1399999999999999</v>
      </c>
      <c r="I33" s="14">
        <v>0.8</v>
      </c>
      <c r="J33" s="14">
        <v>2.56</v>
      </c>
      <c r="K33" s="14">
        <v>2.6</v>
      </c>
      <c r="L33" s="14">
        <v>0.37</v>
      </c>
      <c r="M33" s="14">
        <v>4.96</v>
      </c>
      <c r="N33" s="14">
        <v>3.1</v>
      </c>
      <c r="O33" s="14">
        <v>-0.96</v>
      </c>
      <c r="P33" s="14">
        <v>7.93</v>
      </c>
      <c r="Q33" s="14">
        <v>6.38</v>
      </c>
      <c r="R33" s="14">
        <v>1.28</v>
      </c>
      <c r="S33" s="14">
        <v>4.09</v>
      </c>
      <c r="T33" s="14">
        <v>4.16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4.5499999999999999E-2</v>
      </c>
      <c r="AF33" s="14">
        <v>48</v>
      </c>
      <c r="AG33" s="14">
        <v>300</v>
      </c>
      <c r="AH33" s="14">
        <v>200</v>
      </c>
      <c r="AI33" s="1" t="s">
        <v>29497</v>
      </c>
      <c r="AJ33" s="1" t="s">
        <v>29498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0.42438893159108398</v>
      </c>
    </row>
    <row r="34" spans="1:44" x14ac:dyDescent="0.25">
      <c r="A34" s="1" t="s">
        <v>14003</v>
      </c>
      <c r="B34" s="102">
        <v>44167</v>
      </c>
      <c r="C34" s="1" t="s">
        <v>13978</v>
      </c>
      <c r="D34" s="14">
        <v>28.12</v>
      </c>
      <c r="E34" s="1" t="s">
        <v>29500</v>
      </c>
      <c r="F34" s="102">
        <v>44104</v>
      </c>
      <c r="G34" s="1" t="s">
        <v>13985</v>
      </c>
      <c r="H34" s="14">
        <v>3.54</v>
      </c>
      <c r="I34" s="14">
        <v>3.14</v>
      </c>
      <c r="J34" s="14">
        <v>18.66</v>
      </c>
      <c r="K34" s="14">
        <v>18.66</v>
      </c>
      <c r="L34" s="14">
        <v>1.32</v>
      </c>
      <c r="M34" s="14">
        <v>57.2</v>
      </c>
      <c r="N34" s="14">
        <v>4.62</v>
      </c>
      <c r="O34" s="14">
        <v>-9.5</v>
      </c>
      <c r="P34" s="14">
        <v>59.84</v>
      </c>
      <c r="Q34" s="14">
        <v>20.420000000000002</v>
      </c>
      <c r="R34" s="14">
        <v>3.29</v>
      </c>
      <c r="S34" s="14">
        <v>19.52</v>
      </c>
      <c r="T34" s="14">
        <v>19.52</v>
      </c>
      <c r="U34" s="14">
        <v>1.38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29501</v>
      </c>
      <c r="AJ34" s="1" t="s">
        <v>29428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-0.81591038406827898</v>
      </c>
    </row>
    <row r="35" spans="1:44" x14ac:dyDescent="0.25">
      <c r="A35" s="1" t="s">
        <v>9636</v>
      </c>
      <c r="B35" s="102">
        <v>44167</v>
      </c>
      <c r="C35" s="1" t="s">
        <v>13978</v>
      </c>
      <c r="D35" s="14">
        <v>5.17</v>
      </c>
      <c r="E35" s="1" t="s">
        <v>29502</v>
      </c>
      <c r="F35" s="102">
        <v>44104</v>
      </c>
      <c r="G35" s="1" t="s">
        <v>13985</v>
      </c>
      <c r="H35" s="14">
        <v>0.53</v>
      </c>
      <c r="I35" s="14">
        <v>1.57</v>
      </c>
      <c r="J35" s="14">
        <v>10.59</v>
      </c>
      <c r="K35" s="14">
        <v>14.67</v>
      </c>
      <c r="L35" s="14">
        <v>0.27</v>
      </c>
      <c r="M35" s="14">
        <v>-10.33</v>
      </c>
      <c r="N35" s="14">
        <v>2.39</v>
      </c>
      <c r="O35" s="14">
        <v>-1.03</v>
      </c>
      <c r="P35" s="14">
        <v>-17.95</v>
      </c>
      <c r="Q35" s="14">
        <v>65.42</v>
      </c>
      <c r="R35" s="14">
        <v>2.72</v>
      </c>
      <c r="S35" s="14">
        <v>18.399999999999999</v>
      </c>
      <c r="T35" s="14">
        <v>25.49</v>
      </c>
      <c r="U35" s="14">
        <v>0.47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44167</v>
      </c>
      <c r="C36" s="1" t="s">
        <v>13978</v>
      </c>
      <c r="D36" s="14">
        <v>30.85</v>
      </c>
      <c r="E36" s="1" t="s">
        <v>29505</v>
      </c>
      <c r="F36" s="102">
        <v>44104</v>
      </c>
      <c r="G36" s="1" t="s">
        <v>13984</v>
      </c>
      <c r="H36" s="14">
        <v>2.4</v>
      </c>
      <c r="I36" s="14">
        <v>1.2</v>
      </c>
      <c r="J36" s="14">
        <v>5.12</v>
      </c>
      <c r="K36" s="14">
        <v>5.35</v>
      </c>
      <c r="L36" s="14">
        <v>0.7</v>
      </c>
      <c r="M36" s="14">
        <v>7.24</v>
      </c>
      <c r="N36" s="14">
        <v>12.08</v>
      </c>
      <c r="O36" s="14">
        <v>-1.78</v>
      </c>
      <c r="P36" s="14">
        <v>9.6999999999999993</v>
      </c>
      <c r="Q36" s="14">
        <v>7.54</v>
      </c>
      <c r="R36" s="14">
        <v>1.61</v>
      </c>
      <c r="S36" s="14">
        <v>6.86</v>
      </c>
      <c r="T36" s="14">
        <v>7.16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5.8400000000000001E-2</v>
      </c>
      <c r="AF36" s="14">
        <v>62</v>
      </c>
      <c r="AG36" s="14">
        <v>331</v>
      </c>
      <c r="AH36" s="14">
        <v>231</v>
      </c>
      <c r="AI36" s="1" t="s">
        <v>28069</v>
      </c>
      <c r="AJ36" s="1" t="s">
        <v>29506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-2.9183144246353401E-2</v>
      </c>
    </row>
    <row r="37" spans="1:44" x14ac:dyDescent="0.25">
      <c r="A37" s="1" t="s">
        <v>2261</v>
      </c>
      <c r="B37" s="102">
        <v>44167</v>
      </c>
      <c r="C37" s="1" t="s">
        <v>13992</v>
      </c>
      <c r="D37" s="14">
        <v>70.47</v>
      </c>
      <c r="E37" s="1" t="s">
        <v>29507</v>
      </c>
      <c r="F37" s="102">
        <v>44104</v>
      </c>
      <c r="G37" s="1" t="s">
        <v>13984</v>
      </c>
      <c r="H37" s="14">
        <v>0.95</v>
      </c>
      <c r="I37" s="14">
        <v>1.0900000000000001</v>
      </c>
      <c r="J37" s="14">
        <v>4.66</v>
      </c>
      <c r="K37" s="14">
        <v>5.28</v>
      </c>
      <c r="L37" s="14">
        <v>0.43</v>
      </c>
      <c r="M37" s="14">
        <v>4.99</v>
      </c>
      <c r="N37" s="14">
        <v>6.71</v>
      </c>
      <c r="O37" s="14">
        <v>-1.32</v>
      </c>
      <c r="P37" s="14">
        <v>6.59</v>
      </c>
      <c r="Q37" s="14">
        <v>5.07</v>
      </c>
      <c r="R37" s="14">
        <v>1.44</v>
      </c>
      <c r="S37" s="14">
        <v>6.15</v>
      </c>
      <c r="T37" s="14">
        <v>6.98</v>
      </c>
      <c r="U37" s="14">
        <v>0.56999999999999995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3.5000000000000003E-2</v>
      </c>
      <c r="AF37" s="14">
        <v>43</v>
      </c>
      <c r="AG37" s="14">
        <v>214</v>
      </c>
      <c r="AH37" s="14">
        <v>114</v>
      </c>
      <c r="AI37" s="1" t="s">
        <v>29508</v>
      </c>
      <c r="AJ37" s="1" t="s">
        <v>29509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1.0396764580672599</v>
      </c>
    </row>
    <row r="38" spans="1:44" x14ac:dyDescent="0.25">
      <c r="A38" s="1" t="s">
        <v>13928</v>
      </c>
      <c r="B38" s="102">
        <v>44167</v>
      </c>
      <c r="C38" s="1" t="s">
        <v>13978</v>
      </c>
      <c r="D38" s="14">
        <v>19.399999999999999</v>
      </c>
      <c r="E38" s="1" t="s">
        <v>29510</v>
      </c>
      <c r="F38" s="102">
        <v>44104</v>
      </c>
      <c r="G38" s="1" t="s">
        <v>13990</v>
      </c>
      <c r="H38" s="14">
        <v>2.39</v>
      </c>
      <c r="I38" s="14">
        <v>0.56999999999999995</v>
      </c>
      <c r="J38" s="14">
        <v>16.87</v>
      </c>
      <c r="K38" s="14">
        <v>62.62</v>
      </c>
      <c r="L38" s="14">
        <v>0.83</v>
      </c>
      <c r="M38" s="14">
        <v>9.36</v>
      </c>
      <c r="N38" s="14">
        <v>16.7</v>
      </c>
      <c r="O38" s="14">
        <v>-4.84</v>
      </c>
      <c r="P38" s="14">
        <v>10.68</v>
      </c>
      <c r="Q38" s="14">
        <v>8.42</v>
      </c>
      <c r="R38" s="14">
        <v>0.65</v>
      </c>
      <c r="S38" s="14">
        <v>19.25</v>
      </c>
      <c r="T38" s="14">
        <v>71.459999999999994</v>
      </c>
      <c r="U38" s="14">
        <v>0.95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29511</v>
      </c>
      <c r="AJ38" s="1" t="s">
        <v>29512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-0.20608762886597901</v>
      </c>
    </row>
    <row r="39" spans="1:44" x14ac:dyDescent="0.25">
      <c r="A39" s="1" t="s">
        <v>2262</v>
      </c>
      <c r="B39" s="102">
        <v>44167</v>
      </c>
      <c r="C39" s="1" t="s">
        <v>13978</v>
      </c>
      <c r="D39" s="14">
        <v>75.84</v>
      </c>
      <c r="E39" s="1" t="s">
        <v>29513</v>
      </c>
      <c r="F39" s="102">
        <v>44104</v>
      </c>
      <c r="G39" s="1" t="s">
        <v>13988</v>
      </c>
      <c r="H39" s="14">
        <v>2.64</v>
      </c>
      <c r="I39" s="14">
        <v>2.2999999999999998</v>
      </c>
      <c r="J39" s="14">
        <v>12.29</v>
      </c>
      <c r="K39" s="14">
        <v>21.48</v>
      </c>
      <c r="L39" s="14">
        <v>0.83</v>
      </c>
      <c r="M39" s="14">
        <v>11.62</v>
      </c>
      <c r="N39" s="14">
        <v>5.24</v>
      </c>
      <c r="O39" s="14">
        <v>-2.29</v>
      </c>
      <c r="P39" s="14">
        <v>16.170000000000002</v>
      </c>
      <c r="Q39" s="14">
        <v>13.1</v>
      </c>
      <c r="R39" s="14">
        <v>3.2</v>
      </c>
      <c r="S39" s="14">
        <v>17.100000000000001</v>
      </c>
      <c r="T39" s="14">
        <v>29.9</v>
      </c>
      <c r="U39" s="14">
        <v>1.1499999999999999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29514</v>
      </c>
      <c r="AJ39" s="1" t="s">
        <v>29515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-0.45127768987341799</v>
      </c>
    </row>
    <row r="40" spans="1:44" x14ac:dyDescent="0.25">
      <c r="A40" s="1" t="s">
        <v>14005</v>
      </c>
      <c r="B40" s="102">
        <v>44167</v>
      </c>
      <c r="C40" s="1" t="s">
        <v>13978</v>
      </c>
      <c r="D40" s="14">
        <v>15.58</v>
      </c>
      <c r="E40" s="1" t="s">
        <v>29516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3.36</v>
      </c>
      <c r="K40" s="14">
        <v>3.38</v>
      </c>
      <c r="L40" s="14">
        <v>0.49</v>
      </c>
      <c r="M40" s="14">
        <v>4.72</v>
      </c>
      <c r="N40" s="14">
        <v>7.05</v>
      </c>
      <c r="O40" s="14">
        <v>-2.2999999999999998</v>
      </c>
      <c r="P40" s="14">
        <v>6.49</v>
      </c>
      <c r="Q40" s="14">
        <v>4.3099999999999996</v>
      </c>
      <c r="R40" s="14">
        <v>1.54</v>
      </c>
      <c r="S40" s="14">
        <v>4.63</v>
      </c>
      <c r="T40" s="14">
        <v>4.6500000000000004</v>
      </c>
      <c r="U40" s="14">
        <v>0.68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0.1789</v>
      </c>
      <c r="AF40" s="14">
        <v>45</v>
      </c>
      <c r="AG40" s="14">
        <v>171</v>
      </c>
      <c r="AH40" s="14">
        <v>71</v>
      </c>
      <c r="AI40" s="1" t="s">
        <v>29517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0.91702824133504501</v>
      </c>
    </row>
    <row r="41" spans="1:44" x14ac:dyDescent="0.25">
      <c r="A41" s="1" t="s">
        <v>7073</v>
      </c>
      <c r="B41" s="102">
        <v>44167</v>
      </c>
      <c r="C41" s="1" t="s">
        <v>13978</v>
      </c>
      <c r="D41" s="14">
        <v>24.11</v>
      </c>
      <c r="E41" s="1" t="s">
        <v>29519</v>
      </c>
      <c r="F41" s="102">
        <v>44104</v>
      </c>
      <c r="G41" s="1" t="s">
        <v>13987</v>
      </c>
      <c r="H41" s="14">
        <v>5.27</v>
      </c>
      <c r="I41" s="14">
        <v>1.25</v>
      </c>
      <c r="J41" s="14">
        <v>4.99</v>
      </c>
      <c r="K41" s="14">
        <v>7.05</v>
      </c>
      <c r="L41" s="14">
        <v>0.59</v>
      </c>
      <c r="M41" s="14">
        <v>8.8800000000000008</v>
      </c>
      <c r="N41" s="14">
        <v>5.89</v>
      </c>
      <c r="O41" s="14">
        <v>-1.04</v>
      </c>
      <c r="P41" s="14">
        <v>16.22</v>
      </c>
      <c r="Q41" s="14">
        <v>10.92</v>
      </c>
      <c r="R41" s="14">
        <v>2.2799999999999998</v>
      </c>
      <c r="S41" s="14">
        <v>9.1199999999999992</v>
      </c>
      <c r="T41" s="14">
        <v>12.88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27764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-0.55888842803815797</v>
      </c>
    </row>
    <row r="42" spans="1:44" x14ac:dyDescent="0.25">
      <c r="A42" s="1" t="s">
        <v>9639</v>
      </c>
      <c r="B42" s="102">
        <v>44167</v>
      </c>
      <c r="C42" s="1" t="s">
        <v>13978</v>
      </c>
      <c r="D42" s="14">
        <v>19.34</v>
      </c>
      <c r="E42" s="1" t="s">
        <v>29521</v>
      </c>
      <c r="F42" s="102">
        <v>44104</v>
      </c>
      <c r="G42" s="1" t="s">
        <v>13985</v>
      </c>
      <c r="H42" s="14">
        <v>-10.59</v>
      </c>
      <c r="I42" s="14">
        <v>4.21</v>
      </c>
      <c r="J42" s="14">
        <v>2.66</v>
      </c>
      <c r="K42" s="14">
        <v>2.73</v>
      </c>
      <c r="L42" s="14">
        <v>0.66</v>
      </c>
      <c r="M42" s="14">
        <v>-2.54</v>
      </c>
      <c r="N42" s="14">
        <v>-2.78</v>
      </c>
      <c r="O42" s="14">
        <v>-1.87</v>
      </c>
      <c r="P42" s="14">
        <v>-2.81</v>
      </c>
      <c r="Q42" s="14">
        <v>-3.45</v>
      </c>
      <c r="R42" s="14">
        <v>4.6500000000000004</v>
      </c>
      <c r="S42" s="14">
        <v>2.94</v>
      </c>
      <c r="T42" s="14">
        <v>3.02</v>
      </c>
      <c r="U42" s="14">
        <v>0.73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2.1600000000000001E-2</v>
      </c>
      <c r="AF42" s="14">
        <v>13</v>
      </c>
      <c r="AG42" s="14">
        <v>1117</v>
      </c>
      <c r="AH42" s="14">
        <v>1017</v>
      </c>
      <c r="AI42" s="1" t="s">
        <v>29522</v>
      </c>
      <c r="AJ42" s="1" t="s">
        <v>29523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4.4999999999999901E-2</v>
      </c>
    </row>
    <row r="43" spans="1:44" x14ac:dyDescent="0.25">
      <c r="A43" s="1" t="s">
        <v>2510</v>
      </c>
      <c r="B43" s="102">
        <v>44167</v>
      </c>
      <c r="C43" s="1" t="s">
        <v>13978</v>
      </c>
      <c r="D43" s="14">
        <v>29.71</v>
      </c>
      <c r="E43" s="1" t="s">
        <v>29524</v>
      </c>
      <c r="F43" s="102">
        <v>44104</v>
      </c>
      <c r="G43" s="1" t="s">
        <v>13985</v>
      </c>
      <c r="H43" s="14">
        <v>1.81</v>
      </c>
      <c r="I43" s="14">
        <v>2.97</v>
      </c>
      <c r="J43" s="14">
        <v>5.28</v>
      </c>
      <c r="K43" s="14">
        <v>5.5</v>
      </c>
      <c r="L43" s="14">
        <v>1.04</v>
      </c>
      <c r="M43" s="14">
        <v>5.43</v>
      </c>
      <c r="N43" s="14">
        <v>3.31</v>
      </c>
      <c r="O43" s="14">
        <v>22.53</v>
      </c>
      <c r="P43" s="14">
        <v>5.68</v>
      </c>
      <c r="Q43" s="14">
        <v>5.59</v>
      </c>
      <c r="R43" s="14">
        <v>3.11</v>
      </c>
      <c r="S43" s="14">
        <v>5.53</v>
      </c>
      <c r="T43" s="14">
        <v>5.75</v>
      </c>
      <c r="U43" s="14">
        <v>1.0900000000000001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4.3700000000000003E-2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0.35849209020531803</v>
      </c>
    </row>
    <row r="44" spans="1:44" x14ac:dyDescent="0.25">
      <c r="A44" s="1" t="s">
        <v>2612</v>
      </c>
      <c r="B44" s="102">
        <v>44167</v>
      </c>
      <c r="C44" s="1" t="s">
        <v>13978</v>
      </c>
      <c r="D44" s="14">
        <v>12.93</v>
      </c>
      <c r="E44" s="1" t="s">
        <v>29527</v>
      </c>
      <c r="F44" s="102">
        <v>44104</v>
      </c>
      <c r="G44" s="1" t="s">
        <v>13985</v>
      </c>
      <c r="H44" s="14">
        <v>1.37</v>
      </c>
      <c r="I44" s="14">
        <v>1.37</v>
      </c>
      <c r="J44" s="14">
        <v>10.34</v>
      </c>
      <c r="K44" s="14">
        <v>10.91</v>
      </c>
      <c r="L44" s="14">
        <v>0.38</v>
      </c>
      <c r="M44" s="14">
        <v>10.48</v>
      </c>
      <c r="N44" s="14">
        <v>1.05</v>
      </c>
      <c r="O44" s="14">
        <v>-1.45</v>
      </c>
      <c r="P44" s="14">
        <v>10.84</v>
      </c>
      <c r="Q44" s="14">
        <v>9.0500000000000007</v>
      </c>
      <c r="R44" s="14">
        <v>1.42</v>
      </c>
      <c r="S44" s="14">
        <v>10.69</v>
      </c>
      <c r="T44" s="14">
        <v>11.28</v>
      </c>
      <c r="U44" s="14">
        <v>0.39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6.2600000000000003E-2</v>
      </c>
      <c r="AF44" s="14">
        <v>29</v>
      </c>
      <c r="AG44" s="14">
        <v>347</v>
      </c>
      <c r="AH44" s="14">
        <v>247</v>
      </c>
      <c r="AI44" s="1" t="s">
        <v>14677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3.3588553750966803E-2</v>
      </c>
    </row>
    <row r="45" spans="1:44" x14ac:dyDescent="0.25">
      <c r="A45" s="1" t="s">
        <v>2616</v>
      </c>
      <c r="B45" s="102">
        <v>44167</v>
      </c>
      <c r="C45" s="1" t="s">
        <v>13978</v>
      </c>
      <c r="D45" s="14">
        <v>18.55</v>
      </c>
      <c r="E45" s="1" t="s">
        <v>29529</v>
      </c>
      <c r="F45" s="102">
        <v>44104</v>
      </c>
      <c r="G45" s="1" t="s">
        <v>13987</v>
      </c>
      <c r="H45" s="14">
        <v>2.63</v>
      </c>
      <c r="I45" s="14">
        <v>2.35</v>
      </c>
      <c r="J45" s="14">
        <v>8.36</v>
      </c>
      <c r="K45" s="14">
        <v>8.0500000000000007</v>
      </c>
      <c r="L45" s="14">
        <v>1.1399999999999999</v>
      </c>
      <c r="M45" s="14">
        <v>18.05</v>
      </c>
      <c r="N45" s="14">
        <v>7.84</v>
      </c>
      <c r="O45" s="14">
        <v>-5.41</v>
      </c>
      <c r="P45" s="14">
        <v>20.71</v>
      </c>
      <c r="Q45" s="14">
        <v>10.5</v>
      </c>
      <c r="R45" s="14">
        <v>2.69</v>
      </c>
      <c r="S45" s="14">
        <v>9.59</v>
      </c>
      <c r="T45" s="14">
        <v>9.23</v>
      </c>
      <c r="U45" s="14">
        <v>1.31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2.01E-2</v>
      </c>
      <c r="AF45" s="14">
        <v>50</v>
      </c>
      <c r="AG45" s="14">
        <v>229</v>
      </c>
      <c r="AH45" s="14">
        <v>129</v>
      </c>
      <c r="AI45" s="1" t="s">
        <v>29530</v>
      </c>
      <c r="AJ45" s="1" t="s">
        <v>29531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-0.46109433962264101</v>
      </c>
    </row>
    <row r="46" spans="1:44" x14ac:dyDescent="0.25">
      <c r="A46" s="1" t="s">
        <v>2620</v>
      </c>
      <c r="B46" s="102">
        <v>44167</v>
      </c>
      <c r="C46" s="1" t="s">
        <v>13978</v>
      </c>
      <c r="D46" s="14">
        <v>13</v>
      </c>
      <c r="E46" s="1" t="s">
        <v>29532</v>
      </c>
      <c r="F46" s="102">
        <v>44104</v>
      </c>
      <c r="G46" s="1" t="s">
        <v>13986</v>
      </c>
      <c r="H46" s="14">
        <v>10.57</v>
      </c>
      <c r="I46" s="14">
        <v>1.8</v>
      </c>
      <c r="J46" s="14">
        <v>4.5199999999999996</v>
      </c>
      <c r="K46" s="14">
        <v>14.17</v>
      </c>
      <c r="L46" s="14">
        <v>0.59</v>
      </c>
      <c r="M46" s="14">
        <v>5.58</v>
      </c>
      <c r="N46" s="14">
        <v>35.53</v>
      </c>
      <c r="O46" s="14">
        <v>-0.79</v>
      </c>
      <c r="P46" s="14">
        <v>11</v>
      </c>
      <c r="Q46" s="14">
        <v>7.65</v>
      </c>
      <c r="R46" s="14">
        <v>3.54</v>
      </c>
      <c r="S46" s="14">
        <v>8.9</v>
      </c>
      <c r="T46" s="14">
        <v>27.9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28865</v>
      </c>
      <c r="AJ46" s="1" t="s">
        <v>29533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-0.71100769230769201</v>
      </c>
    </row>
    <row r="47" spans="1:44" x14ac:dyDescent="0.25">
      <c r="A47" s="1" t="s">
        <v>2668</v>
      </c>
      <c r="B47" s="102">
        <v>44167</v>
      </c>
      <c r="C47" s="1" t="s">
        <v>13978</v>
      </c>
      <c r="D47" s="14">
        <v>42.7</v>
      </c>
      <c r="E47" s="1" t="s">
        <v>29427</v>
      </c>
      <c r="F47" s="102">
        <v>44104</v>
      </c>
      <c r="G47" s="1" t="s">
        <v>13984</v>
      </c>
      <c r="H47" s="14">
        <v>4.87</v>
      </c>
      <c r="I47" s="14">
        <v>3.09</v>
      </c>
      <c r="J47" s="14">
        <v>13.9</v>
      </c>
      <c r="K47" s="14">
        <v>19.25</v>
      </c>
      <c r="L47" s="14">
        <v>1.01</v>
      </c>
      <c r="M47" s="14">
        <v>7.61</v>
      </c>
      <c r="N47" s="14">
        <v>10.7</v>
      </c>
      <c r="O47" s="14">
        <v>-1.92</v>
      </c>
      <c r="P47" s="14">
        <v>10.3</v>
      </c>
      <c r="Q47" s="14">
        <v>8.5500000000000007</v>
      </c>
      <c r="R47" s="14">
        <v>4.18</v>
      </c>
      <c r="S47" s="14">
        <v>18.809999999999999</v>
      </c>
      <c r="T47" s="14">
        <v>26.05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5.5300000000000002E-2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-0.438168618266979</v>
      </c>
    </row>
    <row r="48" spans="1:44" x14ac:dyDescent="0.25">
      <c r="A48" s="1" t="s">
        <v>2716</v>
      </c>
      <c r="B48" s="102">
        <v>44167</v>
      </c>
      <c r="C48" s="1" t="s">
        <v>13978</v>
      </c>
      <c r="D48" s="14">
        <v>33.200000000000003</v>
      </c>
      <c r="E48" s="1" t="s">
        <v>29536</v>
      </c>
      <c r="F48" s="102">
        <v>44104</v>
      </c>
      <c r="G48" s="1" t="s">
        <v>13984</v>
      </c>
      <c r="H48" s="14">
        <v>0.68</v>
      </c>
      <c r="I48" s="14">
        <v>1.59</v>
      </c>
      <c r="J48" s="14">
        <v>-1349.55</v>
      </c>
      <c r="K48" s="14">
        <v>-28.41</v>
      </c>
      <c r="L48" s="14">
        <v>0.28999999999999998</v>
      </c>
      <c r="M48" s="14">
        <v>3.76</v>
      </c>
      <c r="N48" s="14">
        <v>2.39</v>
      </c>
      <c r="O48" s="14">
        <v>-0.89</v>
      </c>
      <c r="P48" s="14">
        <v>6.36</v>
      </c>
      <c r="Q48" s="14">
        <v>5.59</v>
      </c>
      <c r="R48" s="14">
        <v>2.68</v>
      </c>
      <c r="S48" s="14">
        <v>-2281.88</v>
      </c>
      <c r="T48" s="14">
        <v>-48.03</v>
      </c>
      <c r="U48" s="14">
        <v>0.49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4.9000000000000002E-2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1.26878614457831</v>
      </c>
    </row>
    <row r="49" spans="1:44" x14ac:dyDescent="0.25">
      <c r="A49" s="1" t="s">
        <v>9730</v>
      </c>
      <c r="B49" s="102">
        <v>44167</v>
      </c>
      <c r="C49" s="1" t="s">
        <v>13992</v>
      </c>
      <c r="D49" s="14">
        <v>34.1</v>
      </c>
      <c r="E49" s="1" t="s">
        <v>29539</v>
      </c>
      <c r="F49" s="102">
        <v>44104</v>
      </c>
      <c r="G49" s="1" t="s">
        <v>13984</v>
      </c>
      <c r="H49" s="14">
        <v>0.7</v>
      </c>
      <c r="I49" s="14">
        <v>1.63</v>
      </c>
      <c r="J49" s="14">
        <v>-1386.13</v>
      </c>
      <c r="K49" s="14">
        <v>-29.18</v>
      </c>
      <c r="L49" s="14">
        <v>0.28999999999999998</v>
      </c>
      <c r="M49" s="14">
        <v>3.86</v>
      </c>
      <c r="N49" s="14">
        <v>2.4500000000000002</v>
      </c>
      <c r="O49" s="14">
        <v>-0.91</v>
      </c>
      <c r="P49" s="14">
        <v>6.36</v>
      </c>
      <c r="Q49" s="14">
        <v>5.59</v>
      </c>
      <c r="R49" s="14">
        <v>2.68</v>
      </c>
      <c r="S49" s="14">
        <v>-2281.88</v>
      </c>
      <c r="T49" s="14">
        <v>-48.03</v>
      </c>
      <c r="U49" s="14">
        <v>0.49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5.2400000000000002E-2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1.20890615835777</v>
      </c>
    </row>
    <row r="50" spans="1:44" x14ac:dyDescent="0.25">
      <c r="A50" s="1" t="s">
        <v>2812</v>
      </c>
      <c r="B50" s="102">
        <v>44167</v>
      </c>
      <c r="C50" s="1" t="s">
        <v>13978</v>
      </c>
      <c r="D50" s="14">
        <v>8.42</v>
      </c>
      <c r="E50" s="1" t="s">
        <v>29540</v>
      </c>
      <c r="F50" s="102">
        <v>44104</v>
      </c>
      <c r="G50" s="1" t="s">
        <v>13986</v>
      </c>
      <c r="H50" s="14">
        <v>0.38</v>
      </c>
      <c r="I50" s="14">
        <v>0.88</v>
      </c>
      <c r="J50" s="14">
        <v>-1.18</v>
      </c>
      <c r="K50" s="14">
        <v>-1.02</v>
      </c>
      <c r="L50" s="14">
        <v>0.1</v>
      </c>
      <c r="M50" s="14">
        <v>-2.2000000000000002</v>
      </c>
      <c r="N50" s="14">
        <v>0.31</v>
      </c>
      <c r="O50" s="14">
        <v>-0.72</v>
      </c>
      <c r="P50" s="14">
        <v>-6.89</v>
      </c>
      <c r="Q50" s="14">
        <v>-13.84</v>
      </c>
      <c r="R50" s="14">
        <v>2.76</v>
      </c>
      <c r="S50" s="14">
        <v>-3.69</v>
      </c>
      <c r="T50" s="14">
        <v>-3.21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27381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44167</v>
      </c>
      <c r="C51" s="1" t="s">
        <v>13978</v>
      </c>
      <c r="D51" s="14">
        <v>18.91</v>
      </c>
      <c r="E51" s="1" t="s">
        <v>29542</v>
      </c>
      <c r="F51" s="102">
        <v>44104</v>
      </c>
      <c r="G51" s="1" t="s">
        <v>13984</v>
      </c>
      <c r="H51" s="14">
        <v>1.04</v>
      </c>
      <c r="I51" s="14">
        <v>0.78</v>
      </c>
      <c r="J51" s="14">
        <v>4.42</v>
      </c>
      <c r="K51" s="14">
        <v>30.95</v>
      </c>
      <c r="L51" s="14">
        <v>0.4</v>
      </c>
      <c r="M51" s="14">
        <v>4.93</v>
      </c>
      <c r="N51" s="14">
        <v>19.21</v>
      </c>
      <c r="O51" s="14">
        <v>-1.1200000000000001</v>
      </c>
      <c r="P51" s="14">
        <v>7.43</v>
      </c>
      <c r="Q51" s="14">
        <v>5.8</v>
      </c>
      <c r="R51" s="14">
        <v>1.17</v>
      </c>
      <c r="S51" s="14">
        <v>6.67</v>
      </c>
      <c r="T51" s="14">
        <v>46.62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3.09E-2</v>
      </c>
      <c r="AF51" s="14">
        <v>54</v>
      </c>
      <c r="AG51" s="14">
        <v>253</v>
      </c>
      <c r="AH51" s="14">
        <v>153</v>
      </c>
      <c r="AI51" s="1" t="s">
        <v>29543</v>
      </c>
      <c r="AJ51" s="1" t="s">
        <v>29544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0.64698572184029601</v>
      </c>
    </row>
    <row r="52" spans="1:44" x14ac:dyDescent="0.25">
      <c r="A52" s="1" t="s">
        <v>2943</v>
      </c>
      <c r="B52" s="102">
        <v>44167</v>
      </c>
      <c r="C52" s="1" t="s">
        <v>13978</v>
      </c>
      <c r="D52" s="14">
        <v>58.71</v>
      </c>
      <c r="E52" s="1" t="s">
        <v>29545</v>
      </c>
      <c r="F52" s="102">
        <v>44104</v>
      </c>
      <c r="G52" s="1" t="s">
        <v>13984</v>
      </c>
      <c r="H52" s="14">
        <v>2.5499999999999998</v>
      </c>
      <c r="I52" s="14">
        <v>5.92</v>
      </c>
      <c r="J52" s="14">
        <v>12.5</v>
      </c>
      <c r="K52" s="14">
        <v>-54.82</v>
      </c>
      <c r="L52" s="14">
        <v>1.18</v>
      </c>
      <c r="M52" s="14">
        <v>18.05</v>
      </c>
      <c r="N52" s="14">
        <v>10.07</v>
      </c>
      <c r="O52" s="14">
        <v>-3.65</v>
      </c>
      <c r="P52" s="14">
        <v>22.63</v>
      </c>
      <c r="Q52" s="14">
        <v>15.32</v>
      </c>
      <c r="R52" s="14">
        <v>7.42</v>
      </c>
      <c r="S52" s="14">
        <v>15.68</v>
      </c>
      <c r="T52" s="14">
        <v>-68.73</v>
      </c>
      <c r="U52" s="14">
        <v>1.48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29546</v>
      </c>
      <c r="AJ52" s="1" t="s">
        <v>29547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-0.42871912791687999</v>
      </c>
    </row>
    <row r="53" spans="1:44" x14ac:dyDescent="0.25">
      <c r="A53" s="1" t="s">
        <v>13930</v>
      </c>
      <c r="B53" s="102">
        <v>44167</v>
      </c>
      <c r="C53" s="1" t="s">
        <v>13980</v>
      </c>
      <c r="D53" s="14">
        <v>46.95</v>
      </c>
      <c r="E53" s="1" t="s">
        <v>29548</v>
      </c>
      <c r="F53" s="102">
        <v>44104</v>
      </c>
      <c r="G53" s="1" t="s">
        <v>13984</v>
      </c>
      <c r="H53" s="14">
        <v>2.2200000000000002</v>
      </c>
      <c r="I53" s="14">
        <v>0.88</v>
      </c>
      <c r="J53" s="14">
        <v>3.55</v>
      </c>
      <c r="K53" s="14">
        <v>6.79</v>
      </c>
      <c r="L53" s="14">
        <v>0.39</v>
      </c>
      <c r="M53" s="14">
        <v>6.57</v>
      </c>
      <c r="N53" s="14">
        <v>13.46</v>
      </c>
      <c r="O53" s="14">
        <v>-0.72</v>
      </c>
      <c r="P53" s="14">
        <v>12.72</v>
      </c>
      <c r="Q53" s="14">
        <v>8.73</v>
      </c>
      <c r="R53" s="14">
        <v>1.7</v>
      </c>
      <c r="S53" s="14">
        <v>6.87</v>
      </c>
      <c r="T53" s="14">
        <v>13.15</v>
      </c>
      <c r="U53" s="14">
        <v>0.76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1.2800000000000001E-2</v>
      </c>
      <c r="AF53" s="14">
        <v>48</v>
      </c>
      <c r="AG53" s="14">
        <v>586</v>
      </c>
      <c r="AH53" s="14">
        <v>486</v>
      </c>
      <c r="AI53" s="1" t="s">
        <v>29549</v>
      </c>
      <c r="AJ53" s="1" t="s">
        <v>29550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2.6325878594249098E-2</v>
      </c>
    </row>
    <row r="54" spans="1:44" x14ac:dyDescent="0.25">
      <c r="A54" s="1" t="s">
        <v>2946</v>
      </c>
      <c r="B54" s="102">
        <v>44167</v>
      </c>
      <c r="C54" s="1" t="s">
        <v>13978</v>
      </c>
      <c r="D54" s="14">
        <v>22.07</v>
      </c>
      <c r="E54" s="1" t="s">
        <v>29551</v>
      </c>
      <c r="F54" s="102">
        <v>44104</v>
      </c>
      <c r="G54" s="1" t="s">
        <v>13984</v>
      </c>
      <c r="H54" s="14">
        <v>1.92</v>
      </c>
      <c r="I54" s="14">
        <v>1.23</v>
      </c>
      <c r="J54" s="14">
        <v>8.43</v>
      </c>
      <c r="K54" s="14">
        <v>10.09</v>
      </c>
      <c r="L54" s="14">
        <v>0.53</v>
      </c>
      <c r="M54" s="14">
        <v>4.55</v>
      </c>
      <c r="N54" s="14">
        <v>3.8</v>
      </c>
      <c r="O54" s="14">
        <v>-1.31</v>
      </c>
      <c r="P54" s="14">
        <v>6.64</v>
      </c>
      <c r="Q54" s="14">
        <v>5.84</v>
      </c>
      <c r="R54" s="14">
        <v>1.8</v>
      </c>
      <c r="S54" s="14">
        <v>12.29</v>
      </c>
      <c r="T54" s="14">
        <v>14.72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1.4500000000000001E-2</v>
      </c>
      <c r="AF54" s="14">
        <v>48</v>
      </c>
      <c r="AG54" s="14">
        <v>393</v>
      </c>
      <c r="AH54" s="14">
        <v>293</v>
      </c>
      <c r="AI54" s="1" t="s">
        <v>29552</v>
      </c>
      <c r="AJ54" s="1" t="s">
        <v>29553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0.30933393747168098</v>
      </c>
    </row>
    <row r="55" spans="1:44" x14ac:dyDescent="0.25">
      <c r="A55" s="1" t="s">
        <v>14956</v>
      </c>
      <c r="B55" s="102">
        <v>44167</v>
      </c>
      <c r="C55" s="1" t="s">
        <v>13978</v>
      </c>
      <c r="D55" s="14">
        <v>17.239999999999998</v>
      </c>
      <c r="E55" s="1" t="s">
        <v>29554</v>
      </c>
      <c r="F55" s="102">
        <v>44104</v>
      </c>
      <c r="G55" s="1" t="s">
        <v>13986</v>
      </c>
      <c r="H55" s="14">
        <v>10.94</v>
      </c>
      <c r="I55" s="14">
        <v>1.55</v>
      </c>
      <c r="J55" s="14">
        <v>32.64</v>
      </c>
      <c r="K55" s="14">
        <v>52.64</v>
      </c>
      <c r="L55" s="14">
        <v>1.43</v>
      </c>
      <c r="M55" s="14">
        <v>10.01</v>
      </c>
      <c r="N55" s="14">
        <v>11.7</v>
      </c>
      <c r="O55" s="14">
        <v>-3.71</v>
      </c>
      <c r="P55" s="14">
        <v>10.1</v>
      </c>
      <c r="Q55" s="14">
        <v>8.36</v>
      </c>
      <c r="R55" s="14">
        <v>1.56</v>
      </c>
      <c r="S55" s="14">
        <v>32.93</v>
      </c>
      <c r="T55" s="14">
        <v>53.11</v>
      </c>
      <c r="U55" s="14">
        <v>1.44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29555</v>
      </c>
      <c r="AJ55" s="1" t="s">
        <v>29556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-0.67927494199535998</v>
      </c>
    </row>
    <row r="56" spans="1:44" x14ac:dyDescent="0.25">
      <c r="A56" s="1" t="s">
        <v>13931</v>
      </c>
      <c r="B56" s="102">
        <v>44167</v>
      </c>
      <c r="C56" s="1" t="s">
        <v>13978</v>
      </c>
      <c r="D56" s="14">
        <v>12.95</v>
      </c>
      <c r="E56" s="1" t="s">
        <v>29557</v>
      </c>
      <c r="F56" s="102">
        <v>44104</v>
      </c>
      <c r="G56" s="1" t="s">
        <v>13985</v>
      </c>
      <c r="H56" s="14">
        <v>1.07</v>
      </c>
      <c r="I56" s="14">
        <v>1.62</v>
      </c>
      <c r="J56" s="14">
        <v>5.75</v>
      </c>
      <c r="K56" s="14">
        <v>5.77</v>
      </c>
      <c r="L56" s="14">
        <v>0.49</v>
      </c>
      <c r="M56" s="14">
        <v>15.49</v>
      </c>
      <c r="N56" s="14">
        <v>1.03</v>
      </c>
      <c r="O56" s="14">
        <v>2.2999999999999998</v>
      </c>
      <c r="P56" s="14">
        <v>13.31</v>
      </c>
      <c r="Q56" s="14">
        <v>12.76</v>
      </c>
      <c r="R56" s="14">
        <v>1.39</v>
      </c>
      <c r="S56" s="14">
        <v>4.9400000000000004</v>
      </c>
      <c r="T56" s="14">
        <v>4.96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1.11E-2</v>
      </c>
      <c r="AF56" s="14">
        <v>33</v>
      </c>
      <c r="AG56" s="14">
        <v>234</v>
      </c>
      <c r="AH56" s="14">
        <v>134</v>
      </c>
      <c r="AI56" s="1" t="s">
        <v>24537</v>
      </c>
      <c r="AJ56" s="1" t="s">
        <v>18843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0.138671814671815</v>
      </c>
    </row>
    <row r="57" spans="1:44" x14ac:dyDescent="0.25">
      <c r="A57" s="1" t="s">
        <v>2993</v>
      </c>
      <c r="B57" s="102">
        <v>44167</v>
      </c>
      <c r="C57" s="1" t="s">
        <v>13978</v>
      </c>
      <c r="D57" s="14">
        <v>41.89</v>
      </c>
      <c r="E57" s="1" t="s">
        <v>29558</v>
      </c>
      <c r="F57" s="102">
        <v>44104</v>
      </c>
      <c r="G57" s="1" t="s">
        <v>13985</v>
      </c>
      <c r="H57" s="14">
        <v>2.33</v>
      </c>
      <c r="I57" s="14">
        <v>9.67</v>
      </c>
      <c r="J57" s="14">
        <v>282.24</v>
      </c>
      <c r="K57" s="14">
        <v>294.76</v>
      </c>
      <c r="L57" s="14">
        <v>2.1</v>
      </c>
      <c r="M57" s="14">
        <v>33.92</v>
      </c>
      <c r="N57" s="14">
        <v>4.8499999999999996</v>
      </c>
      <c r="O57" s="14">
        <v>5.1100000000000003</v>
      </c>
      <c r="P57" s="14">
        <v>29.31</v>
      </c>
      <c r="Q57" s="14">
        <v>28.15</v>
      </c>
      <c r="R57" s="14">
        <v>8.36</v>
      </c>
      <c r="S57" s="14">
        <v>243.91</v>
      </c>
      <c r="T57" s="14">
        <v>254.73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29559</v>
      </c>
      <c r="AJ57" s="1" t="s">
        <v>29560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-0.37713774170446401</v>
      </c>
    </row>
    <row r="58" spans="1:44" x14ac:dyDescent="0.25">
      <c r="A58" s="1" t="s">
        <v>2999</v>
      </c>
      <c r="B58" s="102">
        <v>44167</v>
      </c>
      <c r="C58" s="1" t="s">
        <v>13978</v>
      </c>
      <c r="D58" s="14">
        <v>26.23</v>
      </c>
      <c r="E58" s="1" t="s">
        <v>29561</v>
      </c>
      <c r="F58" s="102">
        <v>44104</v>
      </c>
      <c r="G58" s="1" t="s">
        <v>13991</v>
      </c>
      <c r="H58" s="14">
        <v>4.93</v>
      </c>
      <c r="I58" s="14">
        <v>3.01</v>
      </c>
      <c r="J58" s="14">
        <v>14.42</v>
      </c>
      <c r="K58" s="14">
        <v>21.48</v>
      </c>
      <c r="L58" s="14">
        <v>1.49</v>
      </c>
      <c r="M58" s="14">
        <v>20.399999999999999</v>
      </c>
      <c r="N58" s="14">
        <v>9.3000000000000007</v>
      </c>
      <c r="O58" s="14">
        <v>-4.25</v>
      </c>
      <c r="P58" s="14">
        <v>22.33</v>
      </c>
      <c r="Q58" s="14">
        <v>12.43</v>
      </c>
      <c r="R58" s="14">
        <v>3.3</v>
      </c>
      <c r="S58" s="14">
        <v>15.78</v>
      </c>
      <c r="T58" s="14">
        <v>23.51</v>
      </c>
      <c r="U58" s="14">
        <v>1.63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2.81E-2</v>
      </c>
      <c r="AF58" s="14">
        <v>53</v>
      </c>
      <c r="AG58" s="14">
        <v>302</v>
      </c>
      <c r="AH58" s="14">
        <v>202</v>
      </c>
      <c r="AI58" s="1" t="s">
        <v>29562</v>
      </c>
      <c r="AJ58" s="1" t="s">
        <v>29563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-0.69066336256195204</v>
      </c>
    </row>
    <row r="59" spans="1:44" x14ac:dyDescent="0.25">
      <c r="A59" s="1" t="s">
        <v>9644</v>
      </c>
      <c r="B59" s="102">
        <v>44167</v>
      </c>
      <c r="C59" s="1" t="s">
        <v>13978</v>
      </c>
      <c r="D59" s="14">
        <v>4.3600000000000003</v>
      </c>
      <c r="E59" s="1" t="s">
        <v>29564</v>
      </c>
      <c r="F59" s="102">
        <v>44104</v>
      </c>
      <c r="G59" s="1" t="s">
        <v>13985</v>
      </c>
      <c r="H59" s="14">
        <v>0.87</v>
      </c>
      <c r="I59" s="14">
        <v>3.12</v>
      </c>
      <c r="J59" s="14">
        <v>-5.41</v>
      </c>
      <c r="K59" s="14">
        <v>-5.32</v>
      </c>
      <c r="L59" s="14">
        <v>0.38</v>
      </c>
      <c r="M59" s="14">
        <v>-36.21</v>
      </c>
      <c r="N59" s="14">
        <v>1.0900000000000001</v>
      </c>
      <c r="O59" s="14">
        <v>1.83</v>
      </c>
      <c r="P59" s="14">
        <v>-39.380000000000003</v>
      </c>
      <c r="Q59" s="14">
        <v>-51.32</v>
      </c>
      <c r="R59" s="14">
        <v>3.39</v>
      </c>
      <c r="S59" s="14">
        <v>-5.88</v>
      </c>
      <c r="T59" s="14">
        <v>-5.79</v>
      </c>
      <c r="U59" s="14">
        <v>0.41</v>
      </c>
      <c r="V59" s="1" t="s">
        <v>26571</v>
      </c>
      <c r="W59" s="1" t="s">
        <v>26572</v>
      </c>
      <c r="X59" s="1" t="s">
        <v>26573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29565</v>
      </c>
      <c r="AJ59" s="1" t="s">
        <v>29566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44167</v>
      </c>
      <c r="C60" s="1" t="s">
        <v>13979</v>
      </c>
      <c r="D60" s="14">
        <v>23.44</v>
      </c>
      <c r="E60" s="1" t="s">
        <v>29567</v>
      </c>
      <c r="F60" s="102">
        <v>44104</v>
      </c>
      <c r="G60" s="1" t="s">
        <v>13987</v>
      </c>
      <c r="H60" s="14">
        <v>1.28</v>
      </c>
      <c r="I60" s="14">
        <v>1.01</v>
      </c>
      <c r="J60" s="14">
        <v>11.03</v>
      </c>
      <c r="K60" s="14">
        <v>19</v>
      </c>
      <c r="L60" s="14">
        <v>0.64</v>
      </c>
      <c r="M60" s="14">
        <v>12.61</v>
      </c>
      <c r="N60" s="14">
        <v>3.11</v>
      </c>
      <c r="O60" s="14">
        <v>-4.1100000000000003</v>
      </c>
      <c r="P60" s="14">
        <v>15.73</v>
      </c>
      <c r="Q60" s="14">
        <v>9.09</v>
      </c>
      <c r="R60" s="14">
        <v>1.27</v>
      </c>
      <c r="S60" s="14">
        <v>13.77</v>
      </c>
      <c r="T60" s="14">
        <v>23.7</v>
      </c>
      <c r="U60" s="14">
        <v>0.79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6.4000000000000003E-3</v>
      </c>
      <c r="AF60" s="14">
        <v>68</v>
      </c>
      <c r="AG60" s="14">
        <v>197</v>
      </c>
      <c r="AH60" s="14">
        <v>97</v>
      </c>
      <c r="AI60" s="1" t="s">
        <v>29568</v>
      </c>
      <c r="AJ60" s="1" t="s">
        <v>29569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-0.21110921501706501</v>
      </c>
    </row>
    <row r="61" spans="1:44" x14ac:dyDescent="0.25">
      <c r="A61" s="1" t="s">
        <v>15773</v>
      </c>
      <c r="B61" s="102">
        <v>44167</v>
      </c>
      <c r="C61" s="1" t="s">
        <v>13978</v>
      </c>
      <c r="D61" s="14">
        <v>8.1</v>
      </c>
      <c r="E61" s="1" t="s">
        <v>29570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28859</v>
      </c>
      <c r="AJ61" s="1" t="s">
        <v>29424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44167</v>
      </c>
      <c r="C62" s="1" t="s">
        <v>13978</v>
      </c>
      <c r="D62" s="14">
        <v>73.14</v>
      </c>
      <c r="E62" s="1" t="s">
        <v>29571</v>
      </c>
      <c r="F62" s="102">
        <v>44104</v>
      </c>
      <c r="G62" s="1" t="s">
        <v>13991</v>
      </c>
      <c r="H62" s="14">
        <v>6.28</v>
      </c>
      <c r="I62" s="14">
        <v>4.3899999999999997</v>
      </c>
      <c r="J62" s="14">
        <v>49.2</v>
      </c>
      <c r="K62" s="14">
        <v>64.930000000000007</v>
      </c>
      <c r="L62" s="14">
        <v>2.81</v>
      </c>
      <c r="M62" s="14">
        <v>32.56</v>
      </c>
      <c r="N62" s="14">
        <v>25.82</v>
      </c>
      <c r="O62" s="14">
        <v>-11.37</v>
      </c>
      <c r="P62" s="14">
        <v>32.43</v>
      </c>
      <c r="Q62" s="14">
        <v>26.3</v>
      </c>
      <c r="R62" s="14">
        <v>4.37</v>
      </c>
      <c r="S62" s="14">
        <v>49.01</v>
      </c>
      <c r="T62" s="14">
        <v>64.680000000000007</v>
      </c>
      <c r="U62" s="14">
        <v>2.8</v>
      </c>
      <c r="V62" s="1" t="s">
        <v>26574</v>
      </c>
      <c r="W62" s="1" t="s">
        <v>26575</v>
      </c>
      <c r="X62" s="1" t="s">
        <v>26576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29572</v>
      </c>
      <c r="AJ62" s="1" t="s">
        <v>29573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-0.76056193601312605</v>
      </c>
    </row>
    <row r="63" spans="1:44" x14ac:dyDescent="0.25">
      <c r="A63" s="1" t="s">
        <v>7074</v>
      </c>
      <c r="B63" s="102">
        <v>44167</v>
      </c>
      <c r="C63" s="1" t="s">
        <v>13979</v>
      </c>
      <c r="D63" s="14">
        <v>10.74</v>
      </c>
      <c r="E63" s="1" t="s">
        <v>29574</v>
      </c>
      <c r="F63" s="102">
        <v>44104</v>
      </c>
      <c r="G63" s="1" t="s">
        <v>13987</v>
      </c>
      <c r="H63" s="14">
        <v>0.37</v>
      </c>
      <c r="I63" s="14">
        <v>0.28999999999999998</v>
      </c>
      <c r="J63" s="14">
        <v>3.2</v>
      </c>
      <c r="K63" s="14">
        <v>5.51</v>
      </c>
      <c r="L63" s="14">
        <v>0.18</v>
      </c>
      <c r="M63" s="14">
        <v>3.65</v>
      </c>
      <c r="N63" s="14">
        <v>0.9</v>
      </c>
      <c r="O63" s="14">
        <v>-1.2</v>
      </c>
      <c r="P63" s="14">
        <v>7.34</v>
      </c>
      <c r="Q63" s="14">
        <v>4.24</v>
      </c>
      <c r="R63" s="14">
        <v>0.59</v>
      </c>
      <c r="S63" s="14">
        <v>6.43</v>
      </c>
      <c r="T63" s="14">
        <v>11.08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8.3999999999999995E-3</v>
      </c>
      <c r="AF63" s="14">
        <v>68</v>
      </c>
      <c r="AG63" s="14">
        <v>197</v>
      </c>
      <c r="AH63" s="14">
        <v>97</v>
      </c>
      <c r="AI63" s="1" t="s">
        <v>29575</v>
      </c>
      <c r="AJ63" s="1" t="s">
        <v>29576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1.7335195530726299</v>
      </c>
    </row>
    <row r="64" spans="1:44" x14ac:dyDescent="0.25">
      <c r="A64" s="1" t="s">
        <v>7075</v>
      </c>
      <c r="B64" s="102">
        <v>44167</v>
      </c>
      <c r="C64" s="1" t="s">
        <v>13979</v>
      </c>
      <c r="D64" s="14">
        <v>25.15</v>
      </c>
      <c r="E64" s="1" t="s">
        <v>29577</v>
      </c>
      <c r="F64" s="102">
        <v>44104</v>
      </c>
      <c r="G64" s="1" t="s">
        <v>13986</v>
      </c>
      <c r="H64" s="14">
        <v>-5.58</v>
      </c>
      <c r="I64" s="14">
        <v>9.5299999999999994</v>
      </c>
      <c r="J64" s="14">
        <v>64.52</v>
      </c>
      <c r="K64" s="14">
        <v>245.13</v>
      </c>
      <c r="L64" s="14">
        <v>6.16</v>
      </c>
      <c r="M64" s="14">
        <v>1271.75</v>
      </c>
      <c r="N64" s="14">
        <v>-8.66</v>
      </c>
      <c r="O64" s="14">
        <v>-3.28</v>
      </c>
      <c r="P64" s="14">
        <v>262.32</v>
      </c>
      <c r="Q64" s="14">
        <v>8.18</v>
      </c>
      <c r="R64" s="14">
        <v>1.96</v>
      </c>
      <c r="S64" s="14">
        <v>13.31</v>
      </c>
      <c r="T64" s="14">
        <v>50.56</v>
      </c>
      <c r="U64" s="14">
        <v>1.27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29578</v>
      </c>
      <c r="AJ64" s="1" t="s">
        <v>29579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-0.46862823061630199</v>
      </c>
    </row>
    <row r="65" spans="1:44" x14ac:dyDescent="0.25">
      <c r="A65" s="1" t="s">
        <v>9733</v>
      </c>
      <c r="B65" s="102">
        <v>44167</v>
      </c>
      <c r="C65" s="1" t="s">
        <v>13978</v>
      </c>
      <c r="D65" s="14">
        <v>16.239999999999998</v>
      </c>
      <c r="E65" s="1" t="s">
        <v>29580</v>
      </c>
      <c r="F65" s="102">
        <v>44104</v>
      </c>
      <c r="G65" s="1" t="s">
        <v>13985</v>
      </c>
      <c r="H65" s="14">
        <v>1.67</v>
      </c>
      <c r="I65" s="14">
        <v>1.25</v>
      </c>
      <c r="J65" s="14">
        <v>5.96</v>
      </c>
      <c r="K65" s="14">
        <v>6.75</v>
      </c>
      <c r="L65" s="14">
        <v>0.62</v>
      </c>
      <c r="M65" s="14">
        <v>245.32</v>
      </c>
      <c r="N65" s="14">
        <v>3.25</v>
      </c>
      <c r="O65" s="14">
        <v>-20.02</v>
      </c>
      <c r="P65" s="14">
        <v>280.58</v>
      </c>
      <c r="Q65" s="14">
        <v>17.329999999999998</v>
      </c>
      <c r="R65" s="14">
        <v>1.43</v>
      </c>
      <c r="S65" s="14">
        <v>6.82</v>
      </c>
      <c r="T65" s="14">
        <v>7.72</v>
      </c>
      <c r="U65" s="14">
        <v>0.71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5.4399999999999997E-2</v>
      </c>
      <c r="AF65" s="14">
        <v>52</v>
      </c>
      <c r="AG65" s="14">
        <v>254</v>
      </c>
      <c r="AH65" s="14">
        <v>154</v>
      </c>
      <c r="AI65" s="1" t="s">
        <v>29581</v>
      </c>
      <c r="AJ65" s="1" t="s">
        <v>28058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-0.72667487684729104</v>
      </c>
    </row>
    <row r="66" spans="1:44" x14ac:dyDescent="0.25">
      <c r="A66" s="1" t="s">
        <v>3284</v>
      </c>
      <c r="B66" s="102">
        <v>44167</v>
      </c>
      <c r="C66" s="1" t="s">
        <v>13978</v>
      </c>
      <c r="D66" s="14">
        <v>14.78</v>
      </c>
      <c r="E66" s="1" t="s">
        <v>29582</v>
      </c>
      <c r="F66" s="102">
        <v>44104</v>
      </c>
      <c r="G66" s="1" t="s">
        <v>13991</v>
      </c>
      <c r="H66" s="14">
        <v>7</v>
      </c>
      <c r="I66" s="14">
        <v>6.81</v>
      </c>
      <c r="J66" s="14">
        <v>45.78</v>
      </c>
      <c r="K66" s="14">
        <v>60.13</v>
      </c>
      <c r="L66" s="14">
        <v>4.17</v>
      </c>
      <c r="M66" s="14">
        <v>40.4</v>
      </c>
      <c r="N66" s="14">
        <v>35.549999999999997</v>
      </c>
      <c r="O66" s="14">
        <v>-29.24</v>
      </c>
      <c r="P66" s="14">
        <v>40.03</v>
      </c>
      <c r="Q66" s="14">
        <v>27.72</v>
      </c>
      <c r="R66" s="14">
        <v>6.74</v>
      </c>
      <c r="S66" s="14">
        <v>45.35</v>
      </c>
      <c r="T66" s="14">
        <v>59.58</v>
      </c>
      <c r="U66" s="14">
        <v>4.1399999999999997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4.4000000000000003E-3</v>
      </c>
      <c r="AF66" s="14">
        <v>67</v>
      </c>
      <c r="AG66" s="14">
        <v>165</v>
      </c>
      <c r="AH66" s="14">
        <v>65</v>
      </c>
      <c r="AI66" s="1" t="s">
        <v>29583</v>
      </c>
      <c r="AJ66" s="1" t="s">
        <v>29584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-0.77161705006765902</v>
      </c>
    </row>
    <row r="67" spans="1:44" x14ac:dyDescent="0.25">
      <c r="A67" s="1" t="s">
        <v>14007</v>
      </c>
      <c r="B67" s="102">
        <v>44167</v>
      </c>
      <c r="C67" s="1" t="s">
        <v>13978</v>
      </c>
      <c r="D67" s="14">
        <v>11.83</v>
      </c>
      <c r="E67" s="1" t="s">
        <v>29585</v>
      </c>
      <c r="F67" s="102">
        <v>44104</v>
      </c>
      <c r="G67" s="1" t="s">
        <v>13985</v>
      </c>
      <c r="H67" s="14">
        <v>0.98</v>
      </c>
      <c r="I67" s="14">
        <v>1.31</v>
      </c>
      <c r="J67" s="14">
        <v>-18.829999999999998</v>
      </c>
      <c r="K67" s="14">
        <v>-15.97</v>
      </c>
      <c r="L67" s="14">
        <v>0.35</v>
      </c>
      <c r="M67" s="14">
        <v>156.59</v>
      </c>
      <c r="N67" s="14">
        <v>0.68</v>
      </c>
      <c r="O67" s="14">
        <v>3.52</v>
      </c>
      <c r="P67" s="14">
        <v>250.91</v>
      </c>
      <c r="Q67" s="14">
        <v>129.44999999999999</v>
      </c>
      <c r="R67" s="14">
        <v>2.1</v>
      </c>
      <c r="S67" s="14">
        <v>-30.17</v>
      </c>
      <c r="T67" s="14">
        <v>-25.58</v>
      </c>
      <c r="U67" s="14">
        <v>0.56000000000000005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27765</v>
      </c>
      <c r="AJ67" s="1" t="s">
        <v>29586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44167</v>
      </c>
      <c r="C68" s="1" t="s">
        <v>13978</v>
      </c>
      <c r="D68" s="14">
        <v>7.56</v>
      </c>
      <c r="E68" s="1" t="s">
        <v>29587</v>
      </c>
      <c r="F68" s="102">
        <v>44104</v>
      </c>
      <c r="G68" s="1" t="s">
        <v>13986</v>
      </c>
      <c r="H68" s="14">
        <v>3.95</v>
      </c>
      <c r="I68" s="14">
        <v>4.34</v>
      </c>
      <c r="J68" s="14">
        <v>25.51</v>
      </c>
      <c r="K68" s="14">
        <v>164</v>
      </c>
      <c r="L68" s="14">
        <v>0.99</v>
      </c>
      <c r="M68" s="14">
        <v>33.43</v>
      </c>
      <c r="N68" s="14">
        <v>4.96</v>
      </c>
      <c r="O68" s="14">
        <v>-2.04</v>
      </c>
      <c r="P68" s="14">
        <v>50.7</v>
      </c>
      <c r="Q68" s="14">
        <v>22.5</v>
      </c>
      <c r="R68" s="14">
        <v>6.58</v>
      </c>
      <c r="S68" s="14">
        <v>38.68</v>
      </c>
      <c r="T68" s="14">
        <v>248.71</v>
      </c>
      <c r="U68" s="14">
        <v>1.5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27762</v>
      </c>
      <c r="AJ68" s="1" t="s">
        <v>29588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44167</v>
      </c>
      <c r="C69" s="1" t="s">
        <v>13978</v>
      </c>
      <c r="D69" s="14">
        <v>18.7</v>
      </c>
      <c r="E69" s="1" t="s">
        <v>29589</v>
      </c>
      <c r="F69" s="102">
        <v>44104</v>
      </c>
      <c r="G69" s="1" t="s">
        <v>13985</v>
      </c>
      <c r="H69" s="14">
        <v>1.88</v>
      </c>
      <c r="I69" s="14">
        <v>2.83</v>
      </c>
      <c r="J69" s="14">
        <v>20.93</v>
      </c>
      <c r="K69" s="14">
        <v>28.47</v>
      </c>
      <c r="L69" s="14">
        <v>1.35</v>
      </c>
      <c r="M69" s="14">
        <v>32.25</v>
      </c>
      <c r="N69" s="14">
        <v>3.78</v>
      </c>
      <c r="O69" s="14">
        <v>4.08</v>
      </c>
      <c r="P69" s="14">
        <v>29.79</v>
      </c>
      <c r="Q69" s="14">
        <v>15.25</v>
      </c>
      <c r="R69" s="14">
        <v>2.61</v>
      </c>
      <c r="S69" s="14">
        <v>19.329999999999998</v>
      </c>
      <c r="T69" s="14">
        <v>26.31</v>
      </c>
      <c r="U69" s="14">
        <v>1.25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1.77E-2</v>
      </c>
      <c r="AF69" s="14">
        <v>53</v>
      </c>
      <c r="AG69" s="14">
        <v>136</v>
      </c>
      <c r="AH69" s="14">
        <v>36</v>
      </c>
      <c r="AI69" s="1" t="s">
        <v>23533</v>
      </c>
      <c r="AJ69" s="1" t="s">
        <v>29590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0.17535828877005399</v>
      </c>
    </row>
    <row r="70" spans="1:44" x14ac:dyDescent="0.25">
      <c r="A70" s="1" t="s">
        <v>3291</v>
      </c>
      <c r="B70" s="102">
        <v>44167</v>
      </c>
      <c r="C70" s="1" t="s">
        <v>13978</v>
      </c>
      <c r="D70" s="14">
        <v>31.54</v>
      </c>
      <c r="E70" s="1" t="s">
        <v>29591</v>
      </c>
      <c r="F70" s="102">
        <v>44104</v>
      </c>
      <c r="G70" s="1" t="s">
        <v>13991</v>
      </c>
      <c r="H70" s="14">
        <v>2.15</v>
      </c>
      <c r="I70" s="14">
        <v>5.15</v>
      </c>
      <c r="J70" s="14">
        <v>17.75</v>
      </c>
      <c r="K70" s="14">
        <v>28.39</v>
      </c>
      <c r="L70" s="14">
        <v>1.17</v>
      </c>
      <c r="M70" s="14">
        <v>16.739999999999998</v>
      </c>
      <c r="N70" s="14">
        <v>3.45</v>
      </c>
      <c r="O70" s="14">
        <v>75.48</v>
      </c>
      <c r="P70" s="14">
        <v>17.27</v>
      </c>
      <c r="Q70" s="14">
        <v>15.68</v>
      </c>
      <c r="R70" s="14">
        <v>5.31</v>
      </c>
      <c r="S70" s="14">
        <v>18.32</v>
      </c>
      <c r="T70" s="14">
        <v>29.31</v>
      </c>
      <c r="U70" s="14">
        <v>1.21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3.7600000000000001E-2</v>
      </c>
      <c r="AF70" s="14">
        <v>28</v>
      </c>
      <c r="AG70" s="14">
        <v>156</v>
      </c>
      <c r="AH70" s="14">
        <v>56</v>
      </c>
      <c r="AI70" s="1" t="s">
        <v>29592</v>
      </c>
      <c r="AJ70" s="1" t="s">
        <v>29593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-0.201556753329106</v>
      </c>
    </row>
    <row r="71" spans="1:44" x14ac:dyDescent="0.25">
      <c r="A71" s="1" t="s">
        <v>3379</v>
      </c>
      <c r="B71" s="102">
        <v>44167</v>
      </c>
      <c r="C71" s="1" t="s">
        <v>13978</v>
      </c>
      <c r="D71" s="14">
        <v>38.520000000000003</v>
      </c>
      <c r="E71" s="1" t="s">
        <v>29594</v>
      </c>
      <c r="F71" s="102">
        <v>44104</v>
      </c>
      <c r="G71" s="1" t="s">
        <v>13983</v>
      </c>
      <c r="H71" s="14">
        <v>2.19</v>
      </c>
      <c r="I71" s="14">
        <v>9.65</v>
      </c>
      <c r="J71" s="14">
        <v>33.6</v>
      </c>
      <c r="K71" s="14">
        <v>33.6</v>
      </c>
      <c r="L71" s="14">
        <v>1.08</v>
      </c>
      <c r="M71" s="14">
        <v>16.88</v>
      </c>
      <c r="N71" s="14">
        <v>10.83</v>
      </c>
      <c r="O71" s="14">
        <v>-3.68</v>
      </c>
      <c r="P71" s="14">
        <v>21.46</v>
      </c>
      <c r="Q71" s="14">
        <v>15.8</v>
      </c>
      <c r="R71" s="14">
        <v>12.27</v>
      </c>
      <c r="S71" s="14">
        <v>42.72</v>
      </c>
      <c r="T71" s="14">
        <v>42.72</v>
      </c>
      <c r="U71" s="14">
        <v>1.37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1.09E-2</v>
      </c>
      <c r="AF71" s="14">
        <v>12</v>
      </c>
      <c r="AG71" s="14">
        <v>191</v>
      </c>
      <c r="AH71" s="14">
        <v>91</v>
      </c>
      <c r="AI71" s="1" t="s">
        <v>29501</v>
      </c>
      <c r="AJ71" s="1" t="s">
        <v>28060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-0.40821131879543099</v>
      </c>
    </row>
    <row r="72" spans="1:44" x14ac:dyDescent="0.25">
      <c r="A72" s="1" t="s">
        <v>9710</v>
      </c>
      <c r="B72" s="102">
        <v>44167</v>
      </c>
      <c r="C72" s="1" t="s">
        <v>13978</v>
      </c>
      <c r="D72" s="14">
        <v>6.76</v>
      </c>
      <c r="E72" s="1" t="s">
        <v>29595</v>
      </c>
      <c r="F72" s="102">
        <v>44104</v>
      </c>
      <c r="G72" s="1" t="s">
        <v>13983</v>
      </c>
      <c r="H72" s="14">
        <v>1.76</v>
      </c>
      <c r="I72" s="14">
        <v>1.06</v>
      </c>
      <c r="J72" s="14">
        <v>-13.68</v>
      </c>
      <c r="K72" s="14"/>
      <c r="L72" s="14">
        <v>0.37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1.9400000000000001E-2</v>
      </c>
      <c r="AF72" s="14">
        <v>41</v>
      </c>
      <c r="AG72" s="14">
        <v>438</v>
      </c>
      <c r="AH72" s="14">
        <v>338</v>
      </c>
      <c r="AI72" s="1" t="s">
        <v>29425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44167</v>
      </c>
      <c r="C73" s="1" t="s">
        <v>13979</v>
      </c>
      <c r="D73" s="14">
        <v>11.03</v>
      </c>
      <c r="E73" s="1" t="s">
        <v>29596</v>
      </c>
      <c r="F73" s="102">
        <v>44104</v>
      </c>
      <c r="G73" s="1" t="s">
        <v>13983</v>
      </c>
      <c r="H73" s="14">
        <v>1.61</v>
      </c>
      <c r="I73" s="14">
        <v>16.95</v>
      </c>
      <c r="J73" s="14">
        <v>68.819999999999993</v>
      </c>
      <c r="K73" s="14">
        <v>76.290000000000006</v>
      </c>
      <c r="L73" s="14">
        <v>1.37</v>
      </c>
      <c r="M73" s="14">
        <v>12.05</v>
      </c>
      <c r="N73" s="14">
        <v>24.28</v>
      </c>
      <c r="O73" s="14">
        <v>-28.58</v>
      </c>
      <c r="P73" s="14">
        <v>12.37</v>
      </c>
      <c r="Q73" s="14">
        <v>11.34</v>
      </c>
      <c r="R73" s="14">
        <v>17.41</v>
      </c>
      <c r="S73" s="14">
        <v>70.67</v>
      </c>
      <c r="T73" s="14">
        <v>78.34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29597</v>
      </c>
      <c r="AJ73" s="1" t="s">
        <v>29598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3.7697189483227603E-2</v>
      </c>
    </row>
    <row r="74" spans="1:44" x14ac:dyDescent="0.25">
      <c r="A74" s="1" t="s">
        <v>15</v>
      </c>
      <c r="B74" s="102">
        <v>44167</v>
      </c>
      <c r="C74" s="1" t="s">
        <v>13979</v>
      </c>
      <c r="D74" s="14">
        <v>29.98</v>
      </c>
      <c r="E74" s="1" t="s">
        <v>29599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29600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-0.22499666444296201</v>
      </c>
    </row>
    <row r="75" spans="1:44" x14ac:dyDescent="0.25">
      <c r="A75" s="1" t="s">
        <v>9652</v>
      </c>
      <c r="B75" s="102">
        <v>44167</v>
      </c>
      <c r="C75" s="1" t="s">
        <v>13978</v>
      </c>
      <c r="D75" s="14">
        <v>23.48</v>
      </c>
      <c r="E75" s="1" t="s">
        <v>29601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29602</v>
      </c>
      <c r="AJ75" s="1" t="s">
        <v>29603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-0.118918228279387</v>
      </c>
    </row>
    <row r="76" spans="1:44" x14ac:dyDescent="0.25">
      <c r="A76" s="1" t="s">
        <v>9732</v>
      </c>
      <c r="B76" s="102">
        <v>44167</v>
      </c>
      <c r="C76" s="1" t="s">
        <v>13978</v>
      </c>
      <c r="D76" s="14">
        <v>8.0399999999999991</v>
      </c>
      <c r="E76" s="1" t="s">
        <v>29604</v>
      </c>
      <c r="F76" s="102">
        <v>44104</v>
      </c>
      <c r="G76" s="1" t="s">
        <v>13985</v>
      </c>
      <c r="H76" s="14">
        <v>1.43</v>
      </c>
      <c r="I76" s="14">
        <v>5.73</v>
      </c>
      <c r="J76" s="14">
        <v>20.23</v>
      </c>
      <c r="K76" s="14">
        <v>-47.51</v>
      </c>
      <c r="L76" s="14">
        <v>0.79</v>
      </c>
      <c r="M76" s="14">
        <v>5.99</v>
      </c>
      <c r="N76" s="14">
        <v>6.2</v>
      </c>
      <c r="O76" s="14">
        <v>-3.2</v>
      </c>
      <c r="P76" s="14">
        <v>6.46</v>
      </c>
      <c r="Q76" s="14">
        <v>6.29</v>
      </c>
      <c r="R76" s="14">
        <v>6.18</v>
      </c>
      <c r="S76" s="14">
        <v>21.82</v>
      </c>
      <c r="T76" s="14">
        <v>-51.23</v>
      </c>
      <c r="U76" s="14">
        <v>0.85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2.8500000000000001E-2</v>
      </c>
      <c r="AF76" s="14">
        <v>16</v>
      </c>
      <c r="AG76" s="14">
        <v>194</v>
      </c>
      <c r="AH76" s="14">
        <v>94</v>
      </c>
      <c r="AI76" s="1" t="s">
        <v>29605</v>
      </c>
      <c r="AJ76" s="1" t="s">
        <v>28057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0.36915422885572102</v>
      </c>
    </row>
    <row r="77" spans="1:44" x14ac:dyDescent="0.25">
      <c r="A77" s="1" t="s">
        <v>4017</v>
      </c>
      <c r="B77" s="102">
        <v>44167</v>
      </c>
      <c r="C77" s="1" t="s">
        <v>13980</v>
      </c>
      <c r="D77" s="14">
        <v>24.85</v>
      </c>
      <c r="E77" s="1" t="s">
        <v>29606</v>
      </c>
      <c r="F77" s="102">
        <v>44104</v>
      </c>
      <c r="G77" s="1" t="s">
        <v>13987</v>
      </c>
      <c r="H77" s="14">
        <v>8.7899999999999991</v>
      </c>
      <c r="I77" s="14">
        <v>2.46</v>
      </c>
      <c r="J77" s="14">
        <v>5.27</v>
      </c>
      <c r="K77" s="14">
        <v>15.55</v>
      </c>
      <c r="L77" s="14">
        <v>0.78</v>
      </c>
      <c r="M77" s="14">
        <v>11.07</v>
      </c>
      <c r="N77" s="14">
        <v>3.06</v>
      </c>
      <c r="O77" s="14">
        <v>-1.37</v>
      </c>
      <c r="P77" s="14">
        <v>19.440000000000001</v>
      </c>
      <c r="Q77" s="14">
        <v>9.85</v>
      </c>
      <c r="R77" s="14">
        <v>4.32</v>
      </c>
      <c r="S77" s="14">
        <v>9.25</v>
      </c>
      <c r="T77" s="14">
        <v>27.32</v>
      </c>
      <c r="U77" s="14">
        <v>1.37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8.5000000000000006E-3</v>
      </c>
      <c r="AF77" s="14">
        <v>31</v>
      </c>
      <c r="AG77" s="14">
        <v>779</v>
      </c>
      <c r="AH77" s="14">
        <v>679</v>
      </c>
      <c r="AI77" s="1" t="s">
        <v>29607</v>
      </c>
      <c r="AJ77" s="1" t="s">
        <v>29608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44167</v>
      </c>
      <c r="C78" s="1" t="s">
        <v>13978</v>
      </c>
      <c r="D78" s="14">
        <v>18.68</v>
      </c>
      <c r="E78" s="1" t="s">
        <v>29609</v>
      </c>
      <c r="F78" s="102">
        <v>44104</v>
      </c>
      <c r="G78" s="1" t="s">
        <v>13985</v>
      </c>
      <c r="H78" s="14">
        <v>2.17</v>
      </c>
      <c r="I78" s="14">
        <v>1.69</v>
      </c>
      <c r="J78" s="14">
        <v>17.940000000000001</v>
      </c>
      <c r="K78" s="14">
        <v>30.8</v>
      </c>
      <c r="L78" s="14">
        <v>0.87</v>
      </c>
      <c r="M78" s="14">
        <v>19.579999999999998</v>
      </c>
      <c r="N78" s="14">
        <v>2.4</v>
      </c>
      <c r="O78" s="14">
        <v>26.71</v>
      </c>
      <c r="P78" s="14">
        <v>22.55</v>
      </c>
      <c r="Q78" s="14">
        <v>12.24</v>
      </c>
      <c r="R78" s="14">
        <v>1.95</v>
      </c>
      <c r="S78" s="14">
        <v>20.66</v>
      </c>
      <c r="T78" s="14">
        <v>35.47</v>
      </c>
      <c r="U78" s="14">
        <v>1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9.7999999999999997E-3</v>
      </c>
      <c r="AF78" s="14">
        <v>57</v>
      </c>
      <c r="AG78" s="14">
        <v>313</v>
      </c>
      <c r="AH78" s="14">
        <v>213</v>
      </c>
      <c r="AI78" s="1" t="s">
        <v>29610</v>
      </c>
      <c r="AJ78" s="1" t="s">
        <v>29611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-0.60549785867237704</v>
      </c>
    </row>
    <row r="79" spans="1:44" x14ac:dyDescent="0.25">
      <c r="A79" s="1" t="s">
        <v>4114</v>
      </c>
      <c r="B79" s="102">
        <v>44167</v>
      </c>
      <c r="C79" s="1" t="s">
        <v>13979</v>
      </c>
      <c r="D79" s="14">
        <v>23.02</v>
      </c>
      <c r="E79" s="1" t="s">
        <v>28061</v>
      </c>
      <c r="F79" s="102">
        <v>44104</v>
      </c>
      <c r="G79" s="1" t="s">
        <v>13985</v>
      </c>
      <c r="H79" s="14">
        <v>2.67</v>
      </c>
      <c r="I79" s="14">
        <v>2.09</v>
      </c>
      <c r="J79" s="14">
        <v>22.11</v>
      </c>
      <c r="K79" s="14">
        <v>37.96</v>
      </c>
      <c r="L79" s="14">
        <v>1.07</v>
      </c>
      <c r="M79" s="14">
        <v>24.13</v>
      </c>
      <c r="N79" s="14">
        <v>2.96</v>
      </c>
      <c r="O79" s="14">
        <v>32.909999999999997</v>
      </c>
      <c r="P79" s="14">
        <v>22.55</v>
      </c>
      <c r="Q79" s="14">
        <v>12.24</v>
      </c>
      <c r="R79" s="14">
        <v>1.95</v>
      </c>
      <c r="S79" s="14">
        <v>20.66</v>
      </c>
      <c r="T79" s="14">
        <v>35.47</v>
      </c>
      <c r="U79" s="14">
        <v>1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29610</v>
      </c>
      <c r="AJ79" s="1" t="s">
        <v>29611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-0.67987402258905305</v>
      </c>
    </row>
    <row r="80" spans="1:44" x14ac:dyDescent="0.25">
      <c r="A80" s="1" t="s">
        <v>4187</v>
      </c>
      <c r="B80" s="102">
        <v>44167</v>
      </c>
      <c r="C80" s="1" t="s">
        <v>13978</v>
      </c>
      <c r="D80" s="14">
        <v>26.64</v>
      </c>
      <c r="E80" s="1" t="s">
        <v>29612</v>
      </c>
      <c r="F80" s="102">
        <v>44104</v>
      </c>
      <c r="G80" s="1" t="s">
        <v>13985</v>
      </c>
      <c r="H80" s="14">
        <v>3.35</v>
      </c>
      <c r="I80" s="14">
        <v>2.6</v>
      </c>
      <c r="J80" s="14">
        <v>85.92</v>
      </c>
      <c r="K80" s="14">
        <v>230.71</v>
      </c>
      <c r="L80" s="14">
        <v>1.1200000000000001</v>
      </c>
      <c r="M80" s="14">
        <v>21.11</v>
      </c>
      <c r="N80" s="14">
        <v>31</v>
      </c>
      <c r="O80" s="14">
        <v>-3</v>
      </c>
      <c r="P80" s="14">
        <v>25.55</v>
      </c>
      <c r="Q80" s="14">
        <v>13.8</v>
      </c>
      <c r="R80" s="14">
        <v>3.15</v>
      </c>
      <c r="S80" s="14">
        <v>104</v>
      </c>
      <c r="T80" s="14">
        <v>279.25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29613</v>
      </c>
      <c r="AJ80" s="1" t="s">
        <v>29614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-0.624069069069069</v>
      </c>
    </row>
    <row r="81" spans="1:44" x14ac:dyDescent="0.25">
      <c r="A81" s="1" t="s">
        <v>4192</v>
      </c>
      <c r="B81" s="102">
        <v>44167</v>
      </c>
      <c r="C81" s="1" t="s">
        <v>13978</v>
      </c>
      <c r="D81" s="14">
        <v>23.52</v>
      </c>
      <c r="E81" s="1" t="s">
        <v>29615</v>
      </c>
      <c r="F81" s="102">
        <v>44104</v>
      </c>
      <c r="G81" s="1" t="s">
        <v>13984</v>
      </c>
      <c r="H81" s="14">
        <v>1.05</v>
      </c>
      <c r="I81" s="14">
        <v>0.59</v>
      </c>
      <c r="J81" s="14">
        <v>3.8</v>
      </c>
      <c r="K81" s="14">
        <v>4.0199999999999996</v>
      </c>
      <c r="L81" s="14">
        <v>0.28000000000000003</v>
      </c>
      <c r="M81" s="14">
        <v>16.36</v>
      </c>
      <c r="N81" s="14">
        <v>6.62</v>
      </c>
      <c r="O81" s="14">
        <v>-0.63</v>
      </c>
      <c r="P81" s="14">
        <v>32.78</v>
      </c>
      <c r="Q81" s="14">
        <v>13.91</v>
      </c>
      <c r="R81" s="14">
        <v>1.19</v>
      </c>
      <c r="S81" s="14">
        <v>7.61</v>
      </c>
      <c r="T81" s="14">
        <v>8.06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29616</v>
      </c>
      <c r="AJ81" s="1" t="s">
        <v>29617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44167</v>
      </c>
      <c r="C82" s="1" t="s">
        <v>13978</v>
      </c>
      <c r="D82" s="14">
        <v>36.479999999999997</v>
      </c>
      <c r="E82" s="1" t="s">
        <v>29618</v>
      </c>
      <c r="F82" s="102">
        <v>44104</v>
      </c>
      <c r="G82" s="1" t="s">
        <v>13993</v>
      </c>
      <c r="H82" s="14">
        <v>4.0999999999999996</v>
      </c>
      <c r="I82" s="14">
        <v>7.99</v>
      </c>
      <c r="J82" s="14">
        <v>53.78</v>
      </c>
      <c r="K82" s="14">
        <v>78.31</v>
      </c>
      <c r="L82" s="14">
        <v>2.56</v>
      </c>
      <c r="M82" s="14">
        <v>202.72</v>
      </c>
      <c r="N82" s="14">
        <v>10.06</v>
      </c>
      <c r="O82" s="14">
        <v>31.48</v>
      </c>
      <c r="P82" s="14">
        <v>195.61</v>
      </c>
      <c r="Q82" s="14">
        <v>35.76</v>
      </c>
      <c r="R82" s="14">
        <v>7.71</v>
      </c>
      <c r="S82" s="14">
        <v>51.89</v>
      </c>
      <c r="T82" s="14">
        <v>75.569999999999993</v>
      </c>
      <c r="U82" s="14">
        <v>2.4700000000000002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28861</v>
      </c>
      <c r="AJ82" s="1" t="s">
        <v>28862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44167</v>
      </c>
      <c r="C83" s="1" t="s">
        <v>13978</v>
      </c>
      <c r="D83" s="14">
        <v>15.86</v>
      </c>
      <c r="E83" s="1" t="s">
        <v>29619</v>
      </c>
      <c r="F83" s="102">
        <v>44104</v>
      </c>
      <c r="G83" s="1" t="s">
        <v>13985</v>
      </c>
      <c r="H83" s="14">
        <v>6.43</v>
      </c>
      <c r="I83" s="14">
        <v>1.97</v>
      </c>
      <c r="J83" s="14">
        <v>19.420000000000002</v>
      </c>
      <c r="K83" s="14">
        <v>26.2</v>
      </c>
      <c r="L83" s="14">
        <v>1.36</v>
      </c>
      <c r="M83" s="14">
        <v>22.82</v>
      </c>
      <c r="N83" s="14">
        <v>4.43</v>
      </c>
      <c r="O83" s="14">
        <v>-24.48</v>
      </c>
      <c r="P83" s="14">
        <v>21.07</v>
      </c>
      <c r="Q83" s="14">
        <v>14.68</v>
      </c>
      <c r="R83" s="14">
        <v>1.82</v>
      </c>
      <c r="S83" s="14">
        <v>17.940000000000001</v>
      </c>
      <c r="T83" s="14">
        <v>24.2</v>
      </c>
      <c r="U83" s="14">
        <v>1.26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29620</v>
      </c>
      <c r="AJ83" s="1" t="s">
        <v>29621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-0.76032786885245895</v>
      </c>
    </row>
    <row r="84" spans="1:44" x14ac:dyDescent="0.25">
      <c r="A84" s="1" t="s">
        <v>9656</v>
      </c>
      <c r="B84" s="102">
        <v>44167</v>
      </c>
      <c r="C84" s="1" t="s">
        <v>13978</v>
      </c>
      <c r="D84" s="14">
        <v>46.03</v>
      </c>
      <c r="E84" s="1" t="s">
        <v>29622</v>
      </c>
      <c r="F84" s="102">
        <v>44104</v>
      </c>
      <c r="G84" s="1" t="s">
        <v>13985</v>
      </c>
      <c r="H84" s="14">
        <v>6.93</v>
      </c>
      <c r="I84" s="14">
        <v>4.8</v>
      </c>
      <c r="J84" s="14">
        <v>74.66</v>
      </c>
      <c r="K84" s="14">
        <v>-206.71</v>
      </c>
      <c r="L84" s="14">
        <v>2.82</v>
      </c>
      <c r="M84" s="14">
        <v>34.64</v>
      </c>
      <c r="N84" s="14">
        <v>14.67</v>
      </c>
      <c r="O84" s="14">
        <v>-85.54</v>
      </c>
      <c r="P84" s="14">
        <v>35.69</v>
      </c>
      <c r="Q84" s="14">
        <v>20.32</v>
      </c>
      <c r="R84" s="14">
        <v>4.9400000000000004</v>
      </c>
      <c r="S84" s="14">
        <v>76.91</v>
      </c>
      <c r="T84" s="14">
        <v>-212.93</v>
      </c>
      <c r="U84" s="14">
        <v>2.91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7.1000000000000004E-3</v>
      </c>
      <c r="AF84" s="14">
        <v>65</v>
      </c>
      <c r="AG84" s="14">
        <v>246</v>
      </c>
      <c r="AH84" s="14">
        <v>146</v>
      </c>
      <c r="AI84" s="1" t="s">
        <v>29623</v>
      </c>
      <c r="AJ84" s="1" t="s">
        <v>29624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-0.665164023462959</v>
      </c>
    </row>
    <row r="85" spans="1:44" x14ac:dyDescent="0.25">
      <c r="A85" s="1" t="s">
        <v>14009</v>
      </c>
      <c r="B85" s="102">
        <v>44167</v>
      </c>
      <c r="C85" s="1" t="s">
        <v>13978</v>
      </c>
      <c r="D85" s="14">
        <v>63.24</v>
      </c>
      <c r="E85" s="1" t="s">
        <v>29625</v>
      </c>
      <c r="F85" s="102">
        <v>44104</v>
      </c>
      <c r="G85" s="1" t="s">
        <v>13993</v>
      </c>
      <c r="H85" s="14">
        <v>12.12</v>
      </c>
      <c r="I85" s="14">
        <v>17.57</v>
      </c>
      <c r="J85" s="14">
        <v>103.76</v>
      </c>
      <c r="K85" s="14">
        <v>154.36000000000001</v>
      </c>
      <c r="L85" s="14">
        <v>6.54</v>
      </c>
      <c r="M85" s="14">
        <v>168.45</v>
      </c>
      <c r="N85" s="14">
        <v>17.37</v>
      </c>
      <c r="O85" s="14">
        <v>26.11</v>
      </c>
      <c r="P85" s="14">
        <v>160.51</v>
      </c>
      <c r="Q85" s="14">
        <v>72.88</v>
      </c>
      <c r="R85" s="14">
        <v>16.739999999999998</v>
      </c>
      <c r="S85" s="14">
        <v>98.87</v>
      </c>
      <c r="T85" s="14">
        <v>147.09</v>
      </c>
      <c r="U85" s="14">
        <v>6.23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29626</v>
      </c>
      <c r="AJ85" s="1" t="s">
        <v>29627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-0.935879190385832</v>
      </c>
    </row>
    <row r="86" spans="1:44" x14ac:dyDescent="0.25">
      <c r="A86" s="1" t="s">
        <v>4326</v>
      </c>
      <c r="B86" s="102">
        <v>44167</v>
      </c>
      <c r="C86" s="1" t="s">
        <v>13978</v>
      </c>
      <c r="D86" s="14">
        <v>33.31</v>
      </c>
      <c r="E86" s="1" t="s">
        <v>29628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16.28</v>
      </c>
      <c r="K86" s="14">
        <v>25.92</v>
      </c>
      <c r="L86" s="14">
        <v>1.17</v>
      </c>
      <c r="M86" s="14">
        <v>13.8</v>
      </c>
      <c r="N86" s="14">
        <v>6.36</v>
      </c>
      <c r="O86" s="14">
        <v>13.9</v>
      </c>
      <c r="P86" s="14">
        <v>14.2</v>
      </c>
      <c r="Q86" s="14">
        <v>10.85</v>
      </c>
      <c r="R86" s="14">
        <v>1.6</v>
      </c>
      <c r="S86" s="14">
        <v>16.760000000000002</v>
      </c>
      <c r="T86" s="14">
        <v>26.67</v>
      </c>
      <c r="U86" s="14">
        <v>1.2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29629</v>
      </c>
      <c r="AJ86" s="1" t="s">
        <v>29630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-2.9828880216151401E-2</v>
      </c>
    </row>
    <row r="87" spans="1:44" x14ac:dyDescent="0.25">
      <c r="A87" s="1" t="s">
        <v>14010</v>
      </c>
      <c r="B87" s="102">
        <v>44167</v>
      </c>
      <c r="C87" s="1" t="s">
        <v>13978</v>
      </c>
      <c r="D87" s="14">
        <v>4.3</v>
      </c>
      <c r="E87" s="1" t="s">
        <v>29631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-242.78</v>
      </c>
      <c r="K87" s="14">
        <v>-9.39</v>
      </c>
      <c r="L87" s="14">
        <v>0.46</v>
      </c>
      <c r="M87" s="14">
        <v>-2.38</v>
      </c>
      <c r="N87" s="14">
        <v>3.94</v>
      </c>
      <c r="O87" s="14">
        <v>-1.74</v>
      </c>
      <c r="P87" s="14">
        <v>-2.4500000000000002</v>
      </c>
      <c r="Q87" s="14">
        <v>-3.52</v>
      </c>
      <c r="R87" s="14">
        <v>1.03</v>
      </c>
      <c r="S87" s="14">
        <v>-250.39</v>
      </c>
      <c r="T87" s="14">
        <v>-9.68</v>
      </c>
      <c r="U87" s="14">
        <v>0.47</v>
      </c>
      <c r="V87" s="1" t="s">
        <v>26577</v>
      </c>
      <c r="W87" s="1" t="s">
        <v>26578</v>
      </c>
      <c r="X87" s="1" t="s">
        <v>26579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27100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44167</v>
      </c>
      <c r="C88" s="1" t="s">
        <v>13978</v>
      </c>
      <c r="D88" s="14">
        <v>23.05</v>
      </c>
      <c r="E88" s="1" t="s">
        <v>29632</v>
      </c>
      <c r="F88" s="102">
        <v>44104</v>
      </c>
      <c r="G88" s="1" t="s">
        <v>13985</v>
      </c>
      <c r="H88" s="14">
        <v>20.309999999999999</v>
      </c>
      <c r="I88" s="14">
        <v>5.88</v>
      </c>
      <c r="J88" s="14">
        <v>-70.47</v>
      </c>
      <c r="K88" s="14">
        <v>-60.71</v>
      </c>
      <c r="L88" s="14">
        <v>6.87</v>
      </c>
      <c r="M88" s="14">
        <v>169.67</v>
      </c>
      <c r="N88" s="14">
        <v>41.2</v>
      </c>
      <c r="O88" s="14">
        <v>-1820.62</v>
      </c>
      <c r="P88" s="14">
        <v>168.26</v>
      </c>
      <c r="Q88" s="14">
        <v>97.64</v>
      </c>
      <c r="R88" s="14">
        <v>5.83</v>
      </c>
      <c r="S88" s="14">
        <v>-69.88</v>
      </c>
      <c r="T88" s="14">
        <v>-60.21</v>
      </c>
      <c r="U88" s="14">
        <v>6.81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29633</v>
      </c>
      <c r="AJ88" s="1" t="s">
        <v>29634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-0.95086767895878499</v>
      </c>
    </row>
    <row r="89" spans="1:44" x14ac:dyDescent="0.25">
      <c r="A89" s="1" t="s">
        <v>9660</v>
      </c>
      <c r="B89" s="102">
        <v>44167</v>
      </c>
      <c r="C89" s="1" t="s">
        <v>13978</v>
      </c>
      <c r="D89" s="14">
        <v>19.88</v>
      </c>
      <c r="E89" s="1" t="s">
        <v>29635</v>
      </c>
      <c r="F89" s="102">
        <v>44104</v>
      </c>
      <c r="G89" s="1" t="s">
        <v>13985</v>
      </c>
      <c r="H89" s="14">
        <v>2.68</v>
      </c>
      <c r="I89" s="14">
        <v>1.41</v>
      </c>
      <c r="J89" s="14">
        <v>-74.13</v>
      </c>
      <c r="K89" s="14">
        <v>-36.409999999999997</v>
      </c>
      <c r="L89" s="14">
        <v>0.77</v>
      </c>
      <c r="M89" s="14">
        <v>36.61</v>
      </c>
      <c r="N89" s="14">
        <v>990.76</v>
      </c>
      <c r="O89" s="14">
        <v>-1.85</v>
      </c>
      <c r="P89" s="14">
        <v>50.04</v>
      </c>
      <c r="Q89" s="14">
        <v>13.75</v>
      </c>
      <c r="R89" s="14">
        <v>1.93</v>
      </c>
      <c r="S89" s="14">
        <v>-101.34</v>
      </c>
      <c r="T89" s="14">
        <v>-49.78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29636</v>
      </c>
      <c r="AJ89" s="1" t="s">
        <v>29637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-0.88742454728370201</v>
      </c>
    </row>
    <row r="90" spans="1:44" x14ac:dyDescent="0.25">
      <c r="A90" s="1" t="s">
        <v>9662</v>
      </c>
      <c r="B90" s="102">
        <v>44167</v>
      </c>
      <c r="C90" s="1" t="s">
        <v>13978</v>
      </c>
      <c r="D90" s="14">
        <v>14.46</v>
      </c>
      <c r="E90" s="1" t="s">
        <v>29638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1.94</v>
      </c>
      <c r="L90" s="14">
        <v>0.27</v>
      </c>
      <c r="M90" s="14">
        <v>1.4</v>
      </c>
      <c r="N90" s="14">
        <v>2.0299999999999998</v>
      </c>
      <c r="O90" s="14">
        <v>-0.54</v>
      </c>
      <c r="P90" s="14">
        <v>3.82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29639</v>
      </c>
      <c r="AJ90" s="1" t="s">
        <v>29426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0.43100276625172901</v>
      </c>
    </row>
    <row r="91" spans="1:44" x14ac:dyDescent="0.25">
      <c r="A91" s="1" t="s">
        <v>4446</v>
      </c>
      <c r="B91" s="102">
        <v>44167</v>
      </c>
      <c r="C91" s="1" t="s">
        <v>13978</v>
      </c>
      <c r="D91" s="14">
        <v>19.649999999999999</v>
      </c>
      <c r="E91" s="1" t="s">
        <v>29640</v>
      </c>
      <c r="F91" s="102">
        <v>44104</v>
      </c>
      <c r="G91" s="1" t="s">
        <v>13985</v>
      </c>
      <c r="H91" s="14">
        <v>1.59</v>
      </c>
      <c r="I91" s="14">
        <v>1.49</v>
      </c>
      <c r="J91" s="14">
        <v>21.81</v>
      </c>
      <c r="K91" s="14">
        <v>36.21</v>
      </c>
      <c r="L91" s="14">
        <v>0.54</v>
      </c>
      <c r="M91" s="14">
        <v>15.03</v>
      </c>
      <c r="N91" s="14">
        <v>1.81</v>
      </c>
      <c r="O91" s="14">
        <v>-3.22</v>
      </c>
      <c r="P91" s="14">
        <v>21.06</v>
      </c>
      <c r="Q91" s="14">
        <v>18.100000000000001</v>
      </c>
      <c r="R91" s="14">
        <v>2.09</v>
      </c>
      <c r="S91" s="14">
        <v>30.56</v>
      </c>
      <c r="T91" s="14">
        <v>50.73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3.61E-2</v>
      </c>
      <c r="AF91" s="14">
        <v>40</v>
      </c>
      <c r="AG91" s="14">
        <v>291</v>
      </c>
      <c r="AH91" s="14">
        <v>191</v>
      </c>
      <c r="AI91" s="1" t="s">
        <v>29641</v>
      </c>
      <c r="AJ91" s="1" t="s">
        <v>29642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-7.6992366412213603E-2</v>
      </c>
    </row>
    <row r="92" spans="1:44" x14ac:dyDescent="0.25">
      <c r="A92" s="1" t="s">
        <v>4568</v>
      </c>
      <c r="B92" s="102">
        <v>44167</v>
      </c>
      <c r="C92" s="1" t="s">
        <v>13978</v>
      </c>
      <c r="D92" s="14">
        <v>15.49</v>
      </c>
      <c r="E92" s="1" t="s">
        <v>29643</v>
      </c>
      <c r="F92" s="102">
        <v>44104</v>
      </c>
      <c r="G92" s="1" t="s">
        <v>13985</v>
      </c>
      <c r="H92" s="14">
        <v>0.56999999999999995</v>
      </c>
      <c r="I92" s="14">
        <v>0.28999999999999998</v>
      </c>
      <c r="J92" s="14">
        <v>9.92</v>
      </c>
      <c r="K92" s="14">
        <v>-20.36</v>
      </c>
      <c r="L92" s="14">
        <v>0.18</v>
      </c>
      <c r="M92" s="14">
        <v>-33.56</v>
      </c>
      <c r="N92" s="14">
        <v>4.07</v>
      </c>
      <c r="O92" s="14">
        <v>-0.67</v>
      </c>
      <c r="P92" s="14">
        <v>-86.24</v>
      </c>
      <c r="Q92" s="14">
        <v>14.28</v>
      </c>
      <c r="R92" s="14">
        <v>0.74</v>
      </c>
      <c r="S92" s="14">
        <v>25.49</v>
      </c>
      <c r="T92" s="14">
        <v>-52.33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4.2900000000000001E-2</v>
      </c>
      <c r="AF92" s="14">
        <v>72</v>
      </c>
      <c r="AG92" s="14">
        <v>296</v>
      </c>
      <c r="AH92" s="14">
        <v>196</v>
      </c>
      <c r="AI92" s="1" t="s">
        <v>28863</v>
      </c>
      <c r="AJ92" s="1" t="s">
        <v>27753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44167</v>
      </c>
      <c r="C93" s="1" t="s">
        <v>13978</v>
      </c>
      <c r="D93" s="14">
        <v>18.79</v>
      </c>
      <c r="E93" s="1" t="s">
        <v>29644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</v>
      </c>
      <c r="K93" s="14">
        <v>5.7</v>
      </c>
      <c r="L93" s="14">
        <v>0.37</v>
      </c>
      <c r="M93" s="14">
        <v>5.23</v>
      </c>
      <c r="N93" s="14">
        <v>7.37</v>
      </c>
      <c r="O93" s="14">
        <v>-0.88</v>
      </c>
      <c r="P93" s="14">
        <v>10</v>
      </c>
      <c r="Q93" s="14">
        <v>7.35</v>
      </c>
      <c r="R93" s="14">
        <v>1.51</v>
      </c>
      <c r="S93" s="14">
        <v>9.18</v>
      </c>
      <c r="T93" s="14">
        <v>10.89</v>
      </c>
      <c r="U93" s="14">
        <v>0.7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2.18E-2</v>
      </c>
      <c r="AF93" s="14">
        <v>50</v>
      </c>
      <c r="AG93" s="14">
        <v>288</v>
      </c>
      <c r="AH93" s="14">
        <v>188</v>
      </c>
      <c r="AI93" s="1" t="s">
        <v>29645</v>
      </c>
      <c r="AJ93" s="1" t="s">
        <v>29646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0.51808408728046795</v>
      </c>
    </row>
    <row r="94" spans="1:44" x14ac:dyDescent="0.25">
      <c r="A94" s="1" t="s">
        <v>4576</v>
      </c>
      <c r="B94" s="102">
        <v>44167</v>
      </c>
      <c r="C94" s="1" t="s">
        <v>13978</v>
      </c>
      <c r="D94" s="14">
        <v>49.35</v>
      </c>
      <c r="E94" s="1" t="s">
        <v>29647</v>
      </c>
      <c r="F94" s="102">
        <v>44104</v>
      </c>
      <c r="G94" s="1" t="s">
        <v>13990</v>
      </c>
      <c r="H94" s="14">
        <v>2.76</v>
      </c>
      <c r="I94" s="14">
        <v>2.29</v>
      </c>
      <c r="J94" s="14">
        <v>77.75</v>
      </c>
      <c r="K94" s="14">
        <v>224.4</v>
      </c>
      <c r="L94" s="14">
        <v>1.06</v>
      </c>
      <c r="M94" s="14">
        <v>81.819999999999993</v>
      </c>
      <c r="N94" s="14">
        <v>28.49</v>
      </c>
      <c r="O94" s="14">
        <v>-3.29</v>
      </c>
      <c r="P94" s="14">
        <v>96.97</v>
      </c>
      <c r="Q94" s="14">
        <v>25.39</v>
      </c>
      <c r="R94" s="14">
        <v>2.72</v>
      </c>
      <c r="S94" s="14">
        <v>92.16</v>
      </c>
      <c r="T94" s="14">
        <v>265.95999999999998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29648</v>
      </c>
      <c r="AJ94" s="1" t="s">
        <v>29649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44167</v>
      </c>
      <c r="C95" s="1" t="s">
        <v>13978</v>
      </c>
      <c r="D95" s="14">
        <v>13.01</v>
      </c>
      <c r="E95" s="1" t="s">
        <v>29650</v>
      </c>
      <c r="F95" s="102">
        <v>44104</v>
      </c>
      <c r="G95" s="1" t="s">
        <v>13991</v>
      </c>
      <c r="H95" s="14">
        <v>5.72</v>
      </c>
      <c r="I95" s="14">
        <v>3.9</v>
      </c>
      <c r="J95" s="14">
        <v>50.23</v>
      </c>
      <c r="K95" s="14">
        <v>53.5</v>
      </c>
      <c r="L95" s="14">
        <v>3.39</v>
      </c>
      <c r="M95" s="14">
        <v>14.02</v>
      </c>
      <c r="N95" s="14">
        <v>15.17</v>
      </c>
      <c r="O95" s="14">
        <v>24.04</v>
      </c>
      <c r="P95" s="14">
        <v>12.28</v>
      </c>
      <c r="Q95" s="14">
        <v>11.72</v>
      </c>
      <c r="R95" s="14">
        <v>3.41</v>
      </c>
      <c r="S95" s="14">
        <v>43.99</v>
      </c>
      <c r="T95" s="14">
        <v>46.86</v>
      </c>
      <c r="U95" s="14">
        <v>2.97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3.9199999999999999E-2</v>
      </c>
      <c r="AF95" s="14">
        <v>94</v>
      </c>
      <c r="AG95" s="14">
        <v>165</v>
      </c>
      <c r="AH95" s="14">
        <v>65</v>
      </c>
      <c r="AI95" s="1" t="s">
        <v>28861</v>
      </c>
      <c r="AJ95" s="1" t="s">
        <v>29423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-0.55614911606456596</v>
      </c>
    </row>
    <row r="96" spans="1:44" x14ac:dyDescent="0.25">
      <c r="A96" s="1" t="s">
        <v>14011</v>
      </c>
      <c r="B96" s="102">
        <v>44167</v>
      </c>
      <c r="C96" s="1" t="s">
        <v>13978</v>
      </c>
      <c r="D96" s="14">
        <v>2.16</v>
      </c>
      <c r="E96" s="1" t="s">
        <v>29651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29652</v>
      </c>
      <c r="AJ96" s="1" t="s">
        <v>29653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44167</v>
      </c>
      <c r="C97" s="1" t="s">
        <v>13979</v>
      </c>
      <c r="D97" s="14">
        <v>3.03</v>
      </c>
      <c r="E97" s="1" t="s">
        <v>29654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29652</v>
      </c>
      <c r="AJ97" s="1" t="s">
        <v>29653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44167</v>
      </c>
      <c r="C98" s="1" t="s">
        <v>13978</v>
      </c>
      <c r="D98" s="14">
        <v>36.83</v>
      </c>
      <c r="E98" s="1" t="s">
        <v>29655</v>
      </c>
      <c r="F98" s="102">
        <v>44104</v>
      </c>
      <c r="G98" s="1" t="s">
        <v>13984</v>
      </c>
      <c r="H98" s="14">
        <v>1915.62</v>
      </c>
      <c r="I98" s="14">
        <v>7.11</v>
      </c>
      <c r="J98" s="14">
        <v>37.29</v>
      </c>
      <c r="K98" s="14">
        <v>55.99</v>
      </c>
      <c r="L98" s="14">
        <v>814.84</v>
      </c>
      <c r="M98" s="14">
        <v>18.690000000000001</v>
      </c>
      <c r="N98" s="14">
        <v>4265.5200000000004</v>
      </c>
      <c r="O98" s="14">
        <v>-2414.83</v>
      </c>
      <c r="P98" s="14">
        <v>18.690000000000001</v>
      </c>
      <c r="Q98" s="14">
        <v>12.59</v>
      </c>
      <c r="R98" s="14">
        <v>7.12</v>
      </c>
      <c r="S98" s="14">
        <v>37.31</v>
      </c>
      <c r="T98" s="14">
        <v>56.02</v>
      </c>
      <c r="U98" s="14">
        <v>815.16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28054</v>
      </c>
      <c r="AJ98" s="1" t="s">
        <v>28054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-0.99248981808308401</v>
      </c>
    </row>
    <row r="99" spans="1:44" x14ac:dyDescent="0.25">
      <c r="A99" s="1" t="s">
        <v>4617</v>
      </c>
      <c r="B99" s="102">
        <v>44167</v>
      </c>
      <c r="C99" s="1" t="s">
        <v>13978</v>
      </c>
      <c r="D99" s="14">
        <v>66.77</v>
      </c>
      <c r="E99" s="1" t="s">
        <v>29656</v>
      </c>
      <c r="F99" s="102">
        <v>44104</v>
      </c>
      <c r="G99" s="1" t="s">
        <v>13990</v>
      </c>
      <c r="H99" s="14">
        <v>1.1000000000000001</v>
      </c>
      <c r="I99" s="14">
        <v>0.23</v>
      </c>
      <c r="J99" s="14">
        <v>4.97</v>
      </c>
      <c r="K99" s="14">
        <v>6.03</v>
      </c>
      <c r="L99" s="14">
        <v>0.28000000000000003</v>
      </c>
      <c r="M99" s="14">
        <v>6.35</v>
      </c>
      <c r="N99" s="14">
        <v>-8.4</v>
      </c>
      <c r="O99" s="14">
        <v>-0.68</v>
      </c>
      <c r="P99" s="14">
        <v>9.93</v>
      </c>
      <c r="Q99" s="14">
        <v>5.42</v>
      </c>
      <c r="R99" s="14">
        <v>0.35</v>
      </c>
      <c r="S99" s="14">
        <v>7.78</v>
      </c>
      <c r="T99" s="14">
        <v>9.43</v>
      </c>
      <c r="U99" s="14">
        <v>0.44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8.6999999999999994E-3</v>
      </c>
      <c r="AF99" s="14">
        <v>150</v>
      </c>
      <c r="AG99" s="14">
        <v>389</v>
      </c>
      <c r="AH99" s="14">
        <v>289</v>
      </c>
      <c r="AI99" s="1" t="s">
        <v>29657</v>
      </c>
      <c r="AJ99" s="1" t="s">
        <v>29658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-4.58798861764265E-2</v>
      </c>
    </row>
    <row r="100" spans="1:44" x14ac:dyDescent="0.25">
      <c r="A100" s="1" t="s">
        <v>4729</v>
      </c>
      <c r="B100" s="102">
        <v>44167</v>
      </c>
      <c r="C100" s="1" t="s">
        <v>13978</v>
      </c>
      <c r="D100" s="14">
        <v>26.66</v>
      </c>
      <c r="E100" s="1" t="s">
        <v>29659</v>
      </c>
      <c r="F100" s="102">
        <v>44104</v>
      </c>
      <c r="G100" s="1" t="s">
        <v>13988</v>
      </c>
      <c r="H100" s="14">
        <v>1.39</v>
      </c>
      <c r="I100" s="14">
        <v>1.25</v>
      </c>
      <c r="J100" s="14">
        <v>2.46</v>
      </c>
      <c r="K100" s="14">
        <v>3.29</v>
      </c>
      <c r="L100" s="14">
        <v>0.36</v>
      </c>
      <c r="M100" s="14">
        <v>-81.77</v>
      </c>
      <c r="N100" s="14">
        <v>31.79</v>
      </c>
      <c r="O100" s="14">
        <v>-0.62</v>
      </c>
      <c r="P100" s="14">
        <v>-168.6</v>
      </c>
      <c r="Q100" s="14">
        <v>11.64</v>
      </c>
      <c r="R100" s="14">
        <v>2.57</v>
      </c>
      <c r="S100" s="14">
        <v>5.08</v>
      </c>
      <c r="T100" s="14">
        <v>6.79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8.8999999999999999E-3</v>
      </c>
      <c r="AF100" s="14">
        <v>30</v>
      </c>
      <c r="AG100" s="14">
        <v>337</v>
      </c>
      <c r="AH100" s="14">
        <v>237</v>
      </c>
      <c r="AI100" s="1" t="s">
        <v>29660</v>
      </c>
      <c r="AJ100" s="1" t="s">
        <v>29661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44167</v>
      </c>
      <c r="C101" s="1" t="s">
        <v>13979</v>
      </c>
      <c r="D101" s="14">
        <v>25.91</v>
      </c>
      <c r="E101" s="1" t="s">
        <v>24475</v>
      </c>
      <c r="F101" s="102">
        <v>44104</v>
      </c>
      <c r="G101" s="1" t="s">
        <v>13988</v>
      </c>
      <c r="H101" s="14">
        <v>1.35</v>
      </c>
      <c r="I101" s="14">
        <v>1.21</v>
      </c>
      <c r="J101" s="14">
        <v>2.4</v>
      </c>
      <c r="K101" s="14">
        <v>3.2</v>
      </c>
      <c r="L101" s="14">
        <v>0.35</v>
      </c>
      <c r="M101" s="14">
        <v>-79.47</v>
      </c>
      <c r="N101" s="14">
        <v>30.9</v>
      </c>
      <c r="O101" s="14">
        <v>-0.6</v>
      </c>
      <c r="P101" s="14">
        <v>-168.6</v>
      </c>
      <c r="Q101" s="14">
        <v>11.64</v>
      </c>
      <c r="R101" s="14">
        <v>2.57</v>
      </c>
      <c r="S101" s="14">
        <v>5.08</v>
      </c>
      <c r="T101" s="14">
        <v>6.79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1.6199999999999999E-2</v>
      </c>
      <c r="AF101" s="14">
        <v>30</v>
      </c>
      <c r="AG101" s="14">
        <v>337</v>
      </c>
      <c r="AH101" s="14">
        <v>237</v>
      </c>
      <c r="AI101" s="1" t="s">
        <v>29660</v>
      </c>
      <c r="AJ101" s="1" t="s">
        <v>29661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44167</v>
      </c>
      <c r="C102" s="1" t="s">
        <v>13978</v>
      </c>
      <c r="D102" s="14">
        <v>50.89</v>
      </c>
      <c r="E102" s="1" t="s">
        <v>29662</v>
      </c>
      <c r="F102" s="102">
        <v>44104</v>
      </c>
      <c r="G102" s="1" t="s">
        <v>13988</v>
      </c>
      <c r="H102" s="14">
        <v>2.9</v>
      </c>
      <c r="I102" s="14">
        <v>4.6500000000000004</v>
      </c>
      <c r="J102" s="14">
        <v>6.26</v>
      </c>
      <c r="K102" s="14">
        <v>8.0500000000000007</v>
      </c>
      <c r="L102" s="14">
        <v>1.04</v>
      </c>
      <c r="M102" s="14">
        <v>8.1199999999999992</v>
      </c>
      <c r="N102" s="14">
        <v>-18.420000000000002</v>
      </c>
      <c r="O102" s="14">
        <v>-2.57</v>
      </c>
      <c r="P102" s="14">
        <v>10.71</v>
      </c>
      <c r="Q102" s="14">
        <v>5.75</v>
      </c>
      <c r="R102" s="14">
        <v>6.14</v>
      </c>
      <c r="S102" s="14">
        <v>8.26</v>
      </c>
      <c r="T102" s="14">
        <v>10.63</v>
      </c>
      <c r="U102" s="14">
        <v>1.38</v>
      </c>
      <c r="V102" s="1" t="s">
        <v>26580</v>
      </c>
      <c r="W102" s="1" t="s">
        <v>26581</v>
      </c>
      <c r="X102" s="1" t="s">
        <v>26582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29663</v>
      </c>
      <c r="AJ102" s="1" t="s">
        <v>29664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-0.257667518176459</v>
      </c>
    </row>
    <row r="103" spans="1:44" x14ac:dyDescent="0.25">
      <c r="A103" s="1" t="s">
        <v>5290</v>
      </c>
      <c r="B103" s="102">
        <v>44167</v>
      </c>
      <c r="C103" s="1" t="s">
        <v>13978</v>
      </c>
      <c r="D103" s="14">
        <v>48.8</v>
      </c>
      <c r="E103" s="1" t="s">
        <v>29665</v>
      </c>
      <c r="F103" s="102">
        <v>44104</v>
      </c>
      <c r="G103" s="1" t="s">
        <v>13983</v>
      </c>
      <c r="H103" s="14">
        <v>1.78</v>
      </c>
      <c r="I103" s="14">
        <v>0.86</v>
      </c>
      <c r="J103" s="14">
        <v>6.08</v>
      </c>
      <c r="K103" s="14">
        <v>6.51</v>
      </c>
      <c r="L103" s="14">
        <v>0.46</v>
      </c>
      <c r="M103" s="14">
        <v>9.4600000000000009</v>
      </c>
      <c r="N103" s="14">
        <v>2.14</v>
      </c>
      <c r="O103" s="14">
        <v>26.26</v>
      </c>
      <c r="P103" s="14">
        <v>1.51</v>
      </c>
      <c r="Q103" s="14">
        <v>1.32</v>
      </c>
      <c r="R103" s="14">
        <v>0.14000000000000001</v>
      </c>
      <c r="S103" s="14">
        <v>0.97</v>
      </c>
      <c r="T103" s="14">
        <v>1.04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4.3900000000000002E-2</v>
      </c>
      <c r="AF103" s="14">
        <v>56</v>
      </c>
      <c r="AG103" s="14">
        <v>389</v>
      </c>
      <c r="AH103" s="14">
        <v>289</v>
      </c>
      <c r="AI103" s="1" t="s">
        <v>29666</v>
      </c>
      <c r="AJ103" s="1" t="s">
        <v>29667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0.151206967213115</v>
      </c>
    </row>
    <row r="104" spans="1:44" x14ac:dyDescent="0.25">
      <c r="A104" s="1" t="s">
        <v>14944</v>
      </c>
      <c r="B104" s="102">
        <v>44167</v>
      </c>
      <c r="C104" s="1" t="s">
        <v>13978</v>
      </c>
      <c r="D104" s="14">
        <v>6.93</v>
      </c>
      <c r="E104" s="1" t="s">
        <v>27757</v>
      </c>
      <c r="F104" s="102">
        <v>44104</v>
      </c>
      <c r="G104" s="1" t="s">
        <v>13986</v>
      </c>
      <c r="H104" s="14">
        <v>2.6</v>
      </c>
      <c r="I104" s="14">
        <v>0.89</v>
      </c>
      <c r="J104" s="14">
        <v>6.76</v>
      </c>
      <c r="K104" s="14">
        <v>17.73</v>
      </c>
      <c r="L104" s="14">
        <v>0.54</v>
      </c>
      <c r="M104" s="14">
        <v>14.81</v>
      </c>
      <c r="N104" s="14">
        <v>8.89</v>
      </c>
      <c r="O104" s="14">
        <v>-1.54</v>
      </c>
      <c r="P104" s="14">
        <v>21.03</v>
      </c>
      <c r="Q104" s="14">
        <v>11.91</v>
      </c>
      <c r="R104" s="14">
        <v>1.27</v>
      </c>
      <c r="S104" s="14">
        <v>9.59</v>
      </c>
      <c r="T104" s="14">
        <v>25.18</v>
      </c>
      <c r="U104" s="14">
        <v>0.77</v>
      </c>
      <c r="V104" s="1" t="s">
        <v>24623</v>
      </c>
      <c r="W104" s="1" t="s">
        <v>24624</v>
      </c>
      <c r="X104" s="1" t="s">
        <v>24625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28063</v>
      </c>
      <c r="AJ104" s="1" t="s">
        <v>28064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-9.9971139971139905E-2</v>
      </c>
    </row>
    <row r="105" spans="1:44" x14ac:dyDescent="0.25">
      <c r="A105" s="1" t="s">
        <v>5293</v>
      </c>
      <c r="B105" s="102">
        <v>44167</v>
      </c>
      <c r="C105" s="1" t="s">
        <v>13978</v>
      </c>
      <c r="D105" s="14">
        <v>33.83</v>
      </c>
      <c r="E105" s="1" t="s">
        <v>29668</v>
      </c>
      <c r="F105" s="102">
        <v>44104</v>
      </c>
      <c r="G105" s="1" t="s">
        <v>13991</v>
      </c>
      <c r="H105" s="14">
        <v>5.41</v>
      </c>
      <c r="I105" s="14">
        <v>4.7300000000000004</v>
      </c>
      <c r="J105" s="14">
        <v>10.25</v>
      </c>
      <c r="K105" s="14">
        <v>10.27</v>
      </c>
      <c r="L105" s="14">
        <v>2.48</v>
      </c>
      <c r="M105" s="14">
        <v>15.77</v>
      </c>
      <c r="N105" s="14">
        <v>10.77</v>
      </c>
      <c r="O105" s="14">
        <v>-17.22</v>
      </c>
      <c r="P105" s="14">
        <v>16.350000000000001</v>
      </c>
      <c r="Q105" s="14">
        <v>9.9700000000000006</v>
      </c>
      <c r="R105" s="14">
        <v>4.9000000000000004</v>
      </c>
      <c r="S105" s="14">
        <v>10.63</v>
      </c>
      <c r="T105" s="14">
        <v>10.65</v>
      </c>
      <c r="U105" s="14">
        <v>2.57</v>
      </c>
      <c r="V105" s="1" t="s">
        <v>26583</v>
      </c>
      <c r="W105" s="1" t="s">
        <v>26584</v>
      </c>
      <c r="X105" s="1" t="s">
        <v>26585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5.1000000000000004E-3</v>
      </c>
      <c r="AF105" s="14">
        <v>50</v>
      </c>
      <c r="AG105" s="14">
        <v>199</v>
      </c>
      <c r="AH105" s="14">
        <v>99</v>
      </c>
      <c r="AI105" s="1" t="s">
        <v>28866</v>
      </c>
      <c r="AJ105" s="1" t="s">
        <v>29669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-0.58082175583801399</v>
      </c>
    </row>
    <row r="106" spans="1:44" x14ac:dyDescent="0.25">
      <c r="A106" s="1" t="s">
        <v>5373</v>
      </c>
      <c r="B106" s="102">
        <v>44167</v>
      </c>
      <c r="C106" s="1" t="s">
        <v>13978</v>
      </c>
      <c r="D106" s="14">
        <v>24.33</v>
      </c>
      <c r="E106" s="1" t="s">
        <v>29670</v>
      </c>
      <c r="F106" s="102">
        <v>44104</v>
      </c>
      <c r="G106" s="1" t="s">
        <v>13991</v>
      </c>
      <c r="H106" s="14">
        <v>9.51</v>
      </c>
      <c r="I106" s="14">
        <v>2.08</v>
      </c>
      <c r="J106" s="14">
        <v>43.1</v>
      </c>
      <c r="K106" s="14">
        <v>61.59</v>
      </c>
      <c r="L106" s="14">
        <v>3.08</v>
      </c>
      <c r="M106" s="14">
        <v>45.83</v>
      </c>
      <c r="N106" s="14">
        <v>18.53</v>
      </c>
      <c r="O106" s="14">
        <v>-16.350000000000001</v>
      </c>
      <c r="P106" s="14">
        <v>47.12</v>
      </c>
      <c r="Q106" s="14">
        <v>21.46</v>
      </c>
      <c r="R106" s="14">
        <v>2.14</v>
      </c>
      <c r="S106" s="14">
        <v>44.31</v>
      </c>
      <c r="T106" s="14">
        <v>63.33</v>
      </c>
      <c r="U106" s="14">
        <v>3.17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29671</v>
      </c>
      <c r="AJ106" s="1" t="s">
        <v>29672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-0.84403205918618995</v>
      </c>
    </row>
    <row r="107" spans="1:44" x14ac:dyDescent="0.25">
      <c r="A107" s="1" t="s">
        <v>5422</v>
      </c>
      <c r="B107" s="102">
        <v>44167</v>
      </c>
      <c r="C107" s="1" t="s">
        <v>13978</v>
      </c>
      <c r="D107" s="14">
        <v>20</v>
      </c>
      <c r="E107" s="1" t="s">
        <v>29673</v>
      </c>
      <c r="F107" s="102">
        <v>44104</v>
      </c>
      <c r="G107" s="1" t="s">
        <v>13986</v>
      </c>
      <c r="H107" s="14">
        <v>2.4300000000000002</v>
      </c>
      <c r="I107" s="14">
        <v>5.32</v>
      </c>
      <c r="J107" s="14">
        <v>11.6</v>
      </c>
      <c r="K107" s="14">
        <v>57.12</v>
      </c>
      <c r="L107" s="14">
        <v>0.8</v>
      </c>
      <c r="M107" s="14">
        <v>17.899999999999999</v>
      </c>
      <c r="N107" s="14">
        <v>5.16</v>
      </c>
      <c r="O107" s="14">
        <v>-1.88</v>
      </c>
      <c r="P107" s="14">
        <v>23.97</v>
      </c>
      <c r="Q107" s="14">
        <v>13.06</v>
      </c>
      <c r="R107" s="14">
        <v>7.13</v>
      </c>
      <c r="S107" s="14">
        <v>15.54</v>
      </c>
      <c r="T107" s="14">
        <v>76.5</v>
      </c>
      <c r="U107" s="14">
        <v>1.07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29674</v>
      </c>
      <c r="AJ107" s="1" t="s">
        <v>29675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-0.64602499999999996</v>
      </c>
    </row>
    <row r="108" spans="1:44" x14ac:dyDescent="0.25">
      <c r="A108" s="1" t="s">
        <v>5518</v>
      </c>
      <c r="B108" s="102">
        <v>44167</v>
      </c>
      <c r="C108" s="1" t="s">
        <v>13979</v>
      </c>
      <c r="D108" s="14">
        <v>14.8</v>
      </c>
      <c r="E108" s="1" t="s">
        <v>29676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5.89</v>
      </c>
      <c r="K108" s="14">
        <v>7.24</v>
      </c>
      <c r="L108" s="14">
        <v>0.65</v>
      </c>
      <c r="M108" s="14">
        <v>10.06</v>
      </c>
      <c r="N108" s="14">
        <v>2.0499999999999998</v>
      </c>
      <c r="O108" s="14">
        <v>-5.68</v>
      </c>
      <c r="P108" s="14">
        <v>12</v>
      </c>
      <c r="Q108" s="14">
        <v>8.8800000000000008</v>
      </c>
      <c r="R108" s="14">
        <v>1.24</v>
      </c>
      <c r="S108" s="14">
        <v>7.02</v>
      </c>
      <c r="T108" s="14">
        <v>8.6300000000000008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29677</v>
      </c>
      <c r="AJ108" s="1" t="s">
        <v>28864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-0.25671621621621599</v>
      </c>
    </row>
    <row r="109" spans="1:44" x14ac:dyDescent="0.25">
      <c r="A109" s="1" t="s">
        <v>5523</v>
      </c>
      <c r="B109" s="102">
        <v>44167</v>
      </c>
      <c r="C109" s="1" t="s">
        <v>13978</v>
      </c>
      <c r="D109" s="14">
        <v>65.569999999999993</v>
      </c>
      <c r="E109" s="1" t="s">
        <v>29678</v>
      </c>
      <c r="F109" s="102">
        <v>44104</v>
      </c>
      <c r="G109" s="1" t="s">
        <v>13985</v>
      </c>
      <c r="H109" s="14">
        <v>8.69</v>
      </c>
      <c r="I109" s="14">
        <v>4.79</v>
      </c>
      <c r="J109" s="14">
        <v>-50.37</v>
      </c>
      <c r="K109" s="14">
        <v>-46.77</v>
      </c>
      <c r="L109" s="14">
        <v>2.5</v>
      </c>
      <c r="M109" s="14">
        <v>31.7</v>
      </c>
      <c r="N109" s="14">
        <v>15.31</v>
      </c>
      <c r="O109" s="14">
        <v>-6.05</v>
      </c>
      <c r="P109" s="14">
        <v>35.979999999999997</v>
      </c>
      <c r="Q109" s="14">
        <v>24.07</v>
      </c>
      <c r="R109" s="14">
        <v>5.44</v>
      </c>
      <c r="S109" s="14">
        <v>-57.16</v>
      </c>
      <c r="T109" s="14">
        <v>-53.08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29679</v>
      </c>
      <c r="AJ109" s="1" t="s">
        <v>29680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-0.78683849321335997</v>
      </c>
    </row>
    <row r="110" spans="1:44" x14ac:dyDescent="0.25">
      <c r="A110" s="1" t="s">
        <v>5634</v>
      </c>
      <c r="B110" s="102">
        <v>44167</v>
      </c>
      <c r="C110" s="1" t="s">
        <v>13980</v>
      </c>
      <c r="D110" s="14">
        <v>42.24</v>
      </c>
      <c r="E110" s="1" t="s">
        <v>29681</v>
      </c>
      <c r="F110" s="102">
        <v>44104</v>
      </c>
      <c r="G110" s="1" t="s">
        <v>13983</v>
      </c>
      <c r="H110" s="14">
        <v>1.53</v>
      </c>
      <c r="I110" s="14">
        <v>2.35</v>
      </c>
      <c r="J110" s="14">
        <v>3.11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6.6400000000000001E-2</v>
      </c>
      <c r="AF110" s="14">
        <v>8</v>
      </c>
      <c r="AG110" s="14">
        <v>806</v>
      </c>
      <c r="AH110" s="14">
        <v>706</v>
      </c>
      <c r="AI110" s="1" t="s">
        <v>29682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0.19067234848484799</v>
      </c>
    </row>
    <row r="111" spans="1:44" x14ac:dyDescent="0.25">
      <c r="A111" s="1" t="s">
        <v>5697</v>
      </c>
      <c r="B111" s="102">
        <v>44167</v>
      </c>
      <c r="C111" s="1" t="s">
        <v>13980</v>
      </c>
      <c r="D111" s="14">
        <v>27.28</v>
      </c>
      <c r="E111" s="1" t="s">
        <v>29683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4.7699999999999996</v>
      </c>
      <c r="K111" s="14">
        <v>11</v>
      </c>
      <c r="L111" s="14">
        <v>0.63</v>
      </c>
      <c r="M111" s="14">
        <v>4.96</v>
      </c>
      <c r="N111" s="14">
        <v>31.46</v>
      </c>
      <c r="O111" s="14">
        <v>-1.78</v>
      </c>
      <c r="P111" s="14">
        <v>6.6</v>
      </c>
      <c r="Q111" s="14">
        <v>5.44</v>
      </c>
      <c r="R111" s="14">
        <v>2.2400000000000002</v>
      </c>
      <c r="S111" s="14">
        <v>6.34</v>
      </c>
      <c r="T111" s="14">
        <v>14.63</v>
      </c>
      <c r="U111" s="14">
        <v>0.84</v>
      </c>
      <c r="V111" s="1" t="s">
        <v>24626</v>
      </c>
      <c r="W111" s="1" t="s">
        <v>24627</v>
      </c>
      <c r="X111" s="1" t="s">
        <v>24628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29684</v>
      </c>
      <c r="AJ111" s="1" t="s">
        <v>29685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0.55027492668621703</v>
      </c>
    </row>
    <row r="112" spans="1:44" x14ac:dyDescent="0.25">
      <c r="A112" s="1" t="s">
        <v>9696</v>
      </c>
      <c r="B112" s="102">
        <v>44167</v>
      </c>
      <c r="C112" s="1" t="s">
        <v>13978</v>
      </c>
      <c r="D112" s="14">
        <v>48.34</v>
      </c>
      <c r="E112" s="1" t="s">
        <v>29662</v>
      </c>
      <c r="F112" s="102">
        <v>44104</v>
      </c>
      <c r="G112" s="1" t="s">
        <v>13984</v>
      </c>
      <c r="H112" s="14">
        <v>1.52</v>
      </c>
      <c r="I112" s="14">
        <v>1.88</v>
      </c>
      <c r="J112" s="14">
        <v>6.53</v>
      </c>
      <c r="K112" s="14">
        <v>6.59</v>
      </c>
      <c r="L112" s="14">
        <v>0.69</v>
      </c>
      <c r="M112" s="14">
        <v>7.53</v>
      </c>
      <c r="N112" s="14">
        <v>107.46</v>
      </c>
      <c r="O112" s="14">
        <v>-1.53</v>
      </c>
      <c r="P112" s="14">
        <v>10.59</v>
      </c>
      <c r="Q112" s="14">
        <v>7.29</v>
      </c>
      <c r="R112" s="14">
        <v>2.64</v>
      </c>
      <c r="S112" s="14">
        <v>9.19</v>
      </c>
      <c r="T112" s="14">
        <v>9.2799999999999994</v>
      </c>
      <c r="U112" s="14">
        <v>0.97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2.8500000000000001E-2</v>
      </c>
      <c r="AF112" s="14">
        <v>38</v>
      </c>
      <c r="AG112" s="14">
        <v>215</v>
      </c>
      <c r="AH112" s="14">
        <v>115</v>
      </c>
      <c r="AI112" s="1" t="s">
        <v>29686</v>
      </c>
      <c r="AJ112" s="1" t="s">
        <v>29687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-0.26868018204385602</v>
      </c>
    </row>
    <row r="113" spans="1:44" x14ac:dyDescent="0.25">
      <c r="A113" s="1" t="s">
        <v>14015</v>
      </c>
      <c r="B113" s="102">
        <v>44167</v>
      </c>
      <c r="C113" s="1" t="s">
        <v>13978</v>
      </c>
      <c r="D113" s="14">
        <v>14.62</v>
      </c>
      <c r="E113" s="1" t="s">
        <v>29688</v>
      </c>
      <c r="F113" s="102">
        <v>44104</v>
      </c>
      <c r="G113" s="1" t="s">
        <v>13985</v>
      </c>
      <c r="H113" s="14">
        <v>1.41</v>
      </c>
      <c r="I113" s="14">
        <v>1.48</v>
      </c>
      <c r="J113" s="14">
        <v>10.37</v>
      </c>
      <c r="K113" s="14">
        <v>12.41</v>
      </c>
      <c r="L113" s="14">
        <v>0.64</v>
      </c>
      <c r="M113" s="14">
        <v>10.02</v>
      </c>
      <c r="N113" s="14">
        <v>2.56</v>
      </c>
      <c r="O113" s="14">
        <v>-3.65</v>
      </c>
      <c r="P113" s="14">
        <v>9.51</v>
      </c>
      <c r="Q113" s="14">
        <v>4.97</v>
      </c>
      <c r="R113" s="14">
        <v>1.41</v>
      </c>
      <c r="S113" s="14">
        <v>9.84</v>
      </c>
      <c r="T113" s="14">
        <v>11.77</v>
      </c>
      <c r="U113" s="14">
        <v>0.61</v>
      </c>
      <c r="V113" s="1" t="s">
        <v>24629</v>
      </c>
      <c r="W113" s="1" t="s">
        <v>24630</v>
      </c>
      <c r="X113" s="1" t="s">
        <v>24631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1.4E-2</v>
      </c>
      <c r="AF113" s="14">
        <v>47</v>
      </c>
      <c r="AG113" s="14">
        <v>205</v>
      </c>
      <c r="AH113" s="14">
        <v>105</v>
      </c>
      <c r="AI113" s="1" t="s">
        <v>29689</v>
      </c>
      <c r="AJ113" s="1" t="s">
        <v>24499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-0.409829001367989</v>
      </c>
    </row>
    <row r="114" spans="1:44" x14ac:dyDescent="0.25">
      <c r="A114" s="1" t="s">
        <v>5780</v>
      </c>
      <c r="B114" s="102">
        <v>44167</v>
      </c>
      <c r="C114" s="1" t="s">
        <v>13978</v>
      </c>
      <c r="D114" s="14">
        <v>27.29</v>
      </c>
      <c r="E114" s="1" t="s">
        <v>29690</v>
      </c>
      <c r="F114" s="102">
        <v>44104</v>
      </c>
      <c r="G114" s="1" t="s">
        <v>13990</v>
      </c>
      <c r="H114" s="14">
        <v>1.79</v>
      </c>
      <c r="I114" s="14">
        <v>1.46</v>
      </c>
      <c r="J114" s="14">
        <v>7.53</v>
      </c>
      <c r="K114" s="14">
        <v>10.6</v>
      </c>
      <c r="L114" s="14">
        <v>0.66</v>
      </c>
      <c r="M114" s="14">
        <v>7.65</v>
      </c>
      <c r="N114" s="14">
        <v>4.46</v>
      </c>
      <c r="O114" s="14">
        <v>-4.07</v>
      </c>
      <c r="P114" s="14">
        <v>9.67</v>
      </c>
      <c r="Q114" s="14">
        <v>8.27</v>
      </c>
      <c r="R114" s="14">
        <v>1.84</v>
      </c>
      <c r="S114" s="14">
        <v>9.52</v>
      </c>
      <c r="T114" s="14">
        <v>13.4</v>
      </c>
      <c r="U114" s="14">
        <v>0.84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3.61E-2</v>
      </c>
      <c r="AF114" s="14">
        <v>49</v>
      </c>
      <c r="AG114" s="14">
        <v>252</v>
      </c>
      <c r="AH114" s="14">
        <v>152</v>
      </c>
      <c r="AI114" s="1" t="s">
        <v>29691</v>
      </c>
      <c r="AJ114" s="1" t="s">
        <v>29692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-8.7174789300109596E-3</v>
      </c>
    </row>
    <row r="115" spans="1:44" x14ac:dyDescent="0.25">
      <c r="A115" s="1" t="s">
        <v>5782</v>
      </c>
      <c r="B115" s="102">
        <v>44167</v>
      </c>
      <c r="C115" s="1" t="s">
        <v>13978</v>
      </c>
      <c r="D115" s="14">
        <v>20.82</v>
      </c>
      <c r="E115" s="1" t="s">
        <v>29693</v>
      </c>
      <c r="F115" s="102">
        <v>44104</v>
      </c>
      <c r="G115" s="1" t="s">
        <v>13985</v>
      </c>
      <c r="H115" s="14">
        <v>1.97</v>
      </c>
      <c r="I115" s="14">
        <v>4.2</v>
      </c>
      <c r="J115" s="14">
        <v>-6.81</v>
      </c>
      <c r="K115" s="14">
        <v>-6.2</v>
      </c>
      <c r="L115" s="14">
        <v>0.77</v>
      </c>
      <c r="M115" s="14">
        <v>7.45</v>
      </c>
      <c r="N115" s="14">
        <v>4.84</v>
      </c>
      <c r="O115" s="14">
        <v>49.7</v>
      </c>
      <c r="P115" s="14">
        <v>5.99</v>
      </c>
      <c r="Q115" s="14">
        <v>5.51</v>
      </c>
      <c r="R115" s="14">
        <v>3.38</v>
      </c>
      <c r="S115" s="14">
        <v>-5.48</v>
      </c>
      <c r="T115" s="14">
        <v>-4.9800000000000004</v>
      </c>
      <c r="U115" s="14">
        <v>0.62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7.3999999999999996E-2</v>
      </c>
      <c r="AF115" s="14">
        <v>21</v>
      </c>
      <c r="AG115" s="14">
        <v>241</v>
      </c>
      <c r="AH115" s="14">
        <v>141</v>
      </c>
      <c r="AI115" s="1" t="s">
        <v>29694</v>
      </c>
      <c r="AJ115" s="1" t="s">
        <v>29695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0.123342939481268</v>
      </c>
    </row>
    <row r="116" spans="1:44" x14ac:dyDescent="0.25">
      <c r="A116" s="1" t="s">
        <v>5832</v>
      </c>
      <c r="B116" s="102">
        <v>44167</v>
      </c>
      <c r="C116" s="1" t="s">
        <v>13978</v>
      </c>
      <c r="D116" s="14">
        <v>25.4</v>
      </c>
      <c r="E116" s="1" t="s">
        <v>29696</v>
      </c>
      <c r="F116" s="102">
        <v>44104</v>
      </c>
      <c r="G116" s="1" t="s">
        <v>13990</v>
      </c>
      <c r="H116" s="14">
        <v>2.46</v>
      </c>
      <c r="I116" s="14">
        <v>2.1800000000000002</v>
      </c>
      <c r="J116" s="14">
        <v>3.43</v>
      </c>
      <c r="K116" s="14">
        <v>4.2300000000000004</v>
      </c>
      <c r="L116" s="14">
        <v>0.73</v>
      </c>
      <c r="M116" s="14">
        <v>5.12</v>
      </c>
      <c r="N116" s="14">
        <v>3.82</v>
      </c>
      <c r="O116" s="14">
        <v>-2.02</v>
      </c>
      <c r="P116" s="14">
        <v>7.66</v>
      </c>
      <c r="Q116" s="14">
        <v>4.3</v>
      </c>
      <c r="R116" s="14">
        <v>3.27</v>
      </c>
      <c r="S116" s="14">
        <v>5.13</v>
      </c>
      <c r="T116" s="14">
        <v>6.33</v>
      </c>
      <c r="U116" s="14">
        <v>1.0900000000000001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3.49E-2</v>
      </c>
      <c r="AF116" s="14">
        <v>34</v>
      </c>
      <c r="AG116" s="14">
        <v>337</v>
      </c>
      <c r="AH116" s="14">
        <v>237</v>
      </c>
      <c r="AI116" s="1" t="s">
        <v>29697</v>
      </c>
      <c r="AJ116" s="1" t="s">
        <v>29698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-2.5236220472440899E-2</v>
      </c>
    </row>
    <row r="117" spans="1:44" x14ac:dyDescent="0.25">
      <c r="A117" s="1" t="s">
        <v>9735</v>
      </c>
      <c r="B117" s="102">
        <v>44167</v>
      </c>
      <c r="C117" s="1" t="s">
        <v>13978</v>
      </c>
      <c r="D117" s="14">
        <v>4.8899999999999997</v>
      </c>
      <c r="E117" s="1" t="s">
        <v>29699</v>
      </c>
      <c r="F117" s="102">
        <v>44104</v>
      </c>
      <c r="G117" s="1" t="s">
        <v>13986</v>
      </c>
      <c r="H117" s="14">
        <v>2.02</v>
      </c>
      <c r="I117" s="14">
        <v>4.6900000000000004</v>
      </c>
      <c r="J117" s="14">
        <v>31.79</v>
      </c>
      <c r="K117" s="14">
        <v>24.36</v>
      </c>
      <c r="L117" s="14">
        <v>1</v>
      </c>
      <c r="M117" s="14">
        <v>79.28</v>
      </c>
      <c r="N117" s="14">
        <v>4.3</v>
      </c>
      <c r="O117" s="14">
        <v>-4.82</v>
      </c>
      <c r="P117" s="14">
        <v>66.97</v>
      </c>
      <c r="Q117" s="14">
        <v>17.71</v>
      </c>
      <c r="R117" s="14">
        <v>3.96</v>
      </c>
      <c r="S117" s="14">
        <v>26.85</v>
      </c>
      <c r="T117" s="14">
        <v>20.58</v>
      </c>
      <c r="U117" s="14">
        <v>0.84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28066</v>
      </c>
      <c r="AJ117" s="1" t="s">
        <v>28067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44167</v>
      </c>
      <c r="C118" s="1" t="s">
        <v>13980</v>
      </c>
      <c r="D118" s="14">
        <v>44.1</v>
      </c>
      <c r="E118" s="1" t="s">
        <v>29700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-13.37</v>
      </c>
      <c r="K118" s="14">
        <v>-11.99</v>
      </c>
      <c r="L118" s="14">
        <v>0.63</v>
      </c>
      <c r="M118" s="14">
        <v>11.85</v>
      </c>
      <c r="N118" s="14">
        <v>1.61</v>
      </c>
      <c r="O118" s="14">
        <v>747.76</v>
      </c>
      <c r="P118" s="14">
        <v>2.0699999999999998</v>
      </c>
      <c r="Q118" s="14">
        <v>1.9</v>
      </c>
      <c r="R118" s="14">
        <v>0.14000000000000001</v>
      </c>
      <c r="S118" s="14">
        <v>-2.34</v>
      </c>
      <c r="T118" s="14">
        <v>-2.1</v>
      </c>
      <c r="U118" s="14">
        <v>0.11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29701</v>
      </c>
      <c r="AJ118" s="1" t="s">
        <v>28059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0.30661678004535098</v>
      </c>
    </row>
    <row r="119" spans="1:44" x14ac:dyDescent="0.25">
      <c r="A119" s="1" t="s">
        <v>7072</v>
      </c>
      <c r="B119" s="102">
        <v>44167</v>
      </c>
      <c r="C119" s="1" t="s">
        <v>13978</v>
      </c>
      <c r="D119" s="14">
        <v>54.58</v>
      </c>
      <c r="E119" s="1" t="s">
        <v>29702</v>
      </c>
      <c r="F119" s="102">
        <v>44104</v>
      </c>
      <c r="G119" s="1" t="s">
        <v>13987</v>
      </c>
      <c r="H119" s="14">
        <v>51.04</v>
      </c>
      <c r="I119" s="14">
        <v>2.52</v>
      </c>
      <c r="J119" s="14">
        <v>7.33</v>
      </c>
      <c r="K119" s="14">
        <v>8.42</v>
      </c>
      <c r="L119" s="14">
        <v>0.7</v>
      </c>
      <c r="M119" s="14">
        <v>11.26</v>
      </c>
      <c r="N119" s="14">
        <v>12.17</v>
      </c>
      <c r="O119" s="14">
        <v>-0.87</v>
      </c>
      <c r="P119" s="14">
        <v>21.71</v>
      </c>
      <c r="Q119" s="14">
        <v>14.66</v>
      </c>
      <c r="R119" s="14">
        <v>4.8600000000000003</v>
      </c>
      <c r="S119" s="14">
        <v>14.13</v>
      </c>
      <c r="T119" s="14">
        <v>16.23</v>
      </c>
      <c r="U119" s="14">
        <v>1.36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29703</v>
      </c>
      <c r="AJ119" s="1" t="s">
        <v>29704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44167</v>
      </c>
      <c r="C120" s="1" t="s">
        <v>13980</v>
      </c>
      <c r="D120" s="14">
        <v>32.6</v>
      </c>
      <c r="E120" s="1" t="s">
        <v>29705</v>
      </c>
      <c r="F120" s="102">
        <v>44104</v>
      </c>
      <c r="G120" s="1" t="s">
        <v>13984</v>
      </c>
      <c r="H120" s="14">
        <v>1.95</v>
      </c>
      <c r="I120" s="14">
        <v>3.99</v>
      </c>
      <c r="J120" s="14">
        <v>20.87</v>
      </c>
      <c r="K120" s="14">
        <v>21.76</v>
      </c>
      <c r="L120" s="14">
        <v>0.81</v>
      </c>
      <c r="M120" s="14">
        <v>4.92</v>
      </c>
      <c r="N120" s="14">
        <v>4.62</v>
      </c>
      <c r="O120" s="14">
        <v>-2.37</v>
      </c>
      <c r="P120" s="14">
        <v>7.05</v>
      </c>
      <c r="Q120" s="14">
        <v>7</v>
      </c>
      <c r="R120" s="14">
        <v>5.71</v>
      </c>
      <c r="S120" s="14">
        <v>29.88</v>
      </c>
      <c r="T120" s="14">
        <v>31.17</v>
      </c>
      <c r="U120" s="14">
        <v>1.1599999999999999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9.9199999999999997E-2</v>
      </c>
      <c r="AF120" s="14">
        <v>23</v>
      </c>
      <c r="AG120" s="14">
        <v>228</v>
      </c>
      <c r="AH120" s="14">
        <v>128</v>
      </c>
      <c r="AI120" s="1" t="s">
        <v>29706</v>
      </c>
      <c r="AJ120" s="1" t="s">
        <v>29707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0.28787730061349698</v>
      </c>
    </row>
    <row r="121" spans="1:44" x14ac:dyDescent="0.25">
      <c r="A121" s="1" t="s">
        <v>14017</v>
      </c>
      <c r="B121" s="102">
        <v>44167</v>
      </c>
      <c r="C121" s="1" t="s">
        <v>13978</v>
      </c>
      <c r="D121" s="14">
        <v>30.28</v>
      </c>
      <c r="E121" s="1" t="s">
        <v>29708</v>
      </c>
      <c r="F121" s="102">
        <v>44104</v>
      </c>
      <c r="G121" s="1" t="s">
        <v>13985</v>
      </c>
      <c r="H121" s="14">
        <v>2.13</v>
      </c>
      <c r="I121" s="14">
        <v>1.48</v>
      </c>
      <c r="J121" s="14">
        <v>22.17</v>
      </c>
      <c r="K121" s="14">
        <v>32.200000000000003</v>
      </c>
      <c r="L121" s="14">
        <v>0.77</v>
      </c>
      <c r="M121" s="14">
        <v>12.33</v>
      </c>
      <c r="N121" s="14">
        <v>1.57</v>
      </c>
      <c r="O121" s="14">
        <v>7.45</v>
      </c>
      <c r="P121" s="14">
        <v>11.35</v>
      </c>
      <c r="Q121" s="14">
        <v>9.9600000000000009</v>
      </c>
      <c r="R121" s="14">
        <v>1.36</v>
      </c>
      <c r="S121" s="14">
        <v>20.41</v>
      </c>
      <c r="T121" s="14">
        <v>29.64</v>
      </c>
      <c r="U121" s="14">
        <v>0.71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1.6299999999999999E-2</v>
      </c>
      <c r="AF121" s="14">
        <v>59</v>
      </c>
      <c r="AG121" s="14">
        <v>261</v>
      </c>
      <c r="AH121" s="14">
        <v>161</v>
      </c>
      <c r="AI121" s="1" t="s">
        <v>27763</v>
      </c>
      <c r="AJ121" s="1" t="s">
        <v>29429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-0.17385733157199501</v>
      </c>
    </row>
    <row r="122" spans="1:44" x14ac:dyDescent="0.25">
      <c r="A122" s="1" t="s">
        <v>6028</v>
      </c>
      <c r="B122" s="102">
        <v>44167</v>
      </c>
      <c r="C122" s="1" t="s">
        <v>13980</v>
      </c>
      <c r="D122" s="14">
        <v>16.010000000000002</v>
      </c>
      <c r="E122" s="1" t="s">
        <v>29709</v>
      </c>
      <c r="F122" s="102">
        <v>44104</v>
      </c>
      <c r="G122" s="1" t="s">
        <v>13984</v>
      </c>
      <c r="H122" s="14">
        <v>4.6399999999999997</v>
      </c>
      <c r="I122" s="14">
        <v>3.12</v>
      </c>
      <c r="J122" s="14">
        <v>7.49</v>
      </c>
      <c r="K122" s="14">
        <v>9.09</v>
      </c>
      <c r="L122" s="14">
        <v>0.77</v>
      </c>
      <c r="M122" s="14">
        <v>7.37</v>
      </c>
      <c r="N122" s="14">
        <v>-31.22</v>
      </c>
      <c r="O122" s="14">
        <v>-1.41</v>
      </c>
      <c r="P122" s="14">
        <v>10.6</v>
      </c>
      <c r="Q122" s="14">
        <v>7.69</v>
      </c>
      <c r="R122" s="14">
        <v>4.49</v>
      </c>
      <c r="S122" s="14">
        <v>10.77</v>
      </c>
      <c r="T122" s="14">
        <v>13.08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6.7199999999999996E-2</v>
      </c>
      <c r="AF122" s="14">
        <v>25</v>
      </c>
      <c r="AG122" s="14">
        <v>557</v>
      </c>
      <c r="AH122" s="14">
        <v>457</v>
      </c>
      <c r="AI122" s="1" t="s">
        <v>28860</v>
      </c>
      <c r="AJ122" s="1" t="s">
        <v>28867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-0.483760149906309</v>
      </c>
    </row>
    <row r="123" spans="1:44" x14ac:dyDescent="0.25">
      <c r="A123" s="1" t="s">
        <v>23503</v>
      </c>
      <c r="B123" s="102">
        <v>44167</v>
      </c>
      <c r="C123" s="1" t="s">
        <v>13978</v>
      </c>
      <c r="D123" s="14">
        <v>13.96</v>
      </c>
      <c r="E123" s="1" t="s">
        <v>29710</v>
      </c>
      <c r="F123" s="102">
        <v>44104</v>
      </c>
      <c r="G123" s="1" t="s">
        <v>13989</v>
      </c>
      <c r="H123" s="14">
        <v>1.45</v>
      </c>
      <c r="I123" s="14">
        <v>1.97</v>
      </c>
      <c r="J123" s="14">
        <v>3.87</v>
      </c>
      <c r="K123" s="14">
        <v>6.82</v>
      </c>
      <c r="L123" s="14">
        <v>0.85</v>
      </c>
      <c r="M123" s="14">
        <v>12.18</v>
      </c>
      <c r="N123" s="14">
        <v>11.53</v>
      </c>
      <c r="O123" s="14">
        <v>-4.87</v>
      </c>
      <c r="P123" s="14">
        <v>11.8</v>
      </c>
      <c r="Q123" s="14">
        <v>3.94</v>
      </c>
      <c r="R123" s="14">
        <v>1.91</v>
      </c>
      <c r="S123" s="14">
        <v>3.75</v>
      </c>
      <c r="T123" s="14">
        <v>6.61</v>
      </c>
      <c r="U123" s="14">
        <v>0.82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1.4800000000000001E-2</v>
      </c>
      <c r="AF123" s="14">
        <v>44</v>
      </c>
      <c r="AG123" s="14">
        <v>175</v>
      </c>
      <c r="AH123" s="14">
        <v>75</v>
      </c>
      <c r="AI123" s="1" t="s">
        <v>29711</v>
      </c>
      <c r="AJ123" s="1" t="s">
        <v>29712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-0.15121060171919801</v>
      </c>
    </row>
    <row r="124" spans="1:44" x14ac:dyDescent="0.25">
      <c r="A124" s="1" t="s">
        <v>6085</v>
      </c>
      <c r="B124" s="102">
        <v>44167</v>
      </c>
      <c r="C124" s="1" t="s">
        <v>13979</v>
      </c>
      <c r="D124" s="14">
        <v>26.6</v>
      </c>
      <c r="E124" s="1" t="s">
        <v>29713</v>
      </c>
      <c r="F124" s="102">
        <v>44104</v>
      </c>
      <c r="G124" s="1" t="s">
        <v>13984</v>
      </c>
      <c r="H124" s="14">
        <v>1.28</v>
      </c>
      <c r="I124" s="14">
        <v>4.0999999999999996</v>
      </c>
      <c r="J124" s="14">
        <v>13</v>
      </c>
      <c r="K124" s="14">
        <v>13.2</v>
      </c>
      <c r="L124" s="14">
        <v>0.79</v>
      </c>
      <c r="M124" s="14">
        <v>5.49</v>
      </c>
      <c r="N124" s="14">
        <v>5.78</v>
      </c>
      <c r="O124" s="14">
        <v>-4.32</v>
      </c>
      <c r="P124" s="14">
        <v>6.15</v>
      </c>
      <c r="Q124" s="14">
        <v>6.12</v>
      </c>
      <c r="R124" s="14">
        <v>4.5999999999999996</v>
      </c>
      <c r="S124" s="14">
        <v>14.57</v>
      </c>
      <c r="T124" s="14">
        <v>14.79</v>
      </c>
      <c r="U124" s="14">
        <v>0.89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4.0099999999999997E-2</v>
      </c>
      <c r="AF124" s="14">
        <v>20</v>
      </c>
      <c r="AG124" s="14">
        <v>163</v>
      </c>
      <c r="AH124" s="14">
        <v>63</v>
      </c>
      <c r="AI124" s="1" t="s">
        <v>29714</v>
      </c>
      <c r="AJ124" s="1" t="s">
        <v>29715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0.518951127819549</v>
      </c>
    </row>
    <row r="125" spans="1:44" x14ac:dyDescent="0.25">
      <c r="A125" s="1" t="s">
        <v>9731</v>
      </c>
      <c r="B125" s="102">
        <v>44167</v>
      </c>
      <c r="C125" s="1" t="s">
        <v>13978</v>
      </c>
      <c r="D125" s="14">
        <v>21.5</v>
      </c>
      <c r="E125" s="1" t="s">
        <v>29716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8.19</v>
      </c>
      <c r="K125" s="14">
        <v>17.399999999999999</v>
      </c>
      <c r="L125" s="14">
        <v>0.48</v>
      </c>
      <c r="M125" s="14">
        <v>16.57</v>
      </c>
      <c r="N125" s="14">
        <v>1.67</v>
      </c>
      <c r="O125" s="14">
        <v>-9.1300000000000008</v>
      </c>
      <c r="P125" s="14">
        <v>22.44</v>
      </c>
      <c r="Q125" s="14">
        <v>7.83</v>
      </c>
      <c r="R125" s="14">
        <v>1.02</v>
      </c>
      <c r="S125" s="14">
        <v>11.09</v>
      </c>
      <c r="T125" s="14">
        <v>23.55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28059</v>
      </c>
      <c r="AJ125" s="1" t="s">
        <v>29717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44167</v>
      </c>
      <c r="C126" s="1" t="s">
        <v>13978</v>
      </c>
      <c r="D126" s="14">
        <v>20.81</v>
      </c>
      <c r="E126" s="1" t="s">
        <v>29718</v>
      </c>
      <c r="F126" s="102">
        <v>44104</v>
      </c>
      <c r="G126" s="1" t="s">
        <v>13988</v>
      </c>
      <c r="H126" s="14">
        <v>2.36</v>
      </c>
      <c r="I126" s="14">
        <v>0.28000000000000003</v>
      </c>
      <c r="J126" s="14">
        <v>7.47</v>
      </c>
      <c r="K126" s="14">
        <v>10.7</v>
      </c>
      <c r="L126" s="14">
        <v>0.63</v>
      </c>
      <c r="M126" s="14">
        <v>18.95</v>
      </c>
      <c r="N126" s="14">
        <v>2.65</v>
      </c>
      <c r="O126" s="14">
        <v>-2.57</v>
      </c>
      <c r="P126" s="14">
        <v>28.75</v>
      </c>
      <c r="Q126" s="14">
        <v>14.27</v>
      </c>
      <c r="R126" s="14">
        <v>0.43</v>
      </c>
      <c r="S126" s="14">
        <v>11.34</v>
      </c>
      <c r="T126" s="14">
        <v>16.239999999999998</v>
      </c>
      <c r="U126" s="14">
        <v>0.96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1.15E-2</v>
      </c>
      <c r="AF126" s="14">
        <v>239</v>
      </c>
      <c r="AG126" s="14">
        <v>344</v>
      </c>
      <c r="AH126" s="14">
        <v>244</v>
      </c>
      <c r="AI126" s="1" t="s">
        <v>29719</v>
      </c>
      <c r="AJ126" s="1" t="s">
        <v>29720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-0.69743392599711695</v>
      </c>
    </row>
    <row r="127" spans="1:44" x14ac:dyDescent="0.25">
      <c r="A127" s="1" t="s">
        <v>74</v>
      </c>
      <c r="B127" s="102">
        <v>44167</v>
      </c>
      <c r="C127" s="1" t="s">
        <v>13981</v>
      </c>
      <c r="D127" s="14">
        <v>13.82</v>
      </c>
      <c r="E127" s="1" t="s">
        <v>29721</v>
      </c>
      <c r="F127" s="102">
        <v>44104</v>
      </c>
      <c r="G127" s="1" t="s">
        <v>13987</v>
      </c>
      <c r="H127" s="14">
        <v>1.1200000000000001</v>
      </c>
      <c r="I127" s="14">
        <v>1.2</v>
      </c>
      <c r="J127" s="14">
        <v>4.91</v>
      </c>
      <c r="K127" s="14">
        <v>6.46</v>
      </c>
      <c r="L127" s="14">
        <v>0.62</v>
      </c>
      <c r="M127" s="14">
        <v>17.13</v>
      </c>
      <c r="N127" s="14">
        <v>2.58</v>
      </c>
      <c r="O127" s="14">
        <v>-8.41</v>
      </c>
      <c r="P127" s="14">
        <v>19.96</v>
      </c>
      <c r="Q127" s="14">
        <v>10.02</v>
      </c>
      <c r="R127" s="14">
        <v>1.39</v>
      </c>
      <c r="S127" s="14">
        <v>5.72</v>
      </c>
      <c r="T127" s="14">
        <v>7.52</v>
      </c>
      <c r="U127" s="14">
        <v>0.72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29722</v>
      </c>
      <c r="AJ127" s="1" t="s">
        <v>29723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44167</v>
      </c>
      <c r="C128" s="1" t="s">
        <v>13978</v>
      </c>
      <c r="D128" s="14">
        <v>79.84</v>
      </c>
      <c r="E128" s="1" t="s">
        <v>29724</v>
      </c>
      <c r="F128" s="102">
        <v>44104</v>
      </c>
      <c r="G128" s="1" t="s">
        <v>13987</v>
      </c>
      <c r="H128" s="14">
        <v>2.25</v>
      </c>
      <c r="I128" s="14">
        <v>2.4700000000000002</v>
      </c>
      <c r="J128" s="14">
        <v>8.18</v>
      </c>
      <c r="K128" s="14">
        <v>13.78</v>
      </c>
      <c r="L128" s="14">
        <v>0.94</v>
      </c>
      <c r="M128" s="14">
        <v>12.97</v>
      </c>
      <c r="N128" s="14">
        <v>10.9</v>
      </c>
      <c r="O128" s="14">
        <v>-2.56</v>
      </c>
      <c r="P128" s="14">
        <v>14.05</v>
      </c>
      <c r="Q128" s="14">
        <v>9.34</v>
      </c>
      <c r="R128" s="14">
        <v>2.68</v>
      </c>
      <c r="S128" s="14">
        <v>8.86</v>
      </c>
      <c r="T128" s="14">
        <v>14.92</v>
      </c>
      <c r="U128" s="14">
        <v>1.01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4.7899999999999998E-2</v>
      </c>
      <c r="AF128" s="14">
        <v>41</v>
      </c>
      <c r="AG128" s="14">
        <v>231</v>
      </c>
      <c r="AH128" s="14">
        <v>131</v>
      </c>
      <c r="AI128" s="1" t="s">
        <v>29725</v>
      </c>
      <c r="AJ128" s="1" t="s">
        <v>29726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-0.45765656312625302</v>
      </c>
    </row>
    <row r="129" spans="1:44" x14ac:dyDescent="0.25">
      <c r="A129" s="1" t="s">
        <v>14019</v>
      </c>
      <c r="B129" s="102">
        <v>44167</v>
      </c>
      <c r="C129" s="1" t="s">
        <v>13978</v>
      </c>
      <c r="D129" s="14">
        <v>25.92</v>
      </c>
      <c r="E129" s="1" t="s">
        <v>29727</v>
      </c>
      <c r="F129" s="102">
        <v>44104</v>
      </c>
      <c r="G129" s="1" t="s">
        <v>13985</v>
      </c>
      <c r="H129" s="14">
        <v>5.49</v>
      </c>
      <c r="I129" s="14">
        <v>6.16</v>
      </c>
      <c r="J129" s="14">
        <v>36.81</v>
      </c>
      <c r="K129" s="14">
        <v>49.6</v>
      </c>
      <c r="L129" s="14">
        <v>3.2</v>
      </c>
      <c r="M129" s="14">
        <v>33.69</v>
      </c>
      <c r="N129" s="14">
        <v>7.49</v>
      </c>
      <c r="O129" s="14">
        <v>12.25</v>
      </c>
      <c r="P129" s="14">
        <v>32.29</v>
      </c>
      <c r="Q129" s="14">
        <v>24.49</v>
      </c>
      <c r="R129" s="14">
        <v>5.9</v>
      </c>
      <c r="S129" s="14">
        <v>35.28</v>
      </c>
      <c r="T129" s="14">
        <v>47.53</v>
      </c>
      <c r="U129" s="14">
        <v>3.07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6.4999999999999997E-3</v>
      </c>
      <c r="AF129" s="14">
        <v>63</v>
      </c>
      <c r="AG129" s="14">
        <v>185</v>
      </c>
      <c r="AH129" s="14">
        <v>85</v>
      </c>
      <c r="AI129" s="1" t="s">
        <v>27753</v>
      </c>
      <c r="AJ129" s="1" t="s">
        <v>24622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-0.68694444444444402</v>
      </c>
    </row>
    <row r="130" spans="1:44" x14ac:dyDescent="0.25">
      <c r="A130" s="1" t="s">
        <v>14877</v>
      </c>
      <c r="B130" s="102">
        <v>44167</v>
      </c>
      <c r="C130" s="1" t="s">
        <v>13978</v>
      </c>
      <c r="D130" s="14">
        <v>44.2</v>
      </c>
      <c r="E130" s="1" t="s">
        <v>29728</v>
      </c>
      <c r="F130" s="102">
        <v>44104</v>
      </c>
      <c r="G130" s="1" t="s">
        <v>13989</v>
      </c>
      <c r="H130" s="14">
        <v>1.07</v>
      </c>
      <c r="I130" s="14">
        <v>1.73</v>
      </c>
      <c r="J130" s="14">
        <v>3.74</v>
      </c>
      <c r="K130" s="14">
        <v>5.82</v>
      </c>
      <c r="L130" s="14">
        <v>0.68</v>
      </c>
      <c r="M130" s="14">
        <v>11.31</v>
      </c>
      <c r="N130" s="14">
        <v>34.299999999999997</v>
      </c>
      <c r="O130" s="14">
        <v>-4.37</v>
      </c>
      <c r="P130" s="14">
        <v>11.96</v>
      </c>
      <c r="Q130" s="14">
        <v>4.41</v>
      </c>
      <c r="R130" s="14">
        <v>1.82</v>
      </c>
      <c r="S130" s="14">
        <v>3.96</v>
      </c>
      <c r="T130" s="14">
        <v>6.16</v>
      </c>
      <c r="U130" s="14">
        <v>0.72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7.4700000000000003E-2</v>
      </c>
      <c r="AF130" s="14">
        <v>39</v>
      </c>
      <c r="AG130" s="14">
        <v>157</v>
      </c>
      <c r="AH130" s="14">
        <v>57</v>
      </c>
      <c r="AI130" s="1" t="s">
        <v>29729</v>
      </c>
      <c r="AJ130" s="1" t="s">
        <v>29730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0.15624434389140299</v>
      </c>
    </row>
    <row r="131" spans="1:44" x14ac:dyDescent="0.25">
      <c r="A131" s="1" t="s">
        <v>9728</v>
      </c>
      <c r="B131" s="102">
        <v>44167</v>
      </c>
      <c r="C131" s="1" t="s">
        <v>13978</v>
      </c>
      <c r="D131" s="14">
        <v>17.12</v>
      </c>
      <c r="E131" s="1" t="s">
        <v>29731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-6.03</v>
      </c>
      <c r="K131" s="14">
        <v>-5.61</v>
      </c>
      <c r="L131" s="14">
        <v>0.91</v>
      </c>
      <c r="M131" s="14">
        <v>57.82</v>
      </c>
      <c r="N131" s="14">
        <v>11.72</v>
      </c>
      <c r="O131" s="14">
        <v>-4.1399999999999997</v>
      </c>
      <c r="P131" s="14">
        <v>70.53</v>
      </c>
      <c r="Q131" s="14">
        <v>23.68</v>
      </c>
      <c r="R131" s="14">
        <v>1.23</v>
      </c>
      <c r="S131" s="14">
        <v>-7.36</v>
      </c>
      <c r="T131" s="14">
        <v>-6.84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29732</v>
      </c>
      <c r="AJ131" s="1" t="s">
        <v>29430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44167</v>
      </c>
      <c r="C132" s="1" t="s">
        <v>13978</v>
      </c>
      <c r="D132" s="14">
        <v>73.23</v>
      </c>
      <c r="E132" s="1" t="s">
        <v>29733</v>
      </c>
      <c r="F132" s="102">
        <v>44104</v>
      </c>
      <c r="G132" s="1" t="s">
        <v>13986</v>
      </c>
      <c r="H132" s="14">
        <v>13.48</v>
      </c>
      <c r="I132" s="14">
        <v>9.39</v>
      </c>
      <c r="J132" s="14">
        <v>45.38</v>
      </c>
      <c r="K132" s="14">
        <v>52.92</v>
      </c>
      <c r="L132" s="14">
        <v>8.07</v>
      </c>
      <c r="M132" s="14">
        <v>60.98</v>
      </c>
      <c r="N132" s="14">
        <v>23.09</v>
      </c>
      <c r="O132" s="14">
        <v>39.08</v>
      </c>
      <c r="P132" s="14">
        <v>60.34</v>
      </c>
      <c r="Q132" s="14">
        <v>51.49</v>
      </c>
      <c r="R132" s="14">
        <v>9.3000000000000007</v>
      </c>
      <c r="S132" s="14">
        <v>44.9</v>
      </c>
      <c r="T132" s="14">
        <v>52.36</v>
      </c>
      <c r="U132" s="14">
        <v>7.98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6.0000000000000001E-3</v>
      </c>
      <c r="AF132" s="14">
        <v>95</v>
      </c>
      <c r="AG132" s="14">
        <v>174</v>
      </c>
      <c r="AH132" s="14">
        <v>74</v>
      </c>
      <c r="AI132" s="1" t="s">
        <v>29734</v>
      </c>
      <c r="AJ132" s="1" t="s">
        <v>29735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-0.84755837771405196</v>
      </c>
    </row>
    <row r="133" spans="1:44" x14ac:dyDescent="0.25">
      <c r="A133" s="1" t="s">
        <v>6988</v>
      </c>
      <c r="B133" s="102">
        <v>44167</v>
      </c>
      <c r="C133" s="1" t="s">
        <v>13978</v>
      </c>
      <c r="D133" s="14">
        <v>36.549999999999997</v>
      </c>
      <c r="E133" s="1" t="s">
        <v>29736</v>
      </c>
      <c r="F133" s="102">
        <v>44104</v>
      </c>
      <c r="G133" s="1" t="s">
        <v>13985</v>
      </c>
      <c r="H133" s="14">
        <v>3.4</v>
      </c>
      <c r="I133" s="14">
        <v>3.03</v>
      </c>
      <c r="J133" s="14">
        <v>10.34</v>
      </c>
      <c r="K133" s="14">
        <v>12.45</v>
      </c>
      <c r="L133" s="14">
        <v>1.2</v>
      </c>
      <c r="M133" s="14">
        <v>19.579999999999998</v>
      </c>
      <c r="N133" s="14">
        <v>7.39</v>
      </c>
      <c r="O133" s="14">
        <v>-3.65</v>
      </c>
      <c r="P133" s="14">
        <v>24.62</v>
      </c>
      <c r="Q133" s="14">
        <v>14.02</v>
      </c>
      <c r="R133" s="14">
        <v>3.81</v>
      </c>
      <c r="S133" s="14">
        <v>13.01</v>
      </c>
      <c r="T133" s="14">
        <v>15.65</v>
      </c>
      <c r="U133" s="14">
        <v>1.51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1.3899999999999999E-2</v>
      </c>
      <c r="AF133" s="14">
        <v>49</v>
      </c>
      <c r="AG133" s="14">
        <v>233</v>
      </c>
      <c r="AH133" s="14">
        <v>133</v>
      </c>
      <c r="AI133" s="1" t="s">
        <v>29737</v>
      </c>
      <c r="AJ133" s="1" t="s">
        <v>29738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-0.61001641586867295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24632</v>
      </c>
      <c r="B1" t="s">
        <v>92</v>
      </c>
      <c r="C1" t="s">
        <v>112</v>
      </c>
      <c r="D1" s="50" t="s">
        <v>7071</v>
      </c>
      <c r="E1" t="s">
        <v>24710</v>
      </c>
      <c r="F1" t="s">
        <v>24711</v>
      </c>
      <c r="G1" t="s">
        <v>111</v>
      </c>
      <c r="H1"/>
    </row>
    <row r="2" spans="1:8" x14ac:dyDescent="0.25">
      <c r="A2" s="1" t="s">
        <v>24633</v>
      </c>
      <c r="B2" s="1" t="s">
        <v>119</v>
      </c>
      <c r="C2" s="1">
        <f>RTD("octo.rtdserver","",$B2,56)</f>
        <v>14.88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24634</v>
      </c>
      <c r="B3" s="1" t="s">
        <v>1</v>
      </c>
      <c r="C3" s="1">
        <f>RTD("octo.rtdserver","",$B3,56)</f>
        <v>40.520000000000003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24635</v>
      </c>
      <c r="B4" s="1" t="s">
        <v>281</v>
      </c>
      <c r="C4" s="1">
        <f>RTD("octo.rtdserver","",$B4,56)</f>
        <v>59.6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24636</v>
      </c>
      <c r="B5" s="1" t="s">
        <v>2</v>
      </c>
      <c r="C5" s="1">
        <f>RTD("octo.rtdserver","",$B5,56)</f>
        <v>34.94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24637</v>
      </c>
      <c r="B6" s="1" t="s">
        <v>893</v>
      </c>
      <c r="C6" s="1">
        <f>RTD("octo.rtdserver","",$B6,56)</f>
        <v>22.99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24638</v>
      </c>
      <c r="B7" s="1" t="s">
        <v>3</v>
      </c>
      <c r="C7" s="1">
        <f>RTD("octo.rtdserver","",$B7,56)</f>
        <v>25.92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24639</v>
      </c>
      <c r="B8" s="1" t="s">
        <v>1256</v>
      </c>
      <c r="C8" s="1">
        <f>RTD("octo.rtdserver","",$B8,56)</f>
        <v>28.54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24640</v>
      </c>
      <c r="B9" s="1" t="s">
        <v>1340</v>
      </c>
      <c r="C9" s="1">
        <f>RTD("octo.rtdserver","",$B9,56)</f>
        <v>9.73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24641</v>
      </c>
      <c r="B10" s="1" t="s">
        <v>7077</v>
      </c>
      <c r="C10" s="1">
        <f>RTD("octo.rtdserver","",$B10,56)</f>
        <v>79.900000000000006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24642</v>
      </c>
      <c r="B11" s="1" t="s">
        <v>1373</v>
      </c>
      <c r="C11" s="1">
        <f>RTD("octo.rtdserver","",$B11,56)</f>
        <v>59.08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24643</v>
      </c>
      <c r="B12" s="1" t="s">
        <v>1451</v>
      </c>
      <c r="C12" s="1">
        <f>RTD("octo.rtdserver","",$B12,56)</f>
        <v>21.03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24644</v>
      </c>
      <c r="B13" s="1" t="s">
        <v>9632</v>
      </c>
      <c r="C13" s="1">
        <f>RTD("octo.rtdserver","",$B13,56)</f>
        <v>21.4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24645</v>
      </c>
      <c r="B14" s="1" t="s">
        <v>1656</v>
      </c>
      <c r="C14" s="1">
        <f>RTD("octo.rtdserver","",$B14,56)</f>
        <v>22.28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24646</v>
      </c>
      <c r="B15" s="1" t="s">
        <v>1748</v>
      </c>
      <c r="C15" s="1">
        <f>RTD("octo.rtdserver","",$B15,56)</f>
        <v>10.34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24647</v>
      </c>
      <c r="B16" s="1" t="s">
        <v>9708</v>
      </c>
      <c r="C16" s="1">
        <f>RTD("octo.rtdserver","",$B16,56)</f>
        <v>68.5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24648</v>
      </c>
      <c r="B17" s="1" t="s">
        <v>1887</v>
      </c>
      <c r="C17" s="1">
        <f>RTD("octo.rtdserver","",$B17,56)</f>
        <v>13.85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24649</v>
      </c>
      <c r="B18" s="1" t="s">
        <v>1957</v>
      </c>
      <c r="C18" s="1">
        <f>RTD("octo.rtdserver","",$B18,56)</f>
        <v>3.58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24650</v>
      </c>
      <c r="B19" s="1" t="s">
        <v>2061</v>
      </c>
      <c r="C19" s="1">
        <f>RTD("octo.rtdserver","",$B19,56)</f>
        <v>13.01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24651</v>
      </c>
      <c r="B20" s="1" t="s">
        <v>9636</v>
      </c>
      <c r="C20" s="1">
        <f>RTD("octo.rtdserver","",$B20,56)</f>
        <v>5.17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24652</v>
      </c>
      <c r="B21" s="1" t="s">
        <v>2256</v>
      </c>
      <c r="C21" s="1">
        <f>RTD("octo.rtdserver","",$B21,56)</f>
        <v>30.85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24653</v>
      </c>
      <c r="B22" s="1" t="s">
        <v>13928</v>
      </c>
      <c r="C22" s="1">
        <f>RTD("octo.rtdserver","",$B22,56)</f>
        <v>19.399999999999999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24654</v>
      </c>
      <c r="B23" s="1" t="s">
        <v>2262</v>
      </c>
      <c r="C23" s="1">
        <f>RTD("octo.rtdserver","",$B23,56)</f>
        <v>75.84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24655</v>
      </c>
      <c r="B24" s="1" t="s">
        <v>7073</v>
      </c>
      <c r="C24" s="1">
        <f>RTD("octo.rtdserver","",$B24,56)</f>
        <v>24.11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24656</v>
      </c>
      <c r="B25" s="1" t="s">
        <v>9639</v>
      </c>
      <c r="C25" s="1">
        <f>RTD("octo.rtdserver","",$B25,56)</f>
        <v>19.34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24657</v>
      </c>
      <c r="B26" s="1" t="s">
        <v>2510</v>
      </c>
      <c r="C26" s="1">
        <f>RTD("octo.rtdserver","",$B26,56)</f>
        <v>29.71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24658</v>
      </c>
      <c r="B27" s="1" t="s">
        <v>2620</v>
      </c>
      <c r="C27" s="1">
        <f>RTD("octo.rtdserver","",$B27,56)</f>
        <v>13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24659</v>
      </c>
      <c r="B28" s="1" t="s">
        <v>2668</v>
      </c>
      <c r="C28" s="1">
        <f>RTD("octo.rtdserver","",$B28,56)</f>
        <v>42.7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24660</v>
      </c>
      <c r="B29" s="1" t="s">
        <v>2716</v>
      </c>
      <c r="C29" s="1">
        <f>RTD("octo.rtdserver","",$B29,56)</f>
        <v>33.200000000000003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24661</v>
      </c>
      <c r="B30" s="1" t="s">
        <v>9730</v>
      </c>
      <c r="C30" s="1">
        <f>RTD("octo.rtdserver","",$B30,56)</f>
        <v>34.1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24662</v>
      </c>
      <c r="B31" s="1" t="s">
        <v>2812</v>
      </c>
      <c r="C31" s="1">
        <f>RTD("octo.rtdserver","",$B31,56)</f>
        <v>8.42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24663</v>
      </c>
      <c r="B32" s="1" t="s">
        <v>2902</v>
      </c>
      <c r="C32" s="1">
        <f>RTD("octo.rtdserver","",$B32,56)</f>
        <v>18.91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24664</v>
      </c>
      <c r="B33" s="1" t="s">
        <v>13930</v>
      </c>
      <c r="C33" s="1">
        <f>RTD("octo.rtdserver","",$B33,56)</f>
        <v>46.95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24665</v>
      </c>
      <c r="B34" s="1" t="s">
        <v>2946</v>
      </c>
      <c r="C34" s="1">
        <f>RTD("octo.rtdserver","",$B34,56)</f>
        <v>22.07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24666</v>
      </c>
      <c r="B35" s="1" t="s">
        <v>2993</v>
      </c>
      <c r="C35" s="1">
        <f>RTD("octo.rtdserver","",$B35,56)</f>
        <v>41.89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24667</v>
      </c>
      <c r="B36" s="1" t="s">
        <v>2999</v>
      </c>
      <c r="C36" s="1">
        <f>RTD("octo.rtdserver","",$B36,56)</f>
        <v>26.23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24668</v>
      </c>
      <c r="B37" s="1" t="s">
        <v>9646</v>
      </c>
      <c r="C37" s="1">
        <f>RTD("octo.rtdserver","",$B37,56)</f>
        <v>23.44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24669</v>
      </c>
      <c r="B38" s="1" t="s">
        <v>3176</v>
      </c>
      <c r="C38" s="1">
        <f>RTD("octo.rtdserver","",$B38,56)</f>
        <v>73.14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24670</v>
      </c>
      <c r="B39" s="1" t="s">
        <v>7074</v>
      </c>
      <c r="C39" s="1">
        <f>RTD("octo.rtdserver","",$B39,56)</f>
        <v>10.74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24671</v>
      </c>
      <c r="B40" s="1" t="s">
        <v>7075</v>
      </c>
      <c r="C40" s="1">
        <f>RTD("octo.rtdserver","",$B40,56)</f>
        <v>25.15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24672</v>
      </c>
      <c r="B41" s="1" t="s">
        <v>3284</v>
      </c>
      <c r="C41" s="1">
        <f>RTD("octo.rtdserver","",$B41,56)</f>
        <v>14.78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24673</v>
      </c>
      <c r="B42" s="1" t="s">
        <v>3288</v>
      </c>
      <c r="C42" s="1">
        <f>RTD("octo.rtdserver","",$B42,56)</f>
        <v>18.7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24674</v>
      </c>
      <c r="B43" s="1" t="s">
        <v>3291</v>
      </c>
      <c r="C43" s="1">
        <f>RTD("octo.rtdserver","",$B43,56)</f>
        <v>31.54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24675</v>
      </c>
      <c r="B44" s="1" t="s">
        <v>3379</v>
      </c>
      <c r="C44" s="1">
        <f>RTD("octo.rtdserver","",$B44,56)</f>
        <v>38.520000000000003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24676</v>
      </c>
      <c r="B45" s="1" t="s">
        <v>9710</v>
      </c>
      <c r="C45" s="1">
        <f>RTD("octo.rtdserver","",$B45,56)</f>
        <v>6.76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24677</v>
      </c>
      <c r="B46" s="1" t="s">
        <v>3455</v>
      </c>
      <c r="C46" s="1">
        <f>RTD("octo.rtdserver","",$B46,56)</f>
        <v>11.03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24678</v>
      </c>
      <c r="B47" s="1" t="s">
        <v>15</v>
      </c>
      <c r="C47" s="1">
        <f>RTD("octo.rtdserver","",$B47,56)</f>
        <v>29.98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24679</v>
      </c>
      <c r="B48" s="1" t="s">
        <v>9652</v>
      </c>
      <c r="C48" s="1">
        <f>RTD("octo.rtdserver","",$B48,56)</f>
        <v>23.48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24680</v>
      </c>
      <c r="B49" s="1" t="s">
        <v>4017</v>
      </c>
      <c r="C49" s="1">
        <f>RTD("octo.rtdserver","",$B49,56)</f>
        <v>24.85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24681</v>
      </c>
      <c r="B50" s="1" t="s">
        <v>4114</v>
      </c>
      <c r="C50" s="1">
        <f>RTD("octo.rtdserver","",$B50,56)</f>
        <v>23.02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24682</v>
      </c>
      <c r="B51" s="1" t="s">
        <v>9656</v>
      </c>
      <c r="C51" s="1">
        <f>RTD("octo.rtdserver","",$B51,56)</f>
        <v>46.03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24683</v>
      </c>
      <c r="B52" s="1" t="s">
        <v>9658</v>
      </c>
      <c r="C52" s="1">
        <f>RTD("octo.rtdserver","",$B52,56)</f>
        <v>23.05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24684</v>
      </c>
      <c r="B53" s="1" t="s">
        <v>9662</v>
      </c>
      <c r="C53" s="1">
        <f>RTD("octo.rtdserver","",$B53,56)</f>
        <v>14.46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24685</v>
      </c>
      <c r="B54" s="1" t="s">
        <v>4446</v>
      </c>
      <c r="C54" s="1">
        <f>RTD("octo.rtdserver","",$B54,56)</f>
        <v>19.649999999999999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24686</v>
      </c>
      <c r="B55" s="1" t="s">
        <v>4510</v>
      </c>
      <c r="C55" s="1">
        <f>RTD("octo.rtdserver","",$B55,56)</f>
        <v>24.4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24687</v>
      </c>
      <c r="B56" s="1" t="s">
        <v>4576</v>
      </c>
      <c r="C56" s="1">
        <f>RTD("octo.rtdserver","",$B56,56)</f>
        <v>49.35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24688</v>
      </c>
      <c r="B57" s="1" t="s">
        <v>4617</v>
      </c>
      <c r="C57" s="1">
        <f>RTD("octo.rtdserver","",$B57,56)</f>
        <v>66.77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24689</v>
      </c>
      <c r="B58" s="1" t="s">
        <v>4729</v>
      </c>
      <c r="C58" s="1">
        <f>RTD("octo.rtdserver","",$B58,56)</f>
        <v>26.66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24690</v>
      </c>
      <c r="B59" s="1" t="s">
        <v>26</v>
      </c>
      <c r="C59" s="1">
        <f>RTD("octo.rtdserver","",$B59,56)</f>
        <v>25.91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24691</v>
      </c>
      <c r="B60" s="1" t="s">
        <v>9694</v>
      </c>
      <c r="C60" s="1">
        <f>RTD("octo.rtdserver","",$B60,56)</f>
        <v>50.89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24692</v>
      </c>
      <c r="B61" s="1" t="s">
        <v>5293</v>
      </c>
      <c r="C61" s="1">
        <f>RTD("octo.rtdserver","",$B61,56)</f>
        <v>33.83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24693</v>
      </c>
      <c r="B62" s="1" t="s">
        <v>5373</v>
      </c>
      <c r="C62" s="1">
        <f>RTD("octo.rtdserver","",$B62,56)</f>
        <v>24.33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24694</v>
      </c>
      <c r="B63" s="1" t="s">
        <v>5422</v>
      </c>
      <c r="C63" s="1">
        <f>RTD("octo.rtdserver","",$B63,56)</f>
        <v>20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24695</v>
      </c>
      <c r="B64" s="1" t="s">
        <v>5523</v>
      </c>
      <c r="C64" s="1">
        <f>RTD("octo.rtdserver","",$B64,56)</f>
        <v>65.569999999999993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24696</v>
      </c>
      <c r="B65" s="1" t="s">
        <v>5634</v>
      </c>
      <c r="C65" s="1">
        <f>RTD("octo.rtdserver","",$B65,56)</f>
        <v>42.24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24697</v>
      </c>
      <c r="B66" s="1" t="s">
        <v>9696</v>
      </c>
      <c r="C66" s="1">
        <f>RTD("octo.rtdserver","",$B66,56)</f>
        <v>48.34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24698</v>
      </c>
      <c r="B67" s="1" t="s">
        <v>9698</v>
      </c>
      <c r="C67" s="1">
        <f>RTD("octo.rtdserver","",$B67,56)</f>
        <v>44.1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24699</v>
      </c>
      <c r="B68" s="1" t="s">
        <v>7072</v>
      </c>
      <c r="C68" s="1">
        <f>RTD("octo.rtdserver","",$B68,56)</f>
        <v>54.58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24700</v>
      </c>
      <c r="B69" s="1" t="s">
        <v>5981</v>
      </c>
      <c r="C69" s="1">
        <f>RTD("octo.rtdserver","",$B69,56)</f>
        <v>32.6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24701</v>
      </c>
      <c r="B70" s="1" t="s">
        <v>23503</v>
      </c>
      <c r="C70" s="1">
        <f>RTD("octo.rtdserver","",$B70,56)</f>
        <v>13.96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24702</v>
      </c>
      <c r="B71" s="1" t="s">
        <v>6082</v>
      </c>
      <c r="C71" s="1">
        <f>RTD("octo.rtdserver","",$B71,56)</f>
        <v>25.69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24703</v>
      </c>
      <c r="B72" s="1" t="s">
        <v>9701</v>
      </c>
      <c r="C72" s="1">
        <f>RTD("octo.rtdserver","",$B72,56)</f>
        <v>20.81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24704</v>
      </c>
      <c r="B73" s="1" t="s">
        <v>74</v>
      </c>
      <c r="C73" s="1">
        <f>RTD("octo.rtdserver","",$B73,56)</f>
        <v>13.82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24705</v>
      </c>
      <c r="B74" s="1" t="s">
        <v>7076</v>
      </c>
      <c r="C74" s="1">
        <f>RTD("octo.rtdserver","",$B74,56)</f>
        <v>79.84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26827</v>
      </c>
      <c r="B75" s="1" t="s">
        <v>14877</v>
      </c>
      <c r="C75" s="1">
        <f>RTD("octo.rtdserver","",$B75,56)</f>
        <v>44.2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24706</v>
      </c>
      <c r="B76" s="1" t="s">
        <v>9728</v>
      </c>
      <c r="C76" s="1">
        <f>RTD("octo.rtdserver","",$B76,56)</f>
        <v>17.12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24707</v>
      </c>
      <c r="B77" s="1" t="s">
        <v>6908</v>
      </c>
      <c r="C77" s="1">
        <f>RTD("octo.rtdserver","",$B77,56)</f>
        <v>73.23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24708</v>
      </c>
      <c r="B78" s="1" t="s">
        <v>6988</v>
      </c>
      <c r="C78" s="1">
        <f>RTD("octo.rtdserver","",$B78,56)</f>
        <v>36.549999999999997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24709</v>
      </c>
      <c r="B79" s="1" t="s">
        <v>14889</v>
      </c>
      <c r="C79" s="1">
        <f>RTD("octo.rtdserver","",$B79,56)</f>
        <v>111878.53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68017880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2020-12-03T11:52:04Z</dcterms:modified>
</cp:coreProperties>
</file>