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31" documentId="10_ncr:20000_{FC04540D-DF51-481D-A307-686B307A43C0}" xr6:coauthVersionLast="45" xr6:coauthVersionMax="45" xr10:uidLastSave="{308F7DFF-E399-45DE-ACF0-F27B7F5CAFA3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<sst xmlns="http://schemas.openxmlformats.org/spreadsheetml/2006/main" count="128843" uniqueCount="29734">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</sst>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111878.53</v>
        <stp/>
        <stp>IBOV</stp>
        <stp>56</stp>
        <tr r="C79" s="37"/>
        <tr r="L28" s="19"/>
      </tp>
      <tp>
        <v>0.43</v>
        <stp/>
        <stp>IBOV</stp>
        <stp>60</stp>
        <tr r="M28" s="19"/>
        <tr r="D79" s="37"/>
      </tp>
      <tp>
        <v>27183826900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4204300</v>
        <stp/>
        <stp>PETRL25</stp>
        <stp>73</stp>
        <tr r="L52" s="3"/>
      </tp>
      <tp>
        <v>2.0099999999999998</v>
        <stp/>
        <stp>PETRL25</stp>
        <stp>61</stp>
        <tr r="J52" s="3"/>
      </tp>
      <tp>
        <v>1500</v>
        <stp/>
        <stp>PETRM16</stp>
        <stp>73</stp>
        <tr r="I19" s="34"/>
      </tp>
      <tp>
        <v>107000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10600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186300</v>
        <stp/>
        <stp>PETRM19</stp>
        <stp>73</stp>
        <tr r="I10" s="19"/>
        <tr r="I30" s="34"/>
      </tp>
      <tp>
        <v>582400</v>
        <stp/>
        <stp>PETRM26</stp>
        <stp>73</stp>
        <tr r="I58" s="34"/>
      </tp>
      <tp>
        <v>984900</v>
        <stp/>
        <stp>PETRM27</stp>
        <stp>73</stp>
        <tr r="I62" s="34"/>
      </tp>
      <tp>
        <v>277800</v>
        <stp/>
        <stp>PETRM25</stp>
        <stp>73</stp>
        <tr r="I53" s="34"/>
      </tp>
      <tp>
        <v>1106600</v>
        <stp/>
        <stp>PETRM22</stp>
        <stp>73</stp>
        <tr r="I23" s="19"/>
        <tr r="I42" s="34"/>
      </tp>
      <tp>
        <v>331300</v>
        <stp/>
        <stp>PETRM23</stp>
        <stp>73</stp>
        <tr r="I46" s="34"/>
      </tp>
      <tp>
        <v>579100</v>
        <stp/>
        <stp>PETRM21</stp>
        <stp>73</stp>
        <tr r="I18" s="19"/>
        <tr r="I38" s="34"/>
      </tp>
      <tp>
        <v>1275100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65600</v>
        <stp/>
        <stp>PETRM49</stp>
        <stp>73</stp>
        <tr r="I12" s="19"/>
        <tr r="I32" s="34"/>
      </tp>
      <tp>
        <v>266700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41700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1.55</v>
        <stp/>
        <stp>PETRM26</stp>
        <stp>56</stp>
        <tr r="E58" s="34"/>
      </tp>
      <tp>
        <v>2.1</v>
        <stp/>
        <stp>PETRM27</stp>
        <stp>56</stp>
        <tr r="E62" s="34"/>
      </tp>
      <tp>
        <v>1.0900000000000001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2.79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107.75</v>
        <stp/>
        <stp>BOVA11</stp>
        <stp>56</stp>
        <tr r="L23" s="19"/>
      </tp>
      <tp>
        <v>0.65</v>
        <stp/>
        <stp>BOVA11</stp>
        <stp>60</stp>
        <tr r="M23" s="19"/>
      </tp>
      <tp>
        <v>-0.76</v>
        <stp/>
        <stp>BPAC11</stp>
        <stp>60</stp>
        <tr r="D10" s="37"/>
      </tp>
      <tp>
        <v>339885280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79.900000000000006</v>
        <stp/>
        <stp>BPAC11</stp>
        <stp>56</stp>
        <tr r="C10" s="37"/>
      </tp>
      <tp>
        <v>169041568</v>
        <stp/>
        <stp>KLBN11</stp>
        <stp>74</stp>
        <tr r="G49" s="37"/>
      </tp>
      <tp>
        <v>24.76</v>
        <stp/>
        <stp>KLBN11</stp>
        <stp>71</stp>
        <tr r="E49" s="37"/>
      </tp>
      <tp>
        <v>25.75</v>
        <stp/>
        <stp>KLBN11</stp>
        <stp>70</stp>
        <tr r="F49" s="37"/>
      </tp>
      <tp>
        <v>-2.59</v>
        <stp/>
        <stp>KLBN11</stp>
        <stp>60</stp>
        <tr r="D49" s="37"/>
      </tp>
      <tp>
        <v>24.85</v>
        <stp/>
        <stp>KLBN11</stp>
        <stp>56</stp>
        <tr r="C49" s="37"/>
      </tp>
      <tp>
        <v>32.6</v>
        <stp/>
        <stp>TAEE11</stp>
        <stp>56</stp>
        <tr r="C69" s="37"/>
        <tr r="L32" s="19"/>
      </tp>
      <tp>
        <v>-1.03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32.5</v>
        <stp/>
        <stp>TAEE11</stp>
        <stp>71</stp>
        <tr r="E69" s="37"/>
      </tp>
      <tp>
        <v>97873616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46.95</v>
        <stp/>
        <stp>ENGI11</stp>
        <stp>56</stp>
        <tr r="C33" s="37"/>
      </tp>
      <tp>
        <v>1.1200000000000001</v>
        <stp/>
        <stp>ENGI11</stp>
        <stp>60</stp>
        <tr r="D33" s="37"/>
      </tp>
      <tp>
        <v>46.1</v>
        <stp/>
        <stp>ENGI11</stp>
        <stp>71</stp>
        <tr r="E33" s="37"/>
      </tp>
      <tp>
        <v>47.34</v>
        <stp/>
        <stp>ENGI11</stp>
        <stp>70</stp>
        <tr r="F33" s="37"/>
      </tp>
      <tp>
        <v>71121072</v>
        <stp/>
        <stp>ENGI11</stp>
        <stp>74</stp>
        <tr r="G33" s="37"/>
      </tp>
      <tp>
        <v>59.6</v>
        <stp/>
        <stp>B3SA3</stp>
        <stp>56</stp>
        <tr r="C4" s="37"/>
      </tp>
      <tp>
        <v>1056312000</v>
        <stp/>
        <stp>B3SA3</stp>
        <stp>74</stp>
        <tr r="G4" s="37"/>
      </tp>
      <tp>
        <v>56.75</v>
        <stp/>
        <stp>B3SA3</stp>
        <stp>71</stp>
        <tr r="E4" s="37"/>
      </tp>
      <tp>
        <v>59.64</v>
        <stp/>
        <stp>B3SA3</stp>
        <stp>70</stp>
        <tr r="F4" s="37"/>
      </tp>
      <tp>
        <v>4.97</v>
        <stp/>
        <stp>B3SA3</stp>
        <stp>60</stp>
        <tr r="D4" s="37"/>
      </tp>
      <tp>
        <v>0.86</v>
        <stp/>
        <stp>BOVAM95</stp>
        <stp>56</stp>
        <tr r="E119" s="19"/>
      </tp>
      <tp>
        <v>146703</v>
        <stp/>
        <stp>BOVAM95</stp>
        <stp>73</stp>
        <tr r="I119" s="19"/>
      </tp>
      <tp>
        <v>44.1</v>
        <stp/>
        <stp>SULA11</stp>
        <stp>56</stp>
        <tr r="C67" s="37"/>
      </tp>
      <tp>
        <v>1.08</v>
        <stp/>
        <stp>SULA11</stp>
        <stp>60</stp>
        <tr r="D67" s="37"/>
      </tp>
      <tp>
        <v>121389584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115679464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0.69</v>
        <stp/>
        <stp>SANB11</stp>
        <stp>60</stp>
        <tr r="D65" s="37"/>
      </tp>
      <tp>
        <v>42.24</v>
        <stp/>
        <stp>SANB11</stp>
        <stp>56</stp>
        <tr r="C65" s="37"/>
      </tp>
      <tp>
        <v>0</v>
        <stp/>
        <stp>WINZ20</stp>
        <stp>60</stp>
        <tr r="M29" s="19"/>
      </tp>
      <tp>
        <v>111905</v>
        <stp/>
        <stp>WINZ20</stp>
        <stp>56</stp>
        <tr r="L29" s="19"/>
      </tp>
      <tp>
        <v>150038800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2.58</v>
        <stp/>
        <stp>YDUQ3</stp>
        <stp>60</stp>
        <tr r="D78" s="37"/>
      </tp>
      <tp>
        <v>36.549999999999997</v>
        <stp/>
        <stp>YDUQ3</stp>
        <stp>56</stp>
        <tr r="C78" s="37"/>
      </tp>
      <tp>
        <v>9.94</v>
        <stp/>
        <stp>BEEF3</stp>
        <stp>70</stp>
        <tr r="F9" s="37"/>
      </tp>
      <tp>
        <v>9.7100000000000009</v>
        <stp/>
        <stp>BEEF3</stp>
        <stp>71</stp>
        <tr r="E9" s="37"/>
      </tp>
      <tp>
        <v>96238256</v>
        <stp/>
        <stp>BEEF3</stp>
        <stp>74</stp>
        <tr r="G9" s="37"/>
      </tp>
      <tp>
        <v>73.23</v>
        <stp/>
        <stp>WEGE3</stp>
        <stp>56</stp>
        <tr r="C77" s="37"/>
      </tp>
      <tp>
        <v>-1.02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9.73</v>
        <stp/>
        <stp>BEEF3</stp>
        <stp>56</stp>
        <tr r="C9" s="37"/>
      </tp>
      <tp>
        <v>452553184</v>
        <stp/>
        <stp>WEGE3</stp>
        <stp>74</stp>
        <tr r="G77" s="37"/>
      </tp>
      <tp>
        <v>-0.5</v>
        <stp/>
        <stp>WEGE3</stp>
        <stp>60</stp>
        <tr r="D77" s="37"/>
      </tp>
      <tp>
        <v>65.569999999999993</v>
        <stp/>
        <stp>RENT3</stp>
        <stp>56</stp>
        <tr r="C64" s="37"/>
      </tp>
      <tp>
        <v>0.18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272756320</v>
        <stp/>
        <stp>RENT3</stp>
        <stp>74</stp>
        <tr r="G64" s="37"/>
      </tp>
      <tp>
        <v>1.21</v>
        <stp/>
        <stp>PETR4</stp>
        <stp>60</stp>
        <tr r="M10" s="19"/>
        <tr r="D59" s="37"/>
        <tr r="M2" s="34"/>
      </tp>
      <tp>
        <v>1.37</v>
        <stp/>
        <stp>PETR3</stp>
        <stp>60</stp>
        <tr r="D58" s="37"/>
      </tp>
      <tp>
        <v>2288391680</v>
        <stp/>
        <stp>PETR4</stp>
        <stp>74</stp>
        <tr r="G59" s="37"/>
      </tp>
      <tp>
        <v>435307104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25.91</v>
        <stp/>
        <stp>PETR4</stp>
        <stp>56</stp>
        <tr r="L10" s="19"/>
        <tr r="C59" s="37"/>
        <tr r="O1" s="30"/>
        <tr r="L2" s="34"/>
      </tp>
      <tp>
        <v>26.66</v>
        <stp/>
        <stp>PETR3</stp>
        <stp>56</stp>
        <tr r="C58" s="37"/>
      </tp>
      <tp>
        <v>23.44</v>
        <stp/>
        <stp>GGBR4</stp>
        <stp>56</stp>
        <tr r="C37" s="37"/>
      </tp>
      <tp>
        <v>-1.51</v>
        <stp/>
        <stp>GGBR4</stp>
        <stp>60</stp>
        <tr r="D37" s="37"/>
      </tp>
      <tp>
        <v>400259168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0.74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587549500</v>
        <stp/>
        <stp>MGLU3</stp>
        <stp>74</stp>
        <tr r="G52" s="37"/>
      </tp>
      <tp>
        <v>23.05</v>
        <stp/>
        <stp>MGLU3</stp>
        <stp>56</stp>
        <tr r="L15" s="19"/>
        <tr r="C52" s="37"/>
      </tp>
      <tp>
        <v>42.45</v>
        <stp/>
        <stp>EGIE3</stp>
        <stp>71</stp>
        <tr r="E28" s="37"/>
      </tp>
      <tp>
        <v>43.2</v>
        <stp/>
        <stp>EGIE3</stp>
        <stp>70</stp>
        <tr r="F28" s="37"/>
      </tp>
      <tp>
        <v>104459896</v>
        <stp/>
        <stp>EGIE3</stp>
        <stp>74</stp>
        <tr r="G28" s="37"/>
      </tp>
      <tp>
        <v>-0.12</v>
        <stp/>
        <stp>EGIE3</stp>
        <stp>60</stp>
        <tr r="D28" s="37"/>
      </tp>
      <tp>
        <v>42.7</v>
        <stp/>
        <stp>EGIE3</stp>
        <stp>56</stp>
        <tr r="C28" s="37"/>
      </tp>
      <tp>
        <v>1.18</v>
        <stp/>
        <stp>IGTA3</stp>
        <stp>60</stp>
        <tr r="D44" s="37"/>
      </tp>
      <tp>
        <v>6.13</v>
        <stp/>
        <stp>HGTX3</stp>
        <stp>60</stp>
        <tr r="D42" s="37"/>
      </tp>
      <tp>
        <v>67315528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66183792</v>
        <stp/>
        <stp>HGTX3</stp>
        <stp>74</stp>
        <tr r="G42" s="37"/>
      </tp>
      <tp>
        <v>18.73</v>
        <stp/>
        <stp>HGTX3</stp>
        <stp>70</stp>
        <tr r="F42" s="37"/>
      </tp>
      <tp>
        <v>17.52</v>
        <stp/>
        <stp>HGTX3</stp>
        <stp>71</stp>
        <tr r="E42" s="37"/>
      </tp>
      <tp>
        <v>38.520000000000003</v>
        <stp/>
        <stp>IGTA3</stp>
        <stp>56</stp>
        <tr r="C44" s="37"/>
      </tp>
      <tp>
        <v>18.7</v>
        <stp/>
        <stp>HGTX3</stp>
        <stp>56</stp>
        <tr r="C42" s="37"/>
      </tp>
      <tp>
        <v>-2.21</v>
        <stp/>
        <stp>UGPA3</stp>
        <stp>60</stp>
        <tr r="D72" s="37"/>
      </tp>
      <tp>
        <v>115893104</v>
        <stp/>
        <stp>UGPA3</stp>
        <stp>74</stp>
        <tr r="G72" s="37"/>
      </tp>
      <tp>
        <v>20.7</v>
        <stp/>
        <stp>UGPA3</stp>
        <stp>71</stp>
        <tr r="E72" s="37"/>
      </tp>
      <tp>
        <v>21.56</v>
        <stp/>
        <stp>UGPA3</stp>
        <stp>70</stp>
        <tr r="F72" s="37"/>
      </tp>
      <tp>
        <v>20.81</v>
        <stp/>
        <stp>UGPA3</stp>
        <stp>56</stp>
        <tr r="C72" s="37"/>
      </tp>
      <tp>
        <v>-2.6</v>
        <stp/>
        <stp>RADL3</stp>
        <stp>60</stp>
        <tr r="D62" s="37"/>
      </tp>
      <tp>
        <v>25.38</v>
        <stp/>
        <stp>RADL3</stp>
        <stp>70</stp>
        <tr r="F62" s="37"/>
      </tp>
      <tp>
        <v>24.21</v>
        <stp/>
        <stp>RADL3</stp>
        <stp>71</stp>
        <tr r="E62" s="37"/>
      </tp>
      <tp>
        <v>206173920</v>
        <stp/>
        <stp>RADL3</stp>
        <stp>74</stp>
        <tr r="G62" s="37"/>
      </tp>
      <tp>
        <v>24.33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-1.74</v>
        <stp/>
        <stp>VALE3</stp>
        <stp>60</stp>
        <tr r="M20" s="19"/>
        <tr r="D74" s="37"/>
        <tr r="M12" s="34"/>
      </tp>
      <tp>
        <v>122833976</v>
        <stp/>
        <stp>LAME4</stp>
        <stp>74</stp>
        <tr r="G50" s="37"/>
      </tp>
      <tp>
        <v>77.31</v>
        <stp/>
        <stp>VALE3</stp>
        <stp>71</stp>
        <tr r="E74" s="37"/>
      </tp>
      <tp>
        <v>0.13</v>
        <stp/>
        <stp>LAME4</stp>
        <stp>60</stp>
        <tr r="D50" s="37"/>
      </tp>
      <tp>
        <v>81.25</v>
        <stp/>
        <stp>VALE3</stp>
        <stp>70</stp>
        <tr r="F74" s="37"/>
      </tp>
      <tp>
        <v>4264304130</v>
        <stp/>
        <stp>VALE3</stp>
        <stp>74</stp>
        <tr r="G74" s="37"/>
      </tp>
      <tp>
        <v>23.02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265849696</v>
        <stp/>
        <stp>RAIL3</stp>
        <stp>74</stp>
        <tr r="G63" s="37"/>
      </tp>
      <tp>
        <v>1.68</v>
        <stp/>
        <stp>RAIL3</stp>
        <stp>60</stp>
        <tr r="D63" s="37"/>
      </tp>
      <tp>
        <v>20</v>
        <stp/>
        <stp>RAIL3</stp>
        <stp>56</stp>
        <tr r="C63" s="37"/>
      </tp>
      <tp>
        <v>2.5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178242144</v>
        <stp/>
        <stp>HAPV3</stp>
        <stp>74</stp>
        <tr r="G41" s="37"/>
      </tp>
      <tp>
        <v>14.78</v>
        <stp/>
        <stp>HAPV3</stp>
        <stp>56</stp>
        <tr r="C41" s="37"/>
      </tp>
      <tp>
        <v>1.08</v>
        <stp/>
        <stp>BBDC4</stp>
        <stp>60</stp>
        <tr r="M11" s="19"/>
        <tr r="M3" s="34"/>
        <tr r="D7" s="37"/>
      </tp>
      <tp>
        <v>0.9</v>
        <stp/>
        <stp>BBDC3</stp>
        <stp>60</stp>
        <tr r="D6" s="37"/>
      </tp>
      <tp>
        <v>14.93</v>
        <stp/>
        <stp>ABEV3</stp>
        <stp>70</stp>
        <tr r="F2" s="37"/>
      </tp>
      <tp>
        <v>14.48</v>
        <stp/>
        <stp>ABEV3</stp>
        <stp>71</stp>
        <tr r="E2" s="37"/>
      </tp>
      <tp>
        <v>269831296</v>
        <stp/>
        <stp>ABEV3</stp>
        <stp>74</stp>
        <tr r="G2" s="37"/>
      </tp>
      <tp>
        <v>1157984770</v>
        <stp/>
        <stp>BBDC4</stp>
        <stp>74</stp>
        <tr r="G7" s="37"/>
      </tp>
      <tp>
        <v>94730016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1.36</v>
        <stp/>
        <stp>ABEV3</stp>
        <stp>60</stp>
        <tr r="D2" s="37"/>
      </tp>
      <tp>
        <v>14.88</v>
        <stp/>
        <stp>ABEV3</stp>
        <stp>56</stp>
        <tr r="C2" s="37"/>
      </tp>
      <tp>
        <v>25.92</v>
        <stp/>
        <stp>BBDC4</stp>
        <stp>56</stp>
        <tr r="L11" s="19"/>
        <tr r="C7" s="37"/>
        <tr r="O2" s="30"/>
        <tr r="L3" s="34"/>
      </tp>
      <tp>
        <v>22.99</v>
        <stp/>
        <stp>BBDC3</stp>
        <stp>56</stp>
        <tr r="C6" s="37"/>
      </tp>
      <tp>
        <v>428405824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0.43</v>
        <stp/>
        <stp>BBAS3</stp>
        <stp>60</stp>
        <tr r="M5" s="34"/>
        <tr r="D5" s="37"/>
        <tr r="M13" s="19"/>
      </tp>
      <tp>
        <v>34.94</v>
        <stp/>
        <stp>BBAS3</stp>
        <stp>56</stp>
        <tr r="C5" s="37"/>
        <tr r="L13" s="19"/>
        <tr r="L5" s="34"/>
      </tp>
      <tp>
        <v>28.54</v>
        <stp/>
        <stp>BBSE3</stp>
        <stp>56</stp>
        <tr r="C8" s="37"/>
      </tp>
      <tp>
        <v>48.34</v>
        <stp/>
        <stp>SBSP3</stp>
        <stp>56</stp>
        <tr r="C66" s="37"/>
      </tp>
      <tp>
        <v>23.48</v>
        <stp/>
        <stp>JBSS3</stp>
        <stp>56</stp>
        <tr r="C48" s="37"/>
        <tr r="L25" s="19"/>
        <tr r="L17" s="34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100922496</v>
        <stp/>
        <stp>BBSE3</stp>
        <stp>74</stp>
        <tr r="G8" s="37"/>
      </tp>
      <tp>
        <v>296358144</v>
        <stp/>
        <stp>JBSS3</stp>
        <stp>74</stp>
        <tr r="G48" s="37"/>
      </tp>
      <tp>
        <v>271392832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48.57</v>
        <stp/>
        <stp>SBSP3</stp>
        <stp>70</stp>
        <tr r="F66" s="37"/>
      </tp>
      <tp>
        <v>46.5</v>
        <stp/>
        <stp>SBSP3</stp>
        <stp>71</stp>
        <tr r="E66" s="37"/>
      </tp>
      <tp>
        <v>0.56000000000000005</v>
        <stp/>
        <stp>BBSE3</stp>
        <stp>60</stp>
        <tr r="D8" s="37"/>
      </tp>
      <tp>
        <v>-0.04</v>
        <stp/>
        <stp>JBSS3</stp>
        <stp>60</stp>
        <tr r="M17" s="34"/>
        <tr r="M25" s="19"/>
        <tr r="D48" s="37"/>
      </tp>
      <tp>
        <v>3.76</v>
        <stp/>
        <stp>SBSP3</stp>
        <stp>60</stp>
        <tr r="D66" s="37"/>
      </tp>
      <tp>
        <v>135258368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-1.56</v>
        <stp/>
        <stp>PCAR3</stp>
        <stp>60</stp>
        <tr r="D57" s="37"/>
      </tp>
      <tp>
        <v>66.77</v>
        <stp/>
        <stp>PCAR3</stp>
        <stp>56</stp>
        <tr r="C57" s="37"/>
      </tp>
      <tp>
        <v>13</v>
        <stp/>
        <stp>ECOR3</stp>
        <stp>56</stp>
        <tr r="C27" s="37"/>
      </tp>
      <tp>
        <v>72682712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0.78</v>
        <stp/>
        <stp>ECOR3</stp>
        <stp>60</stp>
        <tr r="D27" s="37"/>
      </tp>
      <tp>
        <v>13.85</v>
        <stp/>
        <stp>CCRO3</stp>
        <stp>56</stp>
        <tr r="C17" s="37"/>
      </tp>
      <tp>
        <v>1.32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173942240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379066720</v>
        <stp/>
        <stp>ELET3</stp>
        <stp>74</stp>
        <tr r="G29" s="37"/>
      </tp>
      <tp>
        <v>100866016</v>
        <stp/>
        <stp>ELET6</stp>
        <stp>74</stp>
        <tr r="G30" s="37"/>
      </tp>
      <tp>
        <v>4.37</v>
        <stp/>
        <stp>ELET3</stp>
        <stp>60</stp>
        <tr r="D29" s="37"/>
      </tp>
      <tp>
        <v>4.03</v>
        <stp/>
        <stp>ELET6</stp>
        <stp>60</stp>
        <tr r="D30" s="37"/>
      </tp>
      <tp>
        <v>33.200000000000003</v>
        <stp/>
        <stp>ELET3</stp>
        <stp>56</stp>
        <tr r="C29" s="37"/>
      </tp>
      <tp>
        <v>34.1</v>
        <stp/>
        <stp>ELET6</stp>
        <stp>56</stp>
        <tr r="C30" s="37"/>
      </tp>
      <tp>
        <v>26.23</v>
        <stp/>
        <stp>FLRY3</stp>
        <stp>56</stp>
        <tr r="C36" s="37"/>
      </tp>
      <tp>
        <v>1.59</v>
        <stp/>
        <stp>FLRY3</stp>
        <stp>60</stp>
        <tr r="D36" s="37"/>
      </tp>
      <tp>
        <v>51218788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0.68</v>
        <stp/>
        <stp>PETRM219</stp>
        <stp>56</stp>
        <tr r="E49" s="34"/>
      </tp>
      <tp>
        <v>0.3</v>
        <stp/>
        <stp>PETRM211</stp>
        <stp>56</stp>
        <tr r="E22" s="19"/>
        <tr r="E41" s="34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40" s="34"/>
        <tr r="E21" s="19"/>
      </tp>
      <tp>
        <v>0.39</v>
        <stp/>
        <stp>PETRM222</stp>
        <stp>56</stp>
        <tr r="E24" s="19"/>
        <tr r="E43" s="34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1.19</v>
        <stp/>
        <stp>PETRM237</stp>
        <stp>56</stp>
        <tr r="E54" s="34"/>
      </tp>
      <tp>
        <v>0.85</v>
        <stp/>
        <stp>PETRM241</stp>
        <stp>56</stp>
        <tr r="E51" s="34"/>
      </tp>
      <tp>
        <v>0.76</v>
        <stp/>
        <stp>PETRM240</stp>
        <stp>56</stp>
        <tr r="E50" s="34"/>
      </tp>
      <tp>
        <v>0.98</v>
        <stp/>
        <stp>PETRM246</stp>
        <stp>56</stp>
        <tr r="E52" s="34"/>
      </tp>
      <tp>
        <v>2.64</v>
        <stp/>
        <stp>PETRM259</stp>
        <stp>56</stp>
        <tr r="E65" s="34"/>
      </tp>
      <tp>
        <v>1.43</v>
        <stp/>
        <stp>PETRM251</stp>
        <stp>56</stp>
        <tr r="E57" s="34"/>
      </tp>
      <tp>
        <v>1.28</v>
        <stp/>
        <stp>PETRM254</stp>
        <stp>56</stp>
        <tr r="E55" s="34"/>
      </tp>
      <tp>
        <v>1.66</v>
        <stp/>
        <stp>PETRM262</stp>
        <stp>56</stp>
        <tr r="E59" s="34"/>
      </tp>
      <tp>
        <v>1.95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800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5900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59500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120900</v>
        <stp/>
        <stp>PETRM251</stp>
        <stp>73</stp>
        <tr r="I57" s="34"/>
      </tp>
      <tp>
        <v>251200</v>
        <stp/>
        <stp>PETRM254</stp>
        <stp>73</stp>
        <tr r="I55" s="34"/>
      </tp>
      <tp>
        <v>48500</v>
        <stp/>
        <stp>PETRM241</stp>
        <stp>73</stp>
        <tr r="I51" s="34"/>
      </tp>
      <tp>
        <v>600400</v>
        <stp/>
        <stp>PETRM240</stp>
        <stp>73</stp>
        <tr r="I50" s="34"/>
      </tp>
      <tp>
        <v>129800</v>
        <stp/>
        <stp>PETRM246</stp>
        <stp>73</stp>
        <tr r="I52" s="34"/>
      </tp>
      <tp>
        <v>49000</v>
        <stp/>
        <stp>PETRM275</stp>
        <stp>73</stp>
        <tr r="I63" s="34"/>
      </tp>
      <tp>
        <v>293500</v>
        <stp/>
        <stp>PETRM262</stp>
        <stp>73</stp>
        <tr r="I59" s="34"/>
      </tp>
      <tp>
        <v>103200</v>
        <stp/>
        <stp>PETRM266</stp>
        <stp>73</stp>
        <tr r="I61" s="34"/>
      </tp>
      <tp>
        <v>60000</v>
        <stp/>
        <stp>PETRM219</stp>
        <stp>73</stp>
        <tr r="I49" s="34"/>
      </tp>
      <tp>
        <v>95200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128500</v>
        <stp/>
        <stp>PETRM215</stp>
        <stp>73</stp>
        <tr r="I21" s="19"/>
        <tr r="I40" s="34"/>
      </tp>
      <tp>
        <v>13600</v>
        <stp/>
        <stp>PETRM201</stp>
        <stp>73</stp>
        <tr r="I35" s="34"/>
        <tr r="I15" s="19"/>
      </tp>
      <tp>
        <v>139100</v>
        <stp/>
        <stp>PETRM200</stp>
        <stp>73</stp>
        <tr r="I14" s="19"/>
        <tr r="I34" s="34"/>
      </tp>
      <tp>
        <v>46600</v>
        <stp/>
        <stp>PETRM203</stp>
        <stp>73</stp>
        <tr r="I39" s="34"/>
        <tr r="I20" s="19"/>
      </tp>
      <tp>
        <v>163700</v>
        <stp/>
        <stp>PETRM206</stp>
        <stp>73</stp>
        <tr r="I45" s="34"/>
      </tp>
      <tp>
        <v>148700</v>
        <stp/>
        <stp>PETRM234</stp>
        <stp>73</stp>
        <tr r="I48" s="34"/>
      </tp>
      <tp>
        <v>166300</v>
        <stp/>
        <stp>PETRM237</stp>
        <stp>73</stp>
        <tr r="I54" s="34"/>
      </tp>
      <tp>
        <v>224400</v>
        <stp/>
        <stp>PETRM222</stp>
        <stp>73</stp>
        <tr r="I24" s="19"/>
        <tr r="I43" s="34"/>
      </tp>
      <tp>
        <v>42100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41700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0.21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8.42</v>
        <stp/>
        <stp>EMBR3</stp>
        <stp>56</stp>
        <tr r="C31" s="37"/>
        <tr r="L26" s="19"/>
      </tp>
      <tp>
        <v>2.56</v>
        <stp/>
        <stp>EMBR3</stp>
        <stp>60</stp>
        <tr r="D31" s="37"/>
        <tr r="M26" s="19"/>
      </tp>
      <tp>
        <v>96520456</v>
        <stp/>
        <stp>EMBR3</stp>
        <stp>74</stp>
        <tr r="G31" s="37"/>
      </tp>
      <tp>
        <v>8.44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86532704</v>
        <stp/>
        <stp>CMIG4</stp>
        <stp>74</stp>
        <tr r="G19" s="37"/>
      </tp>
      <tp>
        <v>0.46</v>
        <stp/>
        <stp>CMIG4</stp>
        <stp>60</stp>
        <tr r="D19" s="37"/>
      </tp>
      <tp>
        <v>13.01</v>
        <stp/>
        <stp>CMIG4</stp>
        <stp>56</stp>
        <tr r="C19" s="37"/>
      </tp>
      <tp>
        <v>5.15</v>
        <stp/>
        <stp>PETRL208</stp>
        <stp>56</stp>
        <tr r="J45" s="30"/>
      </tp>
      <tp>
        <v>7.37</v>
        <stp/>
        <stp>PETRL200</stp>
        <stp>56</stp>
        <tr r="J38" s="30"/>
      </tp>
      <tp>
        <v>5.81</v>
        <stp/>
        <stp>PETRL203</stp>
        <stp>56</stp>
        <tr r="J43" s="30"/>
      </tp>
      <tp>
        <v>3.04</v>
        <stp/>
        <stp>PETRL207</stp>
        <stp>56</stp>
        <tr r="J55" s="30"/>
        <tr r="J54" s="30"/>
      </tp>
      <tp>
        <v>4.8899999999999997</v>
        <stp/>
        <stp>PETRL169</stp>
        <stp>61</stp>
        <tr r="J36" s="3"/>
      </tp>
      <tp>
        <v>4.26</v>
        <stp/>
        <stp>PETRL218</stp>
        <stp>56</stp>
        <tr r="J49" s="30"/>
      </tp>
      <tp>
        <v>4.93</v>
        <stp/>
        <stp>PETRL211</stp>
        <stp>56</stp>
        <tr r="J46" s="30"/>
      </tp>
      <tp>
        <v>6.65</v>
        <stp/>
        <stp>PETRL210</stp>
        <stp>56</stp>
        <tr r="J41" s="30"/>
      </tp>
      <tp>
        <v>4.7</v>
        <stp/>
        <stp>PETRL213</stp>
        <stp>56</stp>
        <tr r="J48" s="30"/>
        <tr r="J47" s="30"/>
      </tp>
      <tp>
        <v>3.36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3.78</v>
        <stp/>
        <stp>PETRL223</stp>
        <stp>56</stp>
        <tr r="J51" s="30"/>
      </tp>
      <tp>
        <v>2.41</v>
        <stp/>
        <stp>PETRL238</stp>
        <stp>56</stp>
        <tr r="J58" s="30"/>
      </tp>
      <tp>
        <v>2.88</v>
        <stp/>
        <stp>PETRL233</stp>
        <stp>56</stp>
        <tr r="J56" s="30"/>
      </tp>
      <tp>
        <v>3.55</v>
        <stp/>
        <stp>PETRL240</stp>
        <stp>56</stp>
        <tr r="J52" s="30"/>
      </tp>
      <tp>
        <v>2.65</v>
        <stp/>
        <stp>PETRL250</stp>
        <stp>56</stp>
        <tr r="J57" s="30"/>
      </tp>
      <tp>
        <v>4.5999999999999996</v>
        <stp/>
        <stp>PETRL141</stp>
        <stp>64</stp>
        <tr r="J32" s="3"/>
        <tr r="J34" s="3"/>
        <tr r="J30" s="3"/>
        <tr r="J33" s="3"/>
        <tr r="J31" s="3"/>
      </tp>
      <tp>
        <v>7400</v>
        <stp/>
        <stp>PETRL155</stp>
        <stp>73</stp>
        <tr r="M39" s="30"/>
      </tp>
      <tp>
        <v>23800</v>
        <stp/>
        <stp>PETRL141</stp>
        <stp>73</stp>
        <tr r="L31" s="3"/>
        <tr r="L34" s="3"/>
        <tr r="L32" s="3"/>
        <tr r="L33" s="3"/>
        <tr r="L30" s="3"/>
      </tp>
      <tp>
        <v>0</v>
        <stp/>
        <stp>PETRL176</stp>
        <stp>73</stp>
        <tr r="M36" s="30"/>
      </tp>
      <tp>
        <v>186200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11100</v>
        <stp/>
        <stp>PETRL198</stp>
        <stp>73</stp>
        <tr r="M42" s="30"/>
      </tp>
      <tp>
        <v>6000</v>
        <stp/>
        <stp>PETRL193</stp>
        <stp>73</stp>
        <tr r="M40" s="30"/>
      </tp>
      <tp>
        <v>1000</v>
        <stp/>
        <stp>PETRL181</stp>
        <stp>73</stp>
        <tr r="M37" s="30"/>
      </tp>
      <tp>
        <v>1514200</v>
        <stp/>
        <stp>PETRL250</stp>
        <stp>73</stp>
        <tr r="M57" s="30"/>
        <tr r="L46" s="3"/>
      </tp>
      <tp>
        <v>8643900</v>
        <stp/>
        <stp>PETRL253</stp>
        <stp>73</stp>
        <tr r="L51" s="3"/>
      </tp>
      <tp>
        <v>3000</v>
        <stp/>
        <stp>PETRL252</stp>
        <stp>73</stp>
        <tr r="L53" s="3"/>
      </tp>
      <tp>
        <v>520900</v>
        <stp/>
        <stp>PETRL240</stp>
        <stp>73</stp>
        <tr r="L41" s="3"/>
        <tr r="M52" s="30"/>
      </tp>
      <tp>
        <v>552500</v>
        <stp/>
        <stp>PETRL243</stp>
        <stp>73</stp>
        <tr r="L50" s="3"/>
        <tr r="L49" s="3"/>
      </tp>
      <tp>
        <v>14342500</v>
        <stp/>
        <stp>PETRL260</stp>
        <stp>73</stp>
        <tr r="L54" s="3"/>
      </tp>
      <tp>
        <v>49700</v>
        <stp/>
        <stp>PETRL218</stp>
        <stp>73</stp>
        <tr r="M49" s="30"/>
        <tr r="L37" s="3"/>
      </tp>
      <tp>
        <v>68700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23200</v>
        <stp/>
        <stp>PETRL210</stp>
        <stp>73</stp>
        <tr r="M41" s="30"/>
      </tp>
      <tp>
        <v>109700</v>
        <stp/>
        <stp>PETRL213</stp>
        <stp>73</stp>
        <tr r="L35" s="3"/>
        <tr r="M48" s="30"/>
        <tr r="L34" s="3"/>
        <tr r="M47" s="30"/>
      </tp>
      <tp>
        <v>37800</v>
        <stp/>
        <stp>PETRL208</stp>
        <stp>73</stp>
        <tr r="M45" s="30"/>
        <tr r="L32" s="3"/>
      </tp>
      <tp>
        <v>122100</v>
        <stp/>
        <stp>PETRL200</stp>
        <stp>73</stp>
        <tr r="M38" s="30"/>
      </tp>
      <tp>
        <v>115700</v>
        <stp/>
        <stp>PETRL203</stp>
        <stp>73</stp>
        <tr r="L30" s="3"/>
        <tr r="M43" s="30"/>
      </tp>
      <tp>
        <v>816400</v>
        <stp/>
        <stp>PETRL207</stp>
        <stp>73</stp>
        <tr r="L43" s="3"/>
        <tr r="L47" s="3"/>
        <tr r="L46" s="3"/>
        <tr r="M54" s="30"/>
        <tr r="L45" s="3"/>
        <tr r="L48" s="3"/>
        <tr r="L49" s="3"/>
        <tr r="M55" s="30"/>
      </tp>
      <tp>
        <v>555300</v>
        <stp/>
        <stp>PETRL238</stp>
        <stp>73</stp>
        <tr r="L47" s="3"/>
        <tr r="M58" s="30"/>
      </tp>
      <tp>
        <v>674000</v>
        <stp/>
        <stp>PETRL233</stp>
        <stp>73</stp>
        <tr r="L44" s="3"/>
        <tr r="M56" s="30"/>
        <tr r="L45" s="3"/>
      </tp>
      <tp>
        <v>385700</v>
        <stp/>
        <stp>PETRL228</stp>
        <stp>73</stp>
        <tr r="L42" s="3"/>
        <tr r="M53" s="30"/>
      </tp>
      <tp>
        <v>180600</v>
        <stp/>
        <stp>PETRL221</stp>
        <stp>73</stp>
        <tr r="L42" s="3"/>
        <tr r="L44" s="3"/>
        <tr r="L43" s="3"/>
        <tr r="L38" s="3"/>
        <tr r="L40" s="3"/>
        <tr r="M50" s="30"/>
        <tr r="L41" s="3"/>
      </tp>
      <tp>
        <v>81900</v>
        <stp/>
        <stp>PETRL220</stp>
        <stp>73</stp>
        <tr r="L31" s="3"/>
        <tr r="M44" s="30"/>
      </tp>
      <tp>
        <v>82100</v>
        <stp/>
        <stp>PETRL223</stp>
        <stp>73</stp>
        <tr r="L39" s="3"/>
        <tr r="L40" s="3"/>
        <tr r="M51" s="30"/>
      </tp>
      <tp>
        <v>580000</v>
        <stp/>
        <stp>PETRL226</stp>
        <stp>73</stp>
        <tr r="L51" s="3"/>
        <tr r="L50" s="3"/>
        <tr r="L53" s="3"/>
        <tr r="L52" s="3"/>
        <tr r="L54" s="3"/>
        <tr r="L48" s="3"/>
      </tp>
      <tp>
        <v>3.05</v>
        <stp/>
        <stp>PETRL221</stp>
        <stp>64</stp>
        <tr r="J42" s="3"/>
        <tr r="J43" s="3"/>
        <tr r="J40" s="3"/>
        <tr r="J41" s="3"/>
        <tr r="J44" s="3"/>
      </tp>
      <tp>
        <v>1.7</v>
        <stp/>
        <stp>PETRL226</stp>
        <stp>64</stp>
        <tr r="J51" s="3"/>
        <tr r="J52" s="3"/>
        <tr r="J54" s="3"/>
        <tr r="J53" s="3"/>
        <tr r="J50" s="3"/>
      </tp>
      <tp>
        <v>1.91</v>
        <stp/>
        <stp>PETRL260</stp>
        <stp>61</stp>
        <tr r="J54" s="3"/>
      </tp>
      <tp>
        <v>2.87</v>
        <stp/>
        <stp>PETRL250</stp>
        <stp>61</stp>
        <tr r="J46" s="3"/>
      </tp>
      <tp>
        <v>2.4</v>
        <stp/>
        <stp>PETRL253</stp>
        <stp>61</stp>
        <tr r="J51" s="3"/>
      </tp>
      <tp>
        <v>2.19</v>
        <stp/>
        <stp>PETRL252</stp>
        <stp>61</stp>
        <tr r="J53" s="3"/>
      </tp>
      <tp>
        <v>2.9</v>
        <stp/>
        <stp>PETRL207</stp>
        <stp>64</stp>
        <tr r="J46" s="3"/>
        <tr r="J47" s="3"/>
        <tr r="J45" s="3"/>
        <tr r="J49" s="3"/>
        <tr r="J48" s="3"/>
      </tp>
      <tp>
        <v>3.7</v>
        <stp/>
        <stp>PETRL211</stp>
        <stp>64</stp>
        <tr r="J35" s="3"/>
        <tr r="J36" s="3"/>
        <tr r="J39" s="3"/>
        <tr r="J38" s="3"/>
        <tr r="J37" s="3"/>
      </tp>
      <tp>
        <v>4.0599999999999996</v>
        <stp/>
        <stp>PETRL240</stp>
        <stp>61</stp>
        <tr r="J41" s="3"/>
      </tp>
      <tp>
        <v>2.2000000000000002</v>
        <stp/>
        <stp>PETRL243</stp>
        <stp>61</stp>
        <tr r="J50" s="3"/>
        <tr r="J49" s="3"/>
      </tp>
      <tp>
        <v>2.95</v>
        <stp/>
        <stp>PETRL238</stp>
        <stp>61</stp>
        <tr r="J47" s="3"/>
      </tp>
      <tp>
        <v>3.1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4.0999999999999996</v>
        <stp/>
        <stp>PETRL221</stp>
        <stp>61</stp>
        <tr r="J38" s="3"/>
      </tp>
      <tp>
        <v>6.4</v>
        <stp/>
        <stp>PETRL220</stp>
        <stp>61</stp>
        <tr r="J31" s="3"/>
      </tp>
      <tp>
        <v>4.0999999999999996</v>
        <stp/>
        <stp>PETRL223</stp>
        <stp>61</stp>
        <tr r="J39" s="3"/>
        <tr r="J40" s="3"/>
      </tp>
      <tp>
        <v>6.9</v>
        <stp/>
        <stp>PETRL155</stp>
        <stp>56</stp>
        <tr r="J39" s="30"/>
      </tp>
      <tp>
        <v>2.2799999999999998</v>
        <stp/>
        <stp>PETRL226</stp>
        <stp>61</stp>
        <tr r="J48" s="3"/>
      </tp>
      <tp>
        <v>4.88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5.6</v>
        <stp/>
        <stp>PETRL211</stp>
        <stp>61</stp>
        <tr r="J33" s="3"/>
      </tp>
      <tp>
        <v>6.02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6</v>
        <stp/>
        <stp>PETRL208</stp>
        <stp>61</stp>
        <tr r="J32" s="3"/>
      </tp>
      <tp>
        <v>7</v>
        <stp/>
        <stp>PETRL203</stp>
        <stp>61</stp>
        <tr r="J30" s="3"/>
      </tp>
      <tp>
        <v>3.51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6.14</v>
        <stp/>
        <stp>PETRL198</stp>
        <stp>56</stp>
        <tr r="J42" s="30"/>
      </tp>
      <tp>
        <v>6.8</v>
        <stp/>
        <stp>PETRL193</stp>
        <stp>56</stp>
        <tr r="J40" s="30"/>
      </tp>
      <tp>
        <v>4.38</v>
        <stp/>
        <stp>GNDI3</stp>
        <stp>60</stp>
        <tr r="D38" s="37"/>
      </tp>
      <tp>
        <v>962649660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73.14</v>
        <stp/>
        <stp>GNDI3</stp>
        <stp>56</stp>
        <tr r="C38" s="37"/>
      </tp>
      <tp>
        <v>18.91</v>
        <stp/>
        <stp>ENBR3</stp>
        <stp>56</stp>
        <tr r="C32" s="37"/>
      </tp>
      <tp>
        <v>0.48</v>
        <stp/>
        <stp>ENBR3</stp>
        <stp>60</stp>
        <tr r="D32" s="37"/>
      </tp>
      <tp>
        <v>44155112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381943488</v>
        <stp/>
        <stp>COGN3</stp>
        <stp>74</stp>
        <tr r="G20" s="37"/>
      </tp>
      <tp>
        <v>3.4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134720528</v>
        <stp/>
        <stp>GOAU4</stp>
        <stp>74</stp>
        <tr r="G39" s="37"/>
      </tp>
      <tp>
        <v>-0.74</v>
        <stp/>
        <stp>GOAU4</stp>
        <stp>60</stp>
        <tr r="M8" s="34"/>
        <tr r="M16" s="19"/>
        <tr r="D39" s="37"/>
      </tp>
      <tp>
        <v>10.74</v>
        <stp/>
        <stp>GOAU4</stp>
        <stp>56</stp>
        <tr r="L8" s="34"/>
        <tr r="C39" s="37"/>
        <tr r="L16" s="19"/>
      </tp>
      <tp>
        <v>5.36</v>
        <stp/>
        <stp>GOLL4</stp>
        <stp>60</stp>
        <tr r="M11" s="34"/>
        <tr r="M19" s="19"/>
        <tr r="D40" s="37"/>
      </tp>
      <tp>
        <v>25.41</v>
        <stp/>
        <stp>GOLL4</stp>
        <stp>70</stp>
        <tr r="F40" s="37"/>
      </tp>
      <tp>
        <v>23.7</v>
        <stp/>
        <stp>GOLL4</stp>
        <stp>71</stp>
        <tr r="E40" s="37"/>
      </tp>
      <tp>
        <v>319815296</v>
        <stp/>
        <stp>GOLL4</stp>
        <stp>74</stp>
        <tr r="G40" s="37"/>
      </tp>
      <tp>
        <v>25.15</v>
        <stp/>
        <stp>GOLL4</stp>
        <stp>56</stp>
        <tr r="C40" s="37"/>
        <tr r="L19" s="19"/>
        <tr r="L11" s="34"/>
      </tp>
      <tp>
        <v>-0.27</v>
        <stp/>
        <stp>TOTS3</stp>
        <stp>60</stp>
        <tr r="D71" s="37"/>
      </tp>
      <tp>
        <v>207950912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25.69</v>
        <stp/>
        <stp>TOTS3</stp>
        <stp>56</stp>
        <tr r="C71" s="37"/>
      </tp>
      <tp>
        <v>3.66</v>
        <stp/>
        <stp>CIEL3</stp>
        <stp>70</stp>
        <tr r="F18" s="37"/>
      </tp>
      <tp>
        <v>3.56</v>
        <stp/>
        <stp>CIEL3</stp>
        <stp>71</stp>
        <tr r="E18" s="37"/>
      </tp>
      <tp>
        <v>119511752</v>
        <stp/>
        <stp>CIEL3</stp>
        <stp>74</stp>
        <tr r="G18" s="37"/>
      </tp>
      <tp>
        <v>-0.56000000000000005</v>
        <stp/>
        <stp>CIEL3</stp>
        <stp>60</stp>
        <tr r="D18" s="37"/>
        <tr r="M15" s="34"/>
        <tr r="M33" s="19"/>
      </tp>
      <tp>
        <v>3.58</v>
        <stp/>
        <stp>CIEL3</stp>
        <stp>56</stp>
        <tr r="L15" s="34"/>
        <tr r="L33" s="19"/>
        <tr r="C18" s="37"/>
      </tp>
      <tp>
        <v>65128432</v>
        <stp/>
        <stp>TIMS3</stp>
        <stp>74</stp>
        <tr r="G70" s="37"/>
      </tp>
      <tp>
        <v>13.6</v>
        <stp/>
        <stp>TIMS3</stp>
        <stp>71</stp>
        <tr r="E70" s="37"/>
      </tp>
      <tp>
        <v>13.96</v>
        <stp/>
        <stp>TIMS3</stp>
        <stp>70</stp>
        <tr r="F70" s="37"/>
      </tp>
      <tp>
        <v>1.31</v>
        <stp/>
        <stp>TIMS3</stp>
        <stp>60</stp>
        <tr r="D70" s="37"/>
      </tp>
      <tp>
        <v>13.96</v>
        <stp/>
        <stp>TIMS3</stp>
        <stp>56</stp>
        <tr r="C70" s="37"/>
      </tp>
      <tp>
        <v>44.2</v>
        <stp/>
        <stp>VIVT3</stp>
        <stp>56</stp>
        <tr r="C75" s="37"/>
      </tp>
      <tp>
        <v>-2.79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149099088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0.25</v>
        <stp/>
        <stp>VALEM630</stp>
        <stp>56</stp>
        <tr r="E38" s="19"/>
      </tp>
      <tp>
        <v>0.33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23200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11600</v>
        <stp/>
        <stp>VALEM650</stp>
        <stp>73</stp>
        <tr r="I42" s="19"/>
      </tp>
      <tp>
        <v>20000</v>
        <stp/>
        <stp>VALEM645</stp>
        <stp>73</stp>
        <tr r="I41" s="19"/>
      </tp>
      <tp>
        <v>47500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28400</v>
        <stp/>
        <stp>VALEM630</stp>
        <stp>73</stp>
        <tr r="I38" s="19"/>
      </tp>
      <tp>
        <v>4500</v>
        <stp/>
        <stp>VALEM625</stp>
        <stp>73</stp>
        <tr r="I37" s="19"/>
      </tp>
      <tp>
        <v>8800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0.64</v>
        <stp/>
        <stp>VVARM157</stp>
        <stp>56</stp>
        <tr r="E151" s="19"/>
      </tp>
      <tp>
        <v>0.24</v>
        <stp/>
        <stp>VVARM140</stp>
        <stp>56</stp>
        <tr r="E147" s="19"/>
      </tp>
      <tp>
        <v>0.32</v>
        <stp/>
        <stp>VVARM145</stp>
        <stp>56</stp>
        <tr r="E148" s="19"/>
      </tp>
      <tp>
        <v>0.36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1.4</v>
        <stp/>
        <stp>VVARM175</stp>
        <stp>56</stp>
        <tr r="E154" s="19"/>
      </tp>
      <tp>
        <v>0.89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1.72</v>
        <stp/>
        <stp>VVARM180</stp>
        <stp>56</stp>
        <tr r="E155" s="19"/>
      </tp>
      <tp>
        <v>2.27</v>
        <stp/>
        <stp>VVARM187</stp>
        <stp>56</stp>
        <tr r="E156" s="19"/>
      </tp>
      <tp>
        <v>54400</v>
        <stp/>
        <stp>VVARM200</stp>
        <stp>73</stp>
        <tr r="I160" s="19"/>
      </tp>
      <tp>
        <v>180000</v>
        <stp/>
        <stp>VVARM205</stp>
        <stp>73</stp>
        <tr r="I161" s="19"/>
      </tp>
      <tp>
        <v>23000</v>
        <stp/>
        <stp>VVARM135</stp>
        <stp>73</stp>
        <tr r="I146" s="19"/>
      </tp>
      <tp>
        <v>57600</v>
        <stp/>
        <stp>VVARM140</stp>
        <stp>73</stp>
        <tr r="I147" s="19"/>
      </tp>
      <tp>
        <v>2800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55300</v>
        <stp/>
        <stp>VVARM157</stp>
        <stp>73</stp>
        <tr r="I151" s="19"/>
      </tp>
      <tp>
        <v>112600</v>
        <stp/>
        <stp>VVARM165</stp>
        <stp>73</stp>
        <tr r="I152" s="19"/>
      </tp>
      <tp>
        <v>168000</v>
        <stp/>
        <stp>VVARM170</stp>
        <stp>73</stp>
        <tr r="I153" s="19"/>
      </tp>
      <tp>
        <v>19900</v>
        <stp/>
        <stp>VVARM175</stp>
        <stp>73</stp>
        <tr r="I154" s="19"/>
      </tp>
      <tp>
        <v>141200</v>
        <stp/>
        <stp>VVARM180</stp>
        <stp>73</stp>
        <tr r="I155" s="19"/>
      </tp>
      <tp>
        <v>240200</v>
        <stp/>
        <stp>VVARM187</stp>
        <stp>73</stp>
        <tr r="I156" s="19"/>
      </tp>
      <tp>
        <v>21700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49.35</v>
        <stp/>
        <stp>NTCO3</stp>
        <stp>56</stp>
        <tr r="C56" s="37"/>
      </tp>
      <tp>
        <v>48</v>
        <stp/>
        <stp>NTCO3</stp>
        <stp>71</stp>
        <tr r="E56" s="37"/>
      </tp>
      <tp>
        <v>49.67</v>
        <stp/>
        <stp>NTCO3</stp>
        <stp>70</stp>
        <tr r="F56" s="37"/>
      </tp>
      <tp>
        <v>324101728</v>
        <stp/>
        <stp>NTCO3</stp>
        <stp>74</stp>
        <tr r="G56" s="37"/>
      </tp>
      <tp>
        <v>0.51</v>
        <stp/>
        <stp>NTCO3</stp>
        <stp>60</stp>
        <tr r="D56" s="37"/>
      </tp>
      <tp>
        <v>68.5</v>
        <stp/>
        <stp>BTOW3</stp>
        <stp>56</stp>
        <tr r="C16" s="37"/>
      </tp>
      <tp>
        <v>68.290000000000006</v>
        <stp/>
        <stp>BTOW3</stp>
        <stp>71</stp>
        <tr r="E16" s="37"/>
      </tp>
      <tp>
        <v>70.930000000000007</v>
        <stp/>
        <stp>BTOW3</stp>
        <stp>70</stp>
        <tr r="F16" s="37"/>
      </tp>
      <tp>
        <v>279381056</v>
        <stp/>
        <stp>BTOW3</stp>
        <stp>74</stp>
        <tr r="G16" s="37"/>
      </tp>
      <tp>
        <v>-1.81</v>
        <stp/>
        <stp>BTOW3</stp>
        <stp>60</stp>
        <tr r="D16" s="37"/>
      </tp>
      <tp>
        <v>959799170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0.77</v>
        <stp/>
        <stp>ITUB4</stp>
        <stp>60</stp>
        <tr r="D47" s="37"/>
        <tr r="M12" s="19"/>
        <tr r="M4" s="34"/>
      </tp>
      <tp>
        <v>29.98</v>
        <stp/>
        <stp>ITUB4</stp>
        <stp>56</stp>
        <tr r="L4" s="34"/>
        <tr r="C47" s="37"/>
        <tr r="L12" s="19"/>
      </tp>
      <tp>
        <v>11.03</v>
        <stp/>
        <stp>ITSA4</stp>
        <stp>56</stp>
        <tr r="L27" s="19"/>
        <tr r="C46" s="37"/>
      </tp>
      <tp>
        <v>216687952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-0.09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136919520</v>
        <stp/>
        <stp>QUAL3</stp>
        <stp>74</stp>
        <tr r="G61" s="37"/>
      </tp>
      <tp>
        <v>1.96</v>
        <stp/>
        <stp>QUAL3</stp>
        <stp>60</stp>
        <tr r="D61" s="37"/>
      </tp>
      <tp>
        <v>33.83</v>
        <stp/>
        <stp>QUAL3</stp>
        <stp>56</stp>
        <tr r="C61" s="37"/>
      </tp>
      <tp>
        <v>1.5</v>
        <stp/>
        <stp>MULT3</stp>
        <stp>60</stp>
        <tr r="D55" s="37"/>
      </tp>
      <tp>
        <v>24.43</v>
        <stp/>
        <stp>MULT3</stp>
        <stp>70</stp>
        <tr r="F55" s="37"/>
      </tp>
      <tp>
        <v>23.88</v>
        <stp/>
        <stp>MULT3</stp>
        <stp>71</stp>
        <tr r="E55" s="37"/>
      </tp>
      <tp>
        <v>88478056</v>
        <stp/>
        <stp>MULT3</stp>
        <stp>74</stp>
        <tr r="G55" s="37"/>
      </tp>
      <tp>
        <v>24.4</v>
        <stp/>
        <stp>MULT3</stp>
        <stp>56</stp>
        <tr r="C55" s="37"/>
      </tp>
      <tp>
        <v>54.58</v>
        <stp/>
        <stp>SUZB3</stp>
        <stp>56</stp>
        <tr r="C68" s="37"/>
        <tr r="L14" s="19"/>
        <tr r="L6" s="34"/>
      </tp>
      <tp>
        <v>-5.01</v>
        <stp/>
        <stp>SUZB3</stp>
        <stp>60</stp>
        <tr r="M14" s="19"/>
        <tr r="M6" s="34"/>
        <tr r="D68" s="37"/>
      </tp>
      <tp>
        <v>2120882560</v>
        <stp/>
        <stp>SUZB3</stp>
        <stp>74</stp>
        <tr r="G68" s="37"/>
      </tp>
      <tp>
        <v>56.22</v>
        <stp/>
        <stp>SUZB3</stp>
        <stp>70</stp>
        <tr r="F68" s="37"/>
      </tp>
      <tp>
        <v>54.35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0.68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33900</v>
        <stp/>
        <stp>ITUBM248</stp>
        <stp>73</stp>
        <tr r="I63" s="19"/>
      </tp>
      <tp>
        <v>3000</v>
        <stp/>
        <stp>ITUBM243</stp>
        <stp>73</stp>
        <tr r="I61" s="19"/>
      </tp>
      <tp>
        <v>400</v>
        <stp/>
        <stp>ITUBM246</stp>
        <stp>73</stp>
        <tr r="I62" s="19"/>
      </tp>
      <tp>
        <v>10500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115400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48100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47200</v>
        <stp/>
        <stp>ITUBM276</stp>
        <stp>73</stp>
        <tr r="I74" s="19"/>
      </tp>
      <tp>
        <v>92200</v>
        <stp/>
        <stp>ITUBM281</stp>
        <stp>73</stp>
        <tr r="I76" s="19"/>
      </tp>
      <tp>
        <v>19.34</v>
        <stp/>
        <stp>CVCB3</stp>
        <stp>56</stp>
        <tr r="C25" s="37"/>
      </tp>
      <tp>
        <v>766569410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-0.17</v>
        <stp/>
        <stp>VVAR3</stp>
        <stp>60</stp>
        <tr r="M21" s="19"/>
        <tr r="M13" s="34"/>
        <tr r="D76" s="37"/>
      </tp>
      <tp>
        <v>218320224</v>
        <stp/>
        <stp>CVCB3</stp>
        <stp>74</stp>
        <tr r="G25" s="37"/>
      </tp>
      <tp>
        <v>19.399999999999999</v>
        <stp/>
        <stp>CVCB3</stp>
        <stp>70</stp>
        <tr r="F25" s="37"/>
      </tp>
      <tp>
        <v>18.45</v>
        <stp/>
        <stp>CVCB3</stp>
        <stp>71</stp>
        <tr r="E25" s="37"/>
      </tp>
      <tp>
        <v>17.12</v>
        <stp/>
        <stp>VVAR3</stp>
        <stp>56</stp>
        <tr r="C76" s="37"/>
        <tr r="L21" s="19"/>
        <tr r="L13" s="34"/>
      </tp>
      <tp>
        <v>3.98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28100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100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55100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0.52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46882432</v>
        <stp/>
        <stp>CPFE3</stp>
        <stp>74</stp>
        <tr r="G21" s="37"/>
      </tp>
      <tp>
        <v>0.5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211557312</v>
        <stp/>
        <stp>EQTL3</stp>
        <stp>74</stp>
        <tr r="G34" s="37"/>
      </tp>
      <tp>
        <v>22.07</v>
        <stp/>
        <stp>EQTL3</stp>
        <stp>56</stp>
        <tr r="C34" s="37"/>
      </tp>
      <tp t="s">
        <v>-</v>
        <stp/>
        <stp/>
        <stp>60</stp>
        <tr r="M18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96" s="3"/>
        <tr r="J92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73" s="3"/>
        <tr r="J5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93" s="3"/>
        <tr r="J79" s="3"/>
        <tr r="J58" s="3"/>
        <tr r="J69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6" s="3"/>
        <tr r="J92" s="3"/>
        <tr r="J77" s="3"/>
        <tr r="J63" s="3"/>
        <tr r="J78" s="3"/>
        <tr r="J57" s="3"/>
        <tr r="J80" s="3"/>
        <tr r="J97" s="3"/>
        <tr r="J98" s="3"/>
        <tr r="J76" s="3"/>
        <tr r="J74" s="3"/>
        <tr r="J88" s="3"/>
        <tr r="J73" s="3"/>
        <tr r="J59" s="3"/>
        <tr r="J55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93" s="3"/>
        <tr r="J79" s="3"/>
        <tr r="J58" s="3"/>
        <tr r="J69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59" s="3"/>
        <tr r="L59" s="3"/>
        <tr r="L97" s="3"/>
        <tr r="L97" s="3"/>
        <tr r="L88" s="3"/>
        <tr r="L88" s="3"/>
        <tr r="L98" s="3"/>
        <tr r="L98" s="3"/>
        <tr r="L78" s="3"/>
        <tr r="L78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3" s="3"/>
        <tr r="L93" s="3"/>
        <tr r="L90" s="3"/>
        <tr r="L90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71" s="3"/>
        <tr r="L71" s="3"/>
        <tr r="L89" s="3"/>
        <tr r="L89" s="3"/>
        <tr r="L74" s="3"/>
        <tr r="L74" s="3"/>
        <tr r="L56" s="3"/>
        <tr r="L56" s="3"/>
        <tr r="L87" s="3"/>
        <tr r="L87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3" s="34"/>
        <tr r="L33" s="34"/>
        <tr r="L41" s="34"/>
        <tr r="L45" s="34"/>
        <tr r="L55" s="34"/>
        <tr r="L57" s="34"/>
        <tr r="L61" s="34"/>
        <tr r="L71" s="34"/>
        <tr r="L73" s="34"/>
        <tr r="L75" s="34"/>
        <tr r="L77" s="34"/>
        <tr r="L79" s="34"/>
        <tr r="L81" s="34"/>
        <tr r="L25" s="34"/>
        <tr r="L31" s="34"/>
        <tr r="L39" s="34"/>
        <tr r="L47" s="34"/>
        <tr r="L53" s="34"/>
        <tr r="L63" s="34"/>
        <tr r="L65" s="34"/>
        <tr r="L69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19" s="34"/>
        <tr r="L21" s="34"/>
        <tr r="L27" s="34"/>
        <tr r="L29" s="34"/>
        <tr r="L35" s="34"/>
        <tr r="L37" s="34"/>
        <tr r="L43" s="34"/>
        <tr r="L49" s="34"/>
        <tr r="L51" s="34"/>
        <tr r="L59" s="34"/>
        <tr r="L67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217751824</v>
        <stp/>
        <stp>LREN3</stp>
        <stp>74</stp>
        <tr r="G51" s="37"/>
      </tp>
      <tp>
        <v>0.14000000000000001</v>
        <stp/>
        <stp>BRDT3</stp>
        <stp>60</stp>
        <tr r="D12" s="37"/>
      </tp>
      <tp>
        <v>19.399999999999999</v>
        <stp/>
        <stp>CRFB3</stp>
        <stp>56</stp>
        <tr r="C22" s="37"/>
      </tp>
      <tp>
        <v>14.46</v>
        <stp/>
        <stp>MRFG3</stp>
        <stp>56</stp>
        <tr r="C53" s="37"/>
      </tp>
      <tp>
        <v>2.4700000000000002</v>
        <stp/>
        <stp>LREN3</stp>
        <stp>60</stp>
        <tr r="D51" s="37"/>
      </tp>
      <tp>
        <v>21.39</v>
        <stp/>
        <stp>BRDT3</stp>
        <stp>70</stp>
        <tr r="F12" s="37"/>
      </tp>
      <tp>
        <v>20.96</v>
        <stp/>
        <stp>BRDT3</stp>
        <stp>71</stp>
        <tr r="E12" s="37"/>
      </tp>
      <tp>
        <v>21.4</v>
        <stp/>
        <stp>BRFS3</stp>
        <stp>56</stp>
        <tr r="C13" s="37"/>
      </tp>
      <tp>
        <v>148216592</v>
        <stp/>
        <stp>BRDT3</stp>
        <stp>74</stp>
        <tr r="G12" s="37"/>
      </tp>
      <tp>
        <v>7.0000000000000007E-2</v>
        <stp/>
        <stp>MRFG3</stp>
        <stp>60</stp>
        <tr r="D53" s="37"/>
      </tp>
      <tp>
        <v>-2.2200000000000002</v>
        <stp/>
        <stp>CRFB3</stp>
        <stp>60</stp>
        <tr r="D22" s="37"/>
      </tp>
      <tp>
        <v>46.03</v>
        <stp/>
        <stp>LREN3</stp>
        <stp>56</stp>
        <tr r="C51" s="37"/>
      </tp>
      <tp>
        <v>-1.1100000000000001</v>
        <stp/>
        <stp>BRFS3</stp>
        <stp>60</stp>
        <tr r="D13" s="37"/>
      </tp>
      <tp>
        <v>117790912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19.399999999999999</v>
        <stp/>
        <stp>CRFB3</stp>
        <stp>71</stp>
        <tr r="E22" s="37"/>
      </tp>
      <tp>
        <v>78764680</v>
        <stp/>
        <stp>MRFG3</stp>
        <stp>74</stp>
        <tr r="G53" s="37"/>
      </tp>
      <tp>
        <v>193906304</v>
        <stp/>
        <stp>BRFS3</stp>
        <stp>74</stp>
        <tr r="G13" s="37"/>
      </tp>
      <tp>
        <v>21.03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276475456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6.76</v>
        <stp/>
        <stp>IRBR3</stp>
        <stp>56</stp>
        <tr r="C45" s="37"/>
      </tp>
      <tp>
        <v>-1.99</v>
        <stp/>
        <stp>BRAP4</stp>
        <stp>60</stp>
        <tr r="D11" s="37"/>
        <tr r="M31" s="19"/>
      </tp>
      <tp>
        <v>59.08</v>
        <stp/>
        <stp>BRAP4</stp>
        <stp>56</stp>
        <tr r="L31" s="19"/>
        <tr r="C11" s="37"/>
      </tp>
      <tp>
        <v>1.2</v>
        <stp/>
        <stp>IRBR3</stp>
        <stp>60</stp>
        <tr r="D45" s="37"/>
      </tp>
      <tp>
        <v>307334784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108929320</v>
        <stp/>
        <stp>BRML3</stp>
        <stp>74</stp>
        <tr r="G15" s="37"/>
      </tp>
      <tp>
        <v>1.37</v>
        <stp/>
        <stp>BRML3</stp>
        <stp>60</stp>
        <tr r="M22" s="19"/>
        <tr r="M14" s="34"/>
        <tr r="D15" s="37"/>
      </tp>
      <tp>
        <v>10.34</v>
        <stp/>
        <stp>BRML3</stp>
        <stp>56</stp>
        <tr r="L22" s="19"/>
        <tr r="L14" s="34"/>
        <tr r="C15" s="37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22.28</v>
        <stp/>
        <stp>BRKM5</stp>
        <stp>56</stp>
        <tr r="C14" s="37"/>
      </tp>
      <tp>
        <v>271392096</v>
        <stp/>
        <stp>PRIO3</stp>
        <stp>74</stp>
        <tr r="G60" s="37"/>
      </tp>
      <tp>
        <v>-4.79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176046848</v>
        <stp/>
        <stp>BRKM5</stp>
        <stp>74</stp>
        <tr r="G14" s="37"/>
      </tp>
      <tp>
        <v>50.89</v>
        <stp/>
        <stp>PRIO3</stp>
        <stp>56</stp>
        <tr r="C60" s="37"/>
      </tp>
      <tp>
        <v>-4.87</v>
        <stp/>
        <stp>BRKM5</stp>
        <stp>60</stp>
        <tr r="D14" s="37"/>
      </tp>
      <tp>
        <v>19.649999999999999</v>
        <stp/>
        <stp>MRVE3</stp>
        <stp>56</stp>
        <tr r="C54" s="37"/>
      </tp>
      <tp>
        <v>-1.21</v>
        <stp/>
        <stp>MRVE3</stp>
        <stp>60</stp>
        <tr r="D54" s="37"/>
      </tp>
      <tp>
        <v>19.579999999999998</v>
        <stp/>
        <stp>MRVE3</stp>
        <stp>71</stp>
        <tr r="E54" s="37"/>
      </tp>
      <tp>
        <v>20.16</v>
        <stp/>
        <stp>MRVE3</stp>
        <stp>70</stp>
        <tr r="F54" s="37"/>
      </tp>
      <tp>
        <v>59394072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157862976</v>
        <stp/>
        <stp>CSAN3</stp>
        <stp>74</stp>
        <tr r="G23" s="37"/>
      </tp>
      <tp>
        <v>-1.17</v>
        <stp/>
        <stp>CSAN3</stp>
        <stp>60</stp>
        <tr r="D23" s="37"/>
      </tp>
      <tp>
        <v>75.84</v>
        <stp/>
        <stp>CSAN3</stp>
        <stp>56</stp>
        <tr r="C23" s="37"/>
      </tp>
      <tp>
        <v>24.11</v>
        <stp/>
        <stp>CSNA3</stp>
        <stp>56</stp>
        <tr r="L7" s="34"/>
        <tr r="C24" s="37"/>
      </tp>
      <tp>
        <v>0.63</v>
        <stp/>
        <stp>CSNA3</stp>
        <stp>60</stp>
        <tr r="M7" s="34"/>
        <tr r="D24" s="37"/>
      </tp>
      <tp>
        <v>270073056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236073376</v>
        <stp/>
        <stp>USIM5</stp>
        <stp>74</stp>
        <tr r="G73" s="37"/>
      </tp>
      <tp>
        <v>-0.57999999999999996</v>
        <stp/>
        <stp>USIM5</stp>
        <stp>60</stp>
        <tr r="M9" s="34"/>
        <tr r="M17" s="19"/>
        <tr r="D73" s="37"/>
      </tp>
      <tp>
        <v>13.82</v>
        <stp/>
        <stp>USIM5</stp>
        <stp>56</stp>
        <tr r="L17" s="19"/>
        <tr r="C73" s="37"/>
        <tr r="L9" s="34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50500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45100</v>
        <stp/>
        <stp>BBDCM213</stp>
        <stp>73</stp>
        <tr r="I51" s="19"/>
      </tp>
      <tp>
        <v>67000</v>
        <stp/>
        <stp>BBDCM201</stp>
        <stp>73</stp>
        <tr r="I50" s="19"/>
      </tp>
      <tp>
        <v>183900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223000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26500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11100</v>
        <stp/>
        <stp>BBDCM198</stp>
        <stp>73</stp>
        <tr r="I47" s="19"/>
      </tp>
      <tp>
        <v>50000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0.59</v>
        <stp/>
        <stp>BOVAM920</stp>
        <stp>56</stp>
        <tr r="E116" s="19"/>
      </tp>
      <tp>
        <v>0.67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21924</v>
        <stp/>
        <stp>BOVAM890</stp>
        <stp>73</stp>
        <tr r="I113" s="19"/>
      </tp>
      <tp>
        <v>10003</v>
        <stp/>
        <stp>BOVAM880</stp>
        <stp>73</stp>
        <tr r="I112" s="19"/>
      </tp>
      <tp>
        <v>5000</v>
        <stp/>
        <stp>BOVAM970</stp>
        <stp>73</stp>
        <tr r="I121" s="19"/>
      </tp>
      <tp>
        <v>256599</v>
        <stp/>
        <stp>BOVAM960</stp>
        <stp>73</stp>
        <tr r="I120" s="19"/>
      </tp>
      <tp>
        <v>229053</v>
        <stp/>
        <stp>BOVAM940</stp>
        <stp>73</stp>
        <tr r="I118" s="19"/>
      </tp>
      <tp>
        <v>106266</v>
        <stp/>
        <stp>BOVAM930</stp>
        <stp>73</stp>
        <tr r="I117" s="19"/>
      </tp>
      <tp>
        <v>227612</v>
        <stp/>
        <stp>BOVAM920</stp>
        <stp>73</stp>
        <tr r="I116" s="19"/>
      </tp>
      <tp>
        <v>16401</v>
        <stp/>
        <stp>BOVAM910</stp>
        <stp>73</stp>
        <tr r="I115" s="19"/>
      </tp>
      <tp>
        <v>248132</v>
        <stp/>
        <stp>BOVAM900</stp>
        <stp>73</stp>
        <tr r="I114" s="19"/>
      </tp>
      <tp>
        <v>10117</v>
        <stp/>
        <stp>BOVAM990</stp>
        <stp>73</stp>
        <tr r="I123" s="19"/>
      </tp>
      <tp>
        <v>257551</v>
        <stp/>
        <stp>BOVAM980</stp>
        <stp>73</stp>
        <tr r="I122" s="19"/>
      </tp>
      <tp>
        <v>1.96</v>
        <stp/>
        <stp>BOVAM102</stp>
        <stp>56</stp>
        <tr r="E125" s="19"/>
      </tp>
      <tp>
        <v>1.55</v>
        <stp/>
        <stp>BOVAM100</stp>
        <stp>56</stp>
        <tr r="E124" s="19"/>
      </tp>
      <tp>
        <v>3.27</v>
        <stp/>
        <stp>BOVAM106</stp>
        <stp>56</stp>
        <tr r="E127" s="19"/>
      </tp>
      <tp>
        <v>2.52</v>
        <stp/>
        <stp>BOVAM104</stp>
        <stp>56</stp>
        <tr r="E126" s="19"/>
      </tp>
      <tp>
        <v>55774</v>
        <stp/>
        <stp>BOVAM102</stp>
        <stp>73</stp>
        <tr r="I125" s="19"/>
      </tp>
      <tp>
        <v>71711</v>
        <stp/>
        <stp>BOVAM100</stp>
        <stp>73</stp>
        <tr r="I124" s="19"/>
      </tp>
      <tp>
        <v>2935</v>
        <stp/>
        <stp>BOVAM106</stp>
        <stp>73</stp>
        <tr r="I127" s="19"/>
      </tp>
      <tp>
        <v>81900</v>
        <stp/>
        <stp>BOVAM104</stp>
        <stp>73</stp>
        <tr r="I126" s="19"/>
      </tp>
      <tp>
        <v>6.5</v>
        <stp/>
        <stp>BBDCL224</stp>
        <stp>61</stp>
        <tr r="J27" s="3"/>
      </tp>
      <tp>
        <v>5.3</v>
        <stp/>
        <stp>BBDCL209</stp>
        <stp>61</stp>
        <tr r="J29" s="3"/>
      </tp>
      <tp>
        <v>6</v>
        <stp/>
        <stp>BBDCL201</stp>
        <stp>61</stp>
        <tr r="J26" s="3"/>
      </tp>
      <tp>
        <v>5.96</v>
        <stp/>
        <stp>BBDCL207</stp>
        <stp>61</stp>
        <tr r="J28" s="3"/>
      </tp>
      <tp>
        <v>12500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12" s="3"/>
        <tr r="L15" s="3"/>
        <tr r="L22" s="3"/>
        <tr r="L24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6" s="3"/>
        <tr r="J27" s="3"/>
        <tr r="J28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37200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0.23</v>
        <stp/>
        <stp>COGNM460</stp>
        <stp>56</stp>
        <tr r="E83" s="19"/>
      </tp>
      <tp>
        <v>0.19</v>
        <stp/>
        <stp>COGNM450</stp>
        <stp>56</stp>
        <tr r="E82" s="19"/>
      </tp>
      <tp>
        <v>164700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0.46</v>
        <stp/>
        <stp>COGNM520</stp>
        <stp>56</stp>
        <tr r="E88" s="19"/>
      </tp>
      <tp>
        <v>0.38</v>
        <stp/>
        <stp>COGNM500</stp>
        <stp>56</stp>
        <tr r="E87" s="19"/>
      </tp>
      <tp>
        <v>286400</v>
        <stp/>
        <stp>COGNM700</stp>
        <stp>73</stp>
        <tr r="I93" s="19"/>
      </tp>
      <tp>
        <v>0.6</v>
        <stp/>
        <stp>COGNM540</stp>
        <stp>56</stp>
        <tr r="E89" s="19"/>
      </tp>
      <tp>
        <v>0.84</v>
        <stp/>
        <stp>COGNM580</stp>
        <stp>56</stp>
        <tr r="E90" s="19"/>
      </tp>
      <tp>
        <v>190100</v>
        <stp/>
        <stp>COGNM460</stp>
        <stp>73</stp>
        <tr r="I83" s="19"/>
      </tp>
      <tp>
        <v>122900</v>
        <stp/>
        <stp>COGNM470</stp>
        <stp>73</stp>
        <tr r="I84" s="19"/>
      </tp>
      <tp>
        <v>981300</v>
        <stp/>
        <stp>COGNM440</stp>
        <stp>73</stp>
        <tr r="I81" s="19"/>
      </tp>
      <tp>
        <v>165700</v>
        <stp/>
        <stp>COGNM450</stp>
        <stp>73</stp>
        <tr r="I82" s="19"/>
      </tp>
      <tp>
        <v>1</v>
        <stp/>
        <stp>COGNM600</stp>
        <stp>56</stp>
        <tr r="E91" s="19"/>
      </tp>
      <tp>
        <v>148500</v>
        <stp/>
        <stp>COGNM420</stp>
        <stp>73</stp>
        <tr r="I79" s="19"/>
      </tp>
      <tp>
        <v>206000</v>
        <stp/>
        <stp>COGNM430</stp>
        <stp>73</stp>
        <tr r="I80" s="19"/>
      </tp>
      <tp>
        <v>175300</v>
        <stp/>
        <stp>COGNM400</stp>
        <stp>73</stp>
        <tr r="I78" s="19"/>
      </tp>
      <tp>
        <v>1.28</v>
        <stp/>
        <stp>COGNM640</stp>
        <stp>56</stp>
        <tr r="E92" s="19"/>
      </tp>
      <tp>
        <v>276000</v>
        <stp/>
        <stp>COGNM480</stp>
        <stp>73</stp>
        <tr r="I85" s="19"/>
      </tp>
      <tp>
        <v>445900</v>
        <stp/>
        <stp>COGNM490</stp>
        <stp>73</stp>
        <tr r="I86" s="19"/>
      </tp>
      <tp>
        <v>434500</v>
        <stp/>
        <stp>COGNM540</stp>
        <stp>73</stp>
        <tr r="I89" s="19"/>
      </tp>
      <tp>
        <v>1.87</v>
        <stp/>
        <stp>COGNM700</stp>
        <stp>56</stp>
        <tr r="E93" s="19"/>
      </tp>
      <tp>
        <v>666700</v>
        <stp/>
        <stp>COGNM520</stp>
        <stp>73</stp>
        <tr r="I88" s="19"/>
      </tp>
      <tp>
        <v>285900</v>
        <stp/>
        <stp>COGNM500</stp>
        <stp>73</stp>
        <tr r="I87" s="19"/>
      </tp>
      <tp>
        <v>409200</v>
        <stp/>
        <stp>COGNM580</stp>
        <stp>73</stp>
        <tr r="I90" s="19"/>
      </tp>
      <tp>
        <v>0.45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29.71</v>
        <stp/>
        <stp>CYRE3</stp>
        <stp>56</stp>
        <tr r="C26" s="37"/>
      </tp>
      <tp>
        <v>205191264</v>
        <stp/>
        <stp>HYPE3</stp>
        <stp>74</stp>
        <tr r="G43" s="37"/>
      </tp>
      <tp>
        <v>3.2</v>
        <stp/>
        <stp>CYRE3</stp>
        <stp>60</stp>
        <tr r="D26" s="37"/>
      </tp>
      <tp>
        <v>28.47</v>
        <stp/>
        <stp>CYRE3</stp>
        <stp>71</stp>
        <tr r="E26" s="37"/>
      </tp>
      <tp>
        <v>29.71</v>
        <stp/>
        <stp>CYRE3</stp>
        <stp>70</stp>
        <tr r="F26" s="37"/>
      </tp>
      <tp>
        <v>31.54</v>
        <stp/>
        <stp>HYPE3</stp>
        <stp>56</stp>
        <tr r="C43" s="37"/>
      </tp>
      <tp>
        <v>233271280</v>
        <stp/>
        <stp>CYRE3</stp>
        <stp>74</stp>
        <tr r="G26" s="37"/>
      </tp>
      <tp>
        <v>0.1</v>
        <stp/>
        <stp>PETRX208</stp>
        <stp>56</stp>
        <tr r="J24" s="30"/>
      </tp>
      <tp>
        <v>0.04</v>
        <stp/>
        <stp>PETRX200</stp>
        <stp>56</stp>
        <tr r="J16" s="30"/>
      </tp>
      <tp>
        <v>0.09</v>
        <stp/>
        <stp>PETRX203</stp>
        <stp>56</stp>
        <tr r="J22" s="30"/>
      </tp>
      <tp>
        <v>0.25</v>
        <stp/>
        <stp>PETRX207</stp>
        <stp>56</stp>
        <tr r="J33" s="30"/>
      </tp>
      <tp>
        <v>0.15</v>
        <stp/>
        <stp>PETRX218</stp>
        <stp>56</stp>
        <tr r="J28" s="30"/>
      </tp>
      <tp>
        <v>0.11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0.22</v>
        <stp/>
        <stp>PETRX228</stp>
        <stp>56</stp>
        <tr r="J32" s="30"/>
      </tp>
      <tp>
        <v>0.15</v>
        <stp/>
        <stp>PETRX221</stp>
        <stp>56</stp>
        <tr r="J29" s="30"/>
      </tp>
      <tp>
        <v>0.1</v>
        <stp/>
        <stp>PETRX220</stp>
        <stp>56</stp>
        <tr r="J23" s="30"/>
      </tp>
      <tp>
        <v>0.18</v>
        <stp/>
        <stp>PETRX223</stp>
        <stp>56</stp>
        <tr r="J30" s="30"/>
      </tp>
      <tp>
        <v>0.2</v>
        <stp/>
        <stp>PETRX240</stp>
        <stp>56</stp>
        <tr r="J31" s="30"/>
      </tp>
      <tp>
        <v>489600</v>
        <stp/>
        <stp>PETRX155</stp>
        <stp>73</stp>
        <tr r="M18" s="30"/>
        <tr r="M17" s="30"/>
      </tp>
      <tp>
        <v>1412800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113000</v>
        <stp/>
        <stp>PETRX161</stp>
        <stp>73</stp>
        <tr r="M9" s="30"/>
      </tp>
      <tp>
        <v>144400</v>
        <stp/>
        <stp>PETRX166</stp>
        <stp>73</stp>
        <tr r="M10" s="30"/>
      </tp>
      <tp>
        <v>2030600</v>
        <stp/>
        <stp>PETRX198</stp>
        <stp>73</stp>
        <tr r="M21" s="30"/>
      </tp>
      <tp>
        <v>296200</v>
        <stp/>
        <stp>PETRX193</stp>
        <stp>73</stp>
        <tr r="M19" s="30"/>
      </tp>
      <tp>
        <v>308600</v>
        <stp/>
        <stp>PETRX181</stp>
        <stp>73</stp>
        <tr r="M14" s="30"/>
      </tp>
      <tp>
        <v>600500</v>
        <stp/>
        <stp>PETRX183</stp>
        <stp>73</stp>
        <tr r="M15" s="30"/>
      </tp>
      <tp>
        <v>781600</v>
        <stp/>
        <stp>PETRX240</stp>
        <stp>73</stp>
        <tr r="M31" s="30"/>
      </tp>
      <tp>
        <v>1544300</v>
        <stp/>
        <stp>PETRX218</stp>
        <stp>73</stp>
        <tr r="M28" s="30"/>
      </tp>
      <tp>
        <v>752600</v>
        <stp/>
        <stp>PETRX211</stp>
        <stp>73</stp>
        <tr r="M25" s="30"/>
      </tp>
      <tp>
        <v>493200</v>
        <stp/>
        <stp>PETRX210</stp>
        <stp>73</stp>
        <tr r="M20" s="30"/>
      </tp>
      <tp>
        <v>366700</v>
        <stp/>
        <stp>PETRX213</stp>
        <stp>73</stp>
        <tr r="M26" s="30"/>
        <tr r="M27" s="30"/>
      </tp>
      <tp>
        <v>2455200</v>
        <stp/>
        <stp>PETRX208</stp>
        <stp>73</stp>
        <tr r="M24" s="30"/>
      </tp>
      <tp>
        <v>897800</v>
        <stp/>
        <stp>PETRX200</stp>
        <stp>73</stp>
        <tr r="M16" s="30"/>
      </tp>
      <tp>
        <v>256700</v>
        <stp/>
        <stp>PETRX203</stp>
        <stp>73</stp>
        <tr r="M22" s="30"/>
      </tp>
      <tp>
        <v>2026800</v>
        <stp/>
        <stp>PETRX207</stp>
        <stp>73</stp>
        <tr r="M33" s="30"/>
      </tp>
      <tp>
        <v>3732100</v>
        <stp/>
        <stp>PETRX228</stp>
        <stp>73</stp>
        <tr r="M32" s="30"/>
      </tp>
      <tp>
        <v>1768500</v>
        <stp/>
        <stp>PETRX221</stp>
        <stp>73</stp>
        <tr r="M29" s="30"/>
      </tp>
      <tp>
        <v>769300</v>
        <stp/>
        <stp>PETRX220</stp>
        <stp>73</stp>
        <tr r="M23" s="30"/>
      </tp>
      <tp>
        <v>557800</v>
        <stp/>
        <stp>PETRX223</stp>
        <stp>73</stp>
        <tr r="M30" s="30"/>
      </tp>
      <tp>
        <v>0.06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-0.43</v>
        <stp/>
        <stp>EZTC3</stp>
        <stp>60</stp>
        <tr r="D35" s="37"/>
      </tp>
      <tp>
        <v>40.78</v>
        <stp/>
        <stp>AZUL4</stp>
        <stp>70</stp>
        <tr r="F3" s="37"/>
      </tp>
      <tp>
        <v>38.78</v>
        <stp/>
        <stp>AZUL4</stp>
        <stp>71</stp>
        <tr r="E3" s="37"/>
      </tp>
      <tp>
        <v>501792224</v>
        <stp/>
        <stp>AZUL4</stp>
        <stp>74</stp>
        <tr r="G3" s="37"/>
      </tp>
      <tp>
        <v>111980784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4.0599999999999996</v>
        <stp/>
        <stp>AZUL4</stp>
        <stp>60</stp>
        <tr r="M18" s="19"/>
        <tr r="M10" s="34"/>
        <tr r="D3" s="37"/>
      </tp>
      <tp>
        <v>40.520000000000003</v>
        <stp/>
        <stp>AZUL4</stp>
        <stp>56</stp>
        <tr r="L18" s="19"/>
        <tr r="L10" s="34"/>
        <tr r="C3" s="37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-0.26669239675800849</v>
      </c>
      <c r="H10" s="27" t="str">
        <f t="shared" ref="H10:H25" si="2">IF(G10&lt;(-3%),"OTM",IF(G10&gt;(3%),"ITM","ATM"))</f>
        <v>OTM</v>
      </c>
      <c r="I10" s="33">
        <f>RTD("octo.rtdserver","",B10,73)</f>
        <v>186300</v>
      </c>
      <c r="K10" s="63" t="s">
        <v>26</v>
      </c>
      <c r="L10" s="64">
        <f>RTD("octo.rtdserver","",K10,56)</f>
        <v>25.91</v>
      </c>
      <c r="M10" s="65">
        <f>IFERROR(RTD("octo.rtdserver","",K10,60)/100,"")</f>
        <v>1.21E-2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-0.25704361250482444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25.92</v>
      </c>
      <c r="M11" s="65">
        <f>IFERROR(RTD("octo.rtdserver","",K11,60)/100,"")</f>
        <v>1.0800000000000001E-2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-0.24739482825164028</v>
      </c>
      <c r="H12" s="27" t="str">
        <f t="shared" si="2"/>
        <v>OTM</v>
      </c>
      <c r="I12" s="33">
        <f>RTD("octo.rtdserver","",B12,73)</f>
        <v>65600</v>
      </c>
      <c r="K12" s="63" t="s">
        <v>15</v>
      </c>
      <c r="L12" s="64">
        <f>RTD("octo.rtdserver","",K12,56)</f>
        <v>29.98</v>
      </c>
      <c r="M12" s="65">
        <f>IFERROR(RTD("octo.rtdserver","",K12,60)/100,"")</f>
        <v>7.7000000000000002E-3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-0.23774604399845622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34.94</v>
      </c>
      <c r="M13" s="65">
        <f>IFERROR(RTD("octo.rtdserver","",K13,60)/100,"")</f>
        <v>4.3E-3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-0.22809725974527206</v>
      </c>
      <c r="H14" s="27" t="str">
        <f t="shared" si="2"/>
        <v>OTM</v>
      </c>
      <c r="I14" s="33">
        <f>RTD("octo.rtdserver","",B14,73)</f>
        <v>139100</v>
      </c>
      <c r="K14" s="63" t="s">
        <v>7072</v>
      </c>
      <c r="L14" s="64">
        <f>RTD("octo.rtdserver","",K14,56)</f>
        <v>54.58</v>
      </c>
      <c r="M14" s="65">
        <f>IFERROR(RTD("octo.rtdserver","",K14,60)/100,"")</f>
        <v>-5.0099999999999999E-2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-0.21844847549208801</v>
      </c>
      <c r="H15" s="27" t="str">
        <f t="shared" si="2"/>
        <v>OTM</v>
      </c>
      <c r="I15" s="33">
        <f>RTD("octo.rtdserver","",B15,73)</f>
        <v>13600</v>
      </c>
      <c r="K15" s="63" t="s">
        <v>9658</v>
      </c>
      <c r="L15" s="64">
        <f>RTD("octo.rtdserver","",K15,56)</f>
        <v>23.05</v>
      </c>
      <c r="M15" s="65">
        <f>IFERROR(RTD("octo.rtdserver","",K15,60)/100,"")</f>
        <v>7.4000000000000003E-3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1.0243902439024391E-2</v>
      </c>
      <c r="G16" s="32">
        <f t="shared" si="1"/>
        <v>-0.20879969123890385</v>
      </c>
      <c r="H16" s="27" t="str">
        <f t="shared" si="2"/>
        <v>OTM</v>
      </c>
      <c r="I16" s="33">
        <f>RTD("octo.rtdserver","",B16,73)</f>
        <v>59500</v>
      </c>
      <c r="K16" s="63" t="s">
        <v>7074</v>
      </c>
      <c r="L16" s="64">
        <f>RTD("octo.rtdserver","",K16,56)</f>
        <v>10.74</v>
      </c>
      <c r="M16" s="65">
        <f>IFERROR(RTD("octo.rtdserver","",K16,60)/100,"")</f>
        <v>-7.4000000000000003E-3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-0.1991509069857198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-5.7999999999999996E-3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-0.18950212273253575</v>
      </c>
      <c r="H18" s="27" t="str">
        <f t="shared" si="2"/>
        <v>OTM</v>
      </c>
      <c r="I18" s="33">
        <f>RTD("octo.rtdserver","",B18,73)</f>
        <v>579100</v>
      </c>
      <c r="K18" s="63" t="s">
        <v>1</v>
      </c>
      <c r="L18" s="64">
        <f>RTD("octo.rtdserver","",K18,56)</f>
        <v>40.520000000000003</v>
      </c>
      <c r="M18" s="65">
        <f>IFERROR(RTD("octo.rtdserver","",K18,60)/100,"")</f>
        <v>4.0599999999999997E-2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-0.18911617136240833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25.15</v>
      </c>
      <c r="M19" s="65">
        <f>IFERROR(RTD("octo.rtdserver","",K19,60)/100,"")</f>
        <v>5.3600000000000002E-2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-0.17985333847935159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-1.7399999999999999E-2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-0.17020455422616754</v>
      </c>
      <c r="H21" s="27" t="str">
        <f t="shared" si="2"/>
        <v>OTM</v>
      </c>
      <c r="I21" s="33">
        <f>RTD("octo.rtdserver","",B21,73)</f>
        <v>128500</v>
      </c>
      <c r="K21" s="63" t="s">
        <v>9728</v>
      </c>
      <c r="L21" s="64">
        <f>RTD("octo.rtdserver","",K21,56)</f>
        <v>17.12</v>
      </c>
      <c r="M21" s="65">
        <f>IFERROR(RTD("octo.rtdserver","",K21,60)/100,"")</f>
        <v>-1.7000000000000001E-3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-0.16055576997298338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10.34</v>
      </c>
      <c r="M22" s="65">
        <f>IFERROR(RTD("octo.rtdserver","",K22,60)/100,"")</f>
        <v>1.37E-2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-0.15090698571979932</v>
      </c>
      <c r="H23" s="27" t="str">
        <f t="shared" si="2"/>
        <v>OTM</v>
      </c>
      <c r="I23" s="33">
        <f>RTD("octo.rtdserver","",B23,73)</f>
        <v>1106600</v>
      </c>
      <c r="K23" s="63" t="s">
        <v>12641</v>
      </c>
      <c r="L23" s="64">
        <f>RTD("octo.rtdserver","",K23,56)</f>
        <v>107.75</v>
      </c>
      <c r="M23" s="65">
        <f>IFERROR(RTD("octo.rtdserver","",K23,60)/100,"")</f>
        <v>6.5000000000000006E-3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0.39</v>
      </c>
      <c r="F24" s="31">
        <f t="shared" si="3"/>
        <v>1.7528089887640451E-2</v>
      </c>
      <c r="G24" s="32">
        <f t="shared" si="1"/>
        <v>-0.14125820146661516</v>
      </c>
      <c r="H24" s="27" t="str">
        <f t="shared" si="2"/>
        <v>OTM</v>
      </c>
      <c r="I24" s="33">
        <f>RTD("octo.rtdserver","",B24,73)</f>
        <v>224400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3.4000000000000002E-2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-0.13160941721343111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23.48</v>
      </c>
      <c r="M25" s="65">
        <f>IFERROR(RTD("octo.rtdserver","",K25,60)/100,"")</f>
        <v>-4.0000000000000002E-4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8.42</v>
      </c>
      <c r="M26" s="65">
        <f>IFERROR(RTD("octo.rtdserver","",K26,60)/100,"")</f>
        <v>2.5600000000000001E-2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11.03</v>
      </c>
      <c r="M27" s="65">
        <f>IFERROR(RTD("octo.rtdserver","",K27,60)/100,"")</f>
        <v>-8.9999999999999998E-4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23200</v>
      </c>
      <c r="K28" s="63" t="s">
        <v>14889</v>
      </c>
      <c r="L28" s="67">
        <f>RTD("octo.rtdserver","",K28,56)</f>
        <v>111878.53</v>
      </c>
      <c r="M28" s="68">
        <f>IFERROR(RTD("octo.rtdserver","",K28,60)/100,"")</f>
        <v>4.3E-3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111905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59.08</v>
      </c>
      <c r="M31" s="68">
        <f>IFERROR(RTD("octo.rtdserver","",K31,60)/100,"")</f>
        <v>-1.9900000000000001E-2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32.6</v>
      </c>
      <c r="M32" s="68">
        <f>IFERROR(RTD("octo.rtdserver","",K32,60)/100,"")</f>
        <v>-1.03E-2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3.58</v>
      </c>
      <c r="M33" s="68">
        <f>IFERROR(RTD("octo.rtdserver","",K33,60)/100,"")</f>
        <v>-5.6000000000000008E-3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8800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28400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47500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11600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-0.23263888888888895</v>
      </c>
      <c r="H44" s="27" t="str">
        <f t="shared" ref="H44:H59" si="14">IF(G44&lt;(-3%),"OTM",IF(G44&gt;(3%),"ITM","ATM"))</f>
        <v>OTM</v>
      </c>
      <c r="I44" s="33">
        <f>RTD("octo.rtdserver","",B44,73)</f>
        <v>50000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-0.22299382716049387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-0.2133487654320988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-0.20370370370370372</v>
      </c>
      <c r="H47" s="27" t="str">
        <f t="shared" si="14"/>
        <v>OTM</v>
      </c>
      <c r="I47" s="33">
        <f>RTD("octo.rtdserver","",B47,73)</f>
        <v>11100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-0.19405864197530864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-0.18441358024691357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-0.1747685185185186</v>
      </c>
      <c r="H50" s="27" t="str">
        <f t="shared" si="14"/>
        <v>OTM</v>
      </c>
      <c r="I50" s="33">
        <f>RTD("octo.rtdserver","",B50,73)</f>
        <v>67000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-0.16512345679012352</v>
      </c>
      <c r="H51" s="27" t="str">
        <f t="shared" si="14"/>
        <v>OTM</v>
      </c>
      <c r="I51" s="33">
        <f>RTD("octo.rtdserver","",B51,73)</f>
        <v>45100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-0.15547839506172845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-0.14583333333333337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-0.13618827160493829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-0.12654320987654322</v>
      </c>
      <c r="H55" s="27" t="str">
        <f t="shared" si="14"/>
        <v>OTM</v>
      </c>
      <c r="I55" s="33">
        <f>RTD("octo.rtdserver","",B55,73)</f>
        <v>26500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-0.11689814814814814</v>
      </c>
      <c r="H56" s="27" t="str">
        <f t="shared" si="14"/>
        <v>OTM</v>
      </c>
      <c r="I56" s="33">
        <f>RTD("octo.rtdserver","",B56,73)</f>
        <v>223000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-0.10725308641975317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-9.7608024691358097E-2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-8.7962962962963021E-2</v>
      </c>
      <c r="H59" s="27" t="str">
        <f t="shared" si="14"/>
        <v>OTM</v>
      </c>
      <c r="I59" s="33">
        <f>RTD("octo.rtdserver","",B59,73)</f>
        <v>183900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-0.18745830553702469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-0.17911941294196132</v>
      </c>
      <c r="H62" s="27" t="str">
        <f t="shared" si="17"/>
        <v>OTM</v>
      </c>
      <c r="I62" s="33">
        <f>RTD("octo.rtdserver","",B62,73)</f>
        <v>400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-0.17078052034689795</v>
      </c>
      <c r="H63" s="27" t="str">
        <f t="shared" si="17"/>
        <v>OTM</v>
      </c>
      <c r="I63" s="33">
        <f>RTD("octo.rtdserver","",B63,73)</f>
        <v>33900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-0.16244162775183457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-0.1541027351567712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-0.14576384256170782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-0.13742494996664445</v>
      </c>
      <c r="H67" s="27" t="str">
        <f t="shared" si="17"/>
        <v>OTM</v>
      </c>
      <c r="I67" s="33">
        <f>RTD("octo.rtdserver","",B67,73)</f>
        <v>10500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-0.12908605737158108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-0.1207471647765177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-0.11240827218145433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-0.10406937958639095</v>
      </c>
      <c r="H71" s="27" t="str">
        <f t="shared" si="17"/>
        <v>OTM</v>
      </c>
      <c r="I71" s="33">
        <f>RTD("octo.rtdserver","",B71,73)</f>
        <v>115400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-9.5730486991327579E-2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-8.7391594396264205E-2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-7.9052701801200831E-2</v>
      </c>
      <c r="H74" s="27" t="str">
        <f t="shared" si="17"/>
        <v>OTM</v>
      </c>
      <c r="I74" s="33">
        <f>RTD("octo.rtdserver","",B74,73)</f>
        <v>47200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0.68</v>
      </c>
      <c r="F75" s="31">
        <f t="shared" si="16"/>
        <v>2.4407753050969132E-2</v>
      </c>
      <c r="G75" s="32">
        <f t="shared" si="18"/>
        <v>-7.0713809206137457E-2</v>
      </c>
      <c r="H75" s="27" t="str">
        <f t="shared" si="17"/>
        <v>OTM</v>
      </c>
      <c r="I75" s="33">
        <f>RTD("octo.rtdserver","",B75,73)</f>
        <v>48100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-6.2374916611074083E-2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175300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148500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206000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981300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165700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190100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122900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276000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445900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285900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666700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</v>
      </c>
      <c r="F89" s="31">
        <f t="shared" si="22"/>
        <v>0.1111111111111111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434500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409200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164700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37200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286400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-0.25329135661133362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-0.2461362335432169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-0.22467086433886663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-0.2175157412707498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-0.19605037206639953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-0.18174012593016597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-0.17458500286204914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-0.16742987979393242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-0.16027475672581559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-0.15311963365769887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-0.14596451058958204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-0.13165426445334849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-0.12449914138523177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-0.11734401831711505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-0.1030337721808815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-9.5878649112764669E-2</v>
      </c>
      <c r="H110" s="27" t="str">
        <f t="shared" ref="H110" si="31">IF(G110&lt;(-3%),"OTM",IF(G110&gt;(3%),"ITM","ATM"))</f>
        <v>OTM</v>
      </c>
      <c r="I110" s="33">
        <f>RTD("octo.rtdserver","",B110,73)</f>
        <v>50500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-0.18329466357308588</v>
      </c>
      <c r="H112" s="27" t="str">
        <f t="shared" ref="H112:H127" si="35">IF(G112&lt;(-3%),"OTM",IF(G112&gt;(3%),"ITM","ATM"))</f>
        <v>OTM</v>
      </c>
      <c r="I112" s="33">
        <f>RTD("octo.rtdserver","",B112,73)</f>
        <v>10003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-0.17401392111368907</v>
      </c>
      <c r="H113" s="27" t="str">
        <f t="shared" si="35"/>
        <v>OTM</v>
      </c>
      <c r="I113" s="33">
        <f>RTD("octo.rtdserver","",B113,73)</f>
        <v>21924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-0.16473317865429238</v>
      </c>
      <c r="H114" s="27" t="str">
        <f t="shared" si="35"/>
        <v>OTM</v>
      </c>
      <c r="I114" s="33">
        <f>RTD("octo.rtdserver","",B114,73)</f>
        <v>248132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-0.15545243619489557</v>
      </c>
      <c r="H115" s="27" t="str">
        <f t="shared" si="35"/>
        <v>OTM</v>
      </c>
      <c r="I115" s="33">
        <f>RTD("octo.rtdserver","",B115,73)</f>
        <v>16401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-0.14617169373549888</v>
      </c>
      <c r="H116" s="27" t="str">
        <f t="shared" si="35"/>
        <v>OTM</v>
      </c>
      <c r="I116" s="33">
        <f>RTD("octo.rtdserver","",B116,73)</f>
        <v>227612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0.67</v>
      </c>
      <c r="F117" s="31">
        <f t="shared" si="33"/>
        <v>7.2043010752688178E-3</v>
      </c>
      <c r="G117" s="32">
        <f t="shared" si="34"/>
        <v>-0.13689095127610207</v>
      </c>
      <c r="H117" s="27" t="str">
        <f t="shared" si="35"/>
        <v>OTM</v>
      </c>
      <c r="I117" s="33">
        <f>RTD("octo.rtdserver","",B117,73)</f>
        <v>106266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-0.12761020881670537</v>
      </c>
      <c r="H118" s="27" t="str">
        <f t="shared" si="35"/>
        <v>OTM</v>
      </c>
      <c r="I118" s="33">
        <f>RTD("octo.rtdserver","",B118,73)</f>
        <v>229053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0.86</v>
      </c>
      <c r="F119" s="31">
        <f t="shared" si="33"/>
        <v>9.0526315789473677E-3</v>
      </c>
      <c r="G119" s="32">
        <f t="shared" si="34"/>
        <v>-0.11832946635730857</v>
      </c>
      <c r="H119" s="27" t="str">
        <f t="shared" si="35"/>
        <v>OTM</v>
      </c>
      <c r="I119" s="33">
        <f>RTD("octo.rtdserver","",B119,73)</f>
        <v>146703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-0.10904872389791187</v>
      </c>
      <c r="H120" s="27" t="str">
        <f t="shared" si="35"/>
        <v>OTM</v>
      </c>
      <c r="I120" s="33">
        <f>RTD("octo.rtdserver","",B120,73)</f>
        <v>256599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-9.9767981438515063E-2</v>
      </c>
      <c r="H121" s="27" t="str">
        <f t="shared" si="35"/>
        <v>OTM</v>
      </c>
      <c r="I121" s="33">
        <f>RTD("octo.rtdserver","",B121,73)</f>
        <v>5000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-9.0487238979118367E-2</v>
      </c>
      <c r="H122" s="27" t="str">
        <f t="shared" si="35"/>
        <v>OTM</v>
      </c>
      <c r="I122" s="33">
        <f>RTD("octo.rtdserver","",B122,73)</f>
        <v>257551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-8.120649651972156E-2</v>
      </c>
      <c r="H123" s="27" t="str">
        <f t="shared" si="35"/>
        <v>OTM</v>
      </c>
      <c r="I123" s="33">
        <f>RTD("octo.rtdserver","",B123,73)</f>
        <v>10117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1.55</v>
      </c>
      <c r="F124" s="31">
        <f t="shared" si="33"/>
        <v>1.55E-2</v>
      </c>
      <c r="G124" s="32">
        <f t="shared" si="34"/>
        <v>-7.1925754060324865E-2</v>
      </c>
      <c r="H124" s="27" t="str">
        <f t="shared" si="35"/>
        <v>OTM</v>
      </c>
      <c r="I124" s="33">
        <f>RTD("octo.rtdserver","",B124,73)</f>
        <v>71711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1.96</v>
      </c>
      <c r="F125" s="31">
        <f t="shared" si="33"/>
        <v>1.9215686274509803E-2</v>
      </c>
      <c r="G125" s="32">
        <f t="shared" si="34"/>
        <v>-5.3364269141531362E-2</v>
      </c>
      <c r="H125" s="27" t="str">
        <f t="shared" si="35"/>
        <v>OTM</v>
      </c>
      <c r="I125" s="33">
        <f>RTD("octo.rtdserver","",B125,73)</f>
        <v>55774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2.52</v>
      </c>
      <c r="F126" s="31">
        <f t="shared" si="33"/>
        <v>2.4230769230769229E-2</v>
      </c>
      <c r="G126" s="32">
        <f t="shared" si="34"/>
        <v>-3.4802784222737859E-2</v>
      </c>
      <c r="H126" s="27" t="str">
        <f t="shared" si="35"/>
        <v>OTM</v>
      </c>
      <c r="I126" s="33">
        <f>RTD("octo.rtdserver","",B126,73)</f>
        <v>81900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-1.6241299303944357E-2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-0.30962521294718903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-0.22444633730834751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-0.19250425894378187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-0.18185689948892669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-0.17120954003407152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-0.14991482112436116</v>
      </c>
      <c r="H134" s="27" t="str">
        <f t="shared" si="37"/>
        <v>OTM</v>
      </c>
      <c r="I134" s="33">
        <f>RTD("octo.rtdserver","",B134,73)</f>
        <v>55100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-0.10732538330494035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-9.6678023850085171E-2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-8.6030664395229994E-2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-7.5383304940374818E-2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-6.473594548551953E-2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-5.4088586030664354E-2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-4.3441226575809178E-2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-3.2793867120954001E-2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-8.5178875638836082E-4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</v>
      </c>
      <c r="F144" s="31">
        <f t="shared" ref="F144" si="40">IFERROR(E144*100%/A144,"")</f>
        <v>6.2604340567612687E-2</v>
      </c>
      <c r="G144" s="32">
        <f t="shared" ref="G144" si="41">IFERROR((A144/$L$25)-100%,"")</f>
        <v>2.0442930153321992E-2</v>
      </c>
      <c r="H144" s="27" t="str">
        <f t="shared" ref="H144" si="42">IF(G144&lt;(-3%),"OTM",IF(G144&gt;(3%),"ITM","ATM"))</f>
        <v>ATM</v>
      </c>
      <c r="I144" s="33">
        <f>RTD("octo.rtdserver","",B144,73)</f>
        <v>28100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-0.21144859813084116</v>
      </c>
      <c r="H146" s="27" t="str">
        <f t="shared" ref="H146:H160" si="45">IF(G146&lt;(-3%),"OTM",IF(G146&gt;(3%),"ITM","ATM"))</f>
        <v>OTM</v>
      </c>
      <c r="I146" s="33">
        <f>RTD("octo.rtdserver","",B146,73)</f>
        <v>23000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-0.18224299065420568</v>
      </c>
      <c r="H147" s="27" t="str">
        <f t="shared" si="45"/>
        <v>OTM</v>
      </c>
      <c r="I147" s="33">
        <f>RTD("octo.rtdserver","",B147,73)</f>
        <v>57600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0.32</v>
      </c>
      <c r="F148" s="31">
        <f t="shared" si="44"/>
        <v>2.2068965517241381E-2</v>
      </c>
      <c r="G148" s="32">
        <f t="shared" si="46"/>
        <v>-0.1530373831775701</v>
      </c>
      <c r="H148" s="27" t="str">
        <f t="shared" si="45"/>
        <v>OTM</v>
      </c>
      <c r="I148" s="33">
        <f>RTD("octo.rtdserver","",B148,73)</f>
        <v>2800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-0.13843457943925241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-0.12383177570093462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0.64</v>
      </c>
      <c r="F151" s="31">
        <f t="shared" si="44"/>
        <v>4.0634920634920635E-2</v>
      </c>
      <c r="G151" s="32">
        <f t="shared" si="46"/>
        <v>-8.0023364485981352E-2</v>
      </c>
      <c r="H151" s="27" t="str">
        <f t="shared" si="45"/>
        <v>OTM</v>
      </c>
      <c r="I151" s="33">
        <f>RTD("octo.rtdserver","",B151,73)</f>
        <v>55300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0.89</v>
      </c>
      <c r="F152" s="31">
        <f t="shared" si="44"/>
        <v>5.393939393939394E-2</v>
      </c>
      <c r="G152" s="32">
        <f t="shared" si="46"/>
        <v>-3.6214953271028083E-2</v>
      </c>
      <c r="H152" s="27" t="str">
        <f t="shared" si="45"/>
        <v>OTM</v>
      </c>
      <c r="I152" s="33">
        <f>RTD("octo.rtdserver","",B152,73)</f>
        <v>112600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-7.0093457943926074E-3</v>
      </c>
      <c r="H153" s="27" t="str">
        <f t="shared" si="45"/>
        <v>ATM</v>
      </c>
      <c r="I153" s="33">
        <f>RTD("octo.rtdserver","",B153,73)</f>
        <v>168000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2.2196261682242868E-2</v>
      </c>
      <c r="H154" s="27" t="str">
        <f t="shared" si="45"/>
        <v>ATM</v>
      </c>
      <c r="I154" s="33">
        <f>RTD("octo.rtdserver","",B154,73)</f>
        <v>19900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1.72</v>
      </c>
      <c r="F155" s="31">
        <f t="shared" si="44"/>
        <v>9.555555555555556E-2</v>
      </c>
      <c r="G155" s="32">
        <f t="shared" si="46"/>
        <v>5.1401869158878455E-2</v>
      </c>
      <c r="H155" s="27" t="str">
        <f t="shared" si="45"/>
        <v>ITM</v>
      </c>
      <c r="I155" s="33">
        <f>RTD("octo.rtdserver","",B155,73)</f>
        <v>141200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9.5210280373831724E-2</v>
      </c>
      <c r="H156" s="27" t="str">
        <f t="shared" si="45"/>
        <v>ITM</v>
      </c>
      <c r="I156" s="33">
        <f>RTD("octo.rtdserver","",B156,73)</f>
        <v>240200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0.12441588785046731</v>
      </c>
      <c r="H157" s="27" t="str">
        <f t="shared" si="45"/>
        <v>ITM</v>
      </c>
      <c r="I157" s="33">
        <f>RTD("octo.rtdserver","",B157,73)</f>
        <v>21700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0.13901869158878499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0.15362149532710268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0.16822429906542058</v>
      </c>
      <c r="H160" s="27" t="str">
        <f t="shared" si="45"/>
        <v>ITM</v>
      </c>
      <c r="I160" s="33">
        <f>RTD("octo.rtdserver","",B160,73)</f>
        <v>54400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0.19742990654205594</v>
      </c>
      <c r="H161" s="27" t="str">
        <f t="shared" ref="H161" si="49">IF(G161&lt;(-3%),"OTM",IF(G161&gt;(3%),"ITM","ATM"))</f>
        <v>ITM</v>
      </c>
      <c r="I161" s="33">
        <f>RTD("octo.rtdserver","",B161,73)</f>
        <v>180000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-0.63720571208027788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25.91</v>
      </c>
      <c r="M2" s="62">
        <f>IFERROR(RTD("octo.rtdserver","",K2,60)/100,"")</f>
        <v>1.21E-2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-0.62948668467773061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25.92</v>
      </c>
      <c r="M3" s="62">
        <f>IFERROR(RTD("octo.rtdserver","",K3,60)/100,"")</f>
        <v>1.0800000000000001E-2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-0.62176765727518335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29.98</v>
      </c>
      <c r="M4" s="62">
        <f>IFERROR(RTD("octo.rtdserver","",K4,60)/100,"")</f>
        <v>7.7000000000000002E-3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-0.61404862987263598</v>
      </c>
      <c r="H5" s="27" t="str">
        <f t="shared" si="2"/>
        <v>OTM</v>
      </c>
      <c r="I5" s="33">
        <f>RTD("octo.rtdserver","",B5,73)</f>
        <v>10600</v>
      </c>
      <c r="J5" s="59">
        <f t="shared" ca="1" si="3"/>
        <v>47</v>
      </c>
      <c r="K5" s="60" t="s">
        <v>2</v>
      </c>
      <c r="L5" s="61">
        <f>RTD("octo.rtdserver","",K5,56)</f>
        <v>34.94</v>
      </c>
      <c r="M5" s="62">
        <f>IFERROR(RTD("octo.rtdserver","",K5,60)/100,"")</f>
        <v>4.3E-3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-0.59475106136626787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54.58</v>
      </c>
      <c r="M6" s="62">
        <f>IFERROR(RTD("octo.rtdserver","",K6,60)/100,"")</f>
        <v>-5.0099999999999999E-2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-0.57545349285989966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24.11</v>
      </c>
      <c r="M7" s="62">
        <f>IFERROR(RTD("octo.rtdserver","",K7,60)/100,"")</f>
        <v>6.3E-3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-0.55615592435353145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10.74</v>
      </c>
      <c r="M8" s="62">
        <f>IFERROR(RTD("octo.rtdserver","",K8,60)/100,"")</f>
        <v>-7.4000000000000003E-3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-0.53685835584716324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13.82</v>
      </c>
      <c r="M9" s="62">
        <f>IFERROR(RTD("octo.rtdserver","",K9,60)/100,"")</f>
        <v>-5.7999999999999996E-3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-0.51756078734079503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40.520000000000003</v>
      </c>
      <c r="M10" s="62">
        <f>IFERROR(RTD("octo.rtdserver","",K10,60)/100,"")</f>
        <v>4.0599999999999997E-2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-0.49826321883442681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25.15</v>
      </c>
      <c r="M11" s="62">
        <f>IFERROR(RTD("octo.rtdserver","",K11,60)/100,"")</f>
        <v>5.3600000000000002E-2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-0.47896565032805871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-1.7399999999999999E-2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-0.4596680818216905</v>
      </c>
      <c r="H13" s="27" t="str">
        <f t="shared" si="2"/>
        <v>OTM</v>
      </c>
      <c r="I13" s="33">
        <f>RTD("octo.rtdserver","",B13,73)</f>
        <v>5900</v>
      </c>
      <c r="J13" s="59">
        <f t="shared" ca="1" si="3"/>
        <v>47</v>
      </c>
      <c r="K13" s="60" t="s">
        <v>9728</v>
      </c>
      <c r="L13" s="61">
        <f>RTD("octo.rtdserver","",K13,56)</f>
        <v>17.12</v>
      </c>
      <c r="M13" s="62">
        <f>IFERROR(RTD("octo.rtdserver","",K13,60)/100,"")</f>
        <v>-1.7000000000000001E-3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-0.44037051331532229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10.34</v>
      </c>
      <c r="M14" s="62">
        <f>IFERROR(RTD("octo.rtdserver","",K14,60)/100,"")</f>
        <v>1.37E-2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-0.42107294480895407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3.58</v>
      </c>
      <c r="M15" s="62">
        <f>IFERROR(RTD("octo.rtdserver","",K15,60)/100,"")</f>
        <v>-5.6000000000000008E-3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-0.41142416055577002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3.4000000000000002E-2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-0.40177537630258586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23.48</v>
      </c>
      <c r="M17" s="62">
        <f>IFERROR(RTD("octo.rtdserver","",K17,60)/100,"")</f>
        <v>-4.0000000000000002E-4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-0.39212659204940181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-0.38247780779621765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-0.3728290235430336</v>
      </c>
      <c r="H20" s="74" t="str">
        <f t="shared" si="8"/>
        <v>OTM</v>
      </c>
      <c r="I20" s="75">
        <f>RTD("octo.rtdserver","",B20,73)</f>
        <v>800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-0.36318023928984944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-0.35353145503666539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-0.34388267078348134</v>
      </c>
      <c r="H23" s="74" t="str">
        <f t="shared" si="8"/>
        <v>OTM</v>
      </c>
      <c r="I23" s="75">
        <f>RTD("octo.rtdserver","",B23,73)</f>
        <v>107000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-0.33423388653029718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-0.32458510227711312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-0.30528753377074491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-0.29563874951756075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-0.2859899652643767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-0.27634118101119265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-0.26669239675800849</v>
      </c>
      <c r="H30" s="74" t="str">
        <f t="shared" si="8"/>
        <v>OTM</v>
      </c>
      <c r="I30" s="75">
        <f>RTD("octo.rtdserver","",B30,73)</f>
        <v>186300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-0.25704361250482444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-0.24739482825164028</v>
      </c>
      <c r="H32" s="74" t="str">
        <f t="shared" si="8"/>
        <v>OTM</v>
      </c>
      <c r="I32" s="75">
        <f>RTD("octo.rtdserver","",B32,73)</f>
        <v>65600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-0.23774604399845622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-0.22809725974527206</v>
      </c>
      <c r="H34" s="74" t="str">
        <f t="shared" si="8"/>
        <v>OTM</v>
      </c>
      <c r="I34" s="75">
        <f>RTD("octo.rtdserver","",B34,73)</f>
        <v>139100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-0.21844847549208801</v>
      </c>
      <c r="H35" s="74" t="str">
        <f t="shared" si="8"/>
        <v>OTM</v>
      </c>
      <c r="I35" s="75">
        <f>RTD("octo.rtdserver","",B35,73)</f>
        <v>13600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0.21</v>
      </c>
      <c r="F36" s="72">
        <f t="shared" si="6"/>
        <v>1.0243902439024391E-2</v>
      </c>
      <c r="G36" s="73">
        <f t="shared" si="7"/>
        <v>-0.20879969123890385</v>
      </c>
      <c r="H36" s="74" t="str">
        <f t="shared" si="8"/>
        <v>OTM</v>
      </c>
      <c r="I36" s="75">
        <f>RTD("octo.rtdserver","",B36,73)</f>
        <v>59500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-0.1991509069857198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-0.18950212273253575</v>
      </c>
      <c r="H38" s="74" t="str">
        <f t="shared" si="8"/>
        <v>OTM</v>
      </c>
      <c r="I38" s="75">
        <f>RTD("octo.rtdserver","",B38,73)</f>
        <v>579100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-0.17985333847935159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-0.17020455422616754</v>
      </c>
      <c r="H40" s="74" t="str">
        <f t="shared" si="8"/>
        <v>OTM</v>
      </c>
      <c r="I40" s="75">
        <f>RTD("octo.rtdserver","",B40,73)</f>
        <v>128500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-0.16055576997298338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-0.15090698571979932</v>
      </c>
      <c r="H42" s="74" t="str">
        <f t="shared" si="8"/>
        <v>OTM</v>
      </c>
      <c r="I42" s="75">
        <f>RTD("octo.rtdserver","",B42,73)</f>
        <v>1106600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0.39</v>
      </c>
      <c r="F43" s="72">
        <f t="shared" si="6"/>
        <v>1.7528089887640451E-2</v>
      </c>
      <c r="G43" s="73">
        <f t="shared" si="7"/>
        <v>-0.14125820146661516</v>
      </c>
      <c r="H43" s="74" t="str">
        <f t="shared" si="8"/>
        <v>OTM</v>
      </c>
      <c r="I43" s="75">
        <f>RTD("octo.rtdserver","",B43,73)</f>
        <v>224400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-0.13160941721343111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-0.12196063296024706</v>
      </c>
      <c r="H45" s="74" t="str">
        <f t="shared" si="8"/>
        <v>OTM</v>
      </c>
      <c r="I45" s="75">
        <f>RTD("octo.rtdserver","",B45,73)</f>
        <v>163700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-0.1123118487070629</v>
      </c>
      <c r="H46" s="74" t="str">
        <f t="shared" si="8"/>
        <v>OTM</v>
      </c>
      <c r="I46" s="75">
        <f>RTD("octo.rtdserver","",B46,73)</f>
        <v>331300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-0.10266306445387885</v>
      </c>
      <c r="H47" s="74" t="str">
        <f t="shared" si="8"/>
        <v>OTM</v>
      </c>
      <c r="I47" s="75">
        <f>RTD("octo.rtdserver","",B47,73)</f>
        <v>42100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-9.3014280200694688E-2</v>
      </c>
      <c r="H48" s="74" t="str">
        <f t="shared" si="8"/>
        <v>OTM</v>
      </c>
      <c r="I48" s="75">
        <f>RTD("octo.rtdserver","",B48,73)</f>
        <v>148700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0.68</v>
      </c>
      <c r="F49" s="72">
        <f t="shared" si="6"/>
        <v>2.8631578947368425E-2</v>
      </c>
      <c r="G49" s="73">
        <f t="shared" si="7"/>
        <v>-8.3365495947510637E-2</v>
      </c>
      <c r="H49" s="74" t="str">
        <f t="shared" si="8"/>
        <v>OTM</v>
      </c>
      <c r="I49" s="75">
        <f>RTD("octo.rtdserver","",B49,73)</f>
        <v>60000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0.76</v>
      </c>
      <c r="F50" s="72">
        <f t="shared" ref="F50:F81" si="10">IFERROR(E50*100%/A50,"")</f>
        <v>3.1666666666666669E-2</v>
      </c>
      <c r="G50" s="73">
        <f t="shared" ref="G50:G81" si="11">IFERROR((A50/$L$2)-100%,"")</f>
        <v>-7.3716711694326476E-2</v>
      </c>
      <c r="H50" s="74" t="str">
        <f t="shared" ref="H50:H81" si="12">IF(G50&lt;(-3%),"OTM",IF(G50&gt;(3%),"ITM","ATM"))</f>
        <v>OTM</v>
      </c>
      <c r="I50" s="75">
        <f>RTD("octo.rtdserver","",B50,73)</f>
        <v>600400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-6.4067927441142425E-2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0.98</v>
      </c>
      <c r="F52" s="72">
        <f t="shared" si="10"/>
        <v>3.9595959595959594E-2</v>
      </c>
      <c r="G52" s="73">
        <f t="shared" si="11"/>
        <v>-4.4770358934774213E-2</v>
      </c>
      <c r="H52" s="74" t="str">
        <f t="shared" si="12"/>
        <v>OTM</v>
      </c>
      <c r="I52" s="75">
        <f>RTD("octo.rtdserver","",B52,73)</f>
        <v>129800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1.0900000000000001</v>
      </c>
      <c r="F53" s="72">
        <f t="shared" si="10"/>
        <v>4.36E-2</v>
      </c>
      <c r="G53" s="73">
        <f t="shared" si="11"/>
        <v>-3.5121574681590162E-2</v>
      </c>
      <c r="H53" s="74" t="str">
        <f t="shared" si="12"/>
        <v>OTM</v>
      </c>
      <c r="I53" s="75">
        <f>RTD("octo.rtdserver","",B53,73)</f>
        <v>277800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1.19</v>
      </c>
      <c r="F54" s="72">
        <f t="shared" si="10"/>
        <v>4.7128712871287129E-2</v>
      </c>
      <c r="G54" s="73">
        <f t="shared" si="11"/>
        <v>-2.5472790428406E-2</v>
      </c>
      <c r="H54" s="74" t="str">
        <f t="shared" si="12"/>
        <v>ATM</v>
      </c>
      <c r="I54" s="75">
        <f>RTD("octo.rtdserver","",B54,73)</f>
        <v>166300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-1.582400617522195E-2</v>
      </c>
      <c r="H55" s="74" t="str">
        <f t="shared" si="12"/>
        <v>ATM</v>
      </c>
      <c r="I55" s="75">
        <f>RTD("octo.rtdserver","",B55,73)</f>
        <v>251200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-1.582400617522195E-2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1.43</v>
      </c>
      <c r="F57" s="72">
        <f t="shared" si="10"/>
        <v>5.5533980582524269E-2</v>
      </c>
      <c r="G57" s="73">
        <f t="shared" si="11"/>
        <v>-6.175221922037788E-3</v>
      </c>
      <c r="H57" s="74" t="str">
        <f t="shared" si="12"/>
        <v>ATM</v>
      </c>
      <c r="I57" s="75">
        <f>RTD("octo.rtdserver","",B57,73)</f>
        <v>120900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1.55</v>
      </c>
      <c r="F58" s="72">
        <f t="shared" si="10"/>
        <v>5.9615384615384619E-2</v>
      </c>
      <c r="G58" s="73">
        <f t="shared" si="11"/>
        <v>3.4735623311463737E-3</v>
      </c>
      <c r="H58" s="74" t="str">
        <f t="shared" si="12"/>
        <v>ATM</v>
      </c>
      <c r="I58" s="75">
        <f>RTD("octo.rtdserver","",B58,73)</f>
        <v>582400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1.66</v>
      </c>
      <c r="F59" s="72">
        <f t="shared" si="10"/>
        <v>6.3238095238095232E-2</v>
      </c>
      <c r="G59" s="73">
        <f t="shared" si="11"/>
        <v>1.3122346584330424E-2</v>
      </c>
      <c r="H59" s="74" t="str">
        <f t="shared" si="12"/>
        <v>ATM</v>
      </c>
      <c r="I59" s="75">
        <f>RTD("octo.rtdserver","",B59,73)</f>
        <v>293500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1.81</v>
      </c>
      <c r="F60" s="72">
        <f t="shared" si="10"/>
        <v>6.8301886792452832E-2</v>
      </c>
      <c r="G60" s="73">
        <f t="shared" si="11"/>
        <v>2.2771130837514475E-2</v>
      </c>
      <c r="H60" s="74" t="str">
        <f t="shared" si="12"/>
        <v>ATM</v>
      </c>
      <c r="I60" s="75">
        <f>RTD("octo.rtdserver","",B60,73)</f>
        <v>266700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1.95</v>
      </c>
      <c r="F61" s="72">
        <f t="shared" si="10"/>
        <v>7.2897196261682243E-2</v>
      </c>
      <c r="G61" s="73">
        <f t="shared" si="11"/>
        <v>3.2419915090698526E-2</v>
      </c>
      <c r="H61" s="74" t="str">
        <f t="shared" si="12"/>
        <v>ITM</v>
      </c>
      <c r="I61" s="75">
        <f>RTD("octo.rtdserver","",B61,73)</f>
        <v>103200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</v>
      </c>
      <c r="F62" s="72">
        <f t="shared" si="10"/>
        <v>7.7777777777777779E-2</v>
      </c>
      <c r="G62" s="73">
        <f t="shared" si="11"/>
        <v>4.2068699343882576E-2</v>
      </c>
      <c r="H62" s="74" t="str">
        <f t="shared" si="12"/>
        <v>ITM</v>
      </c>
      <c r="I62" s="75">
        <f>RTD("octo.rtdserver","",B62,73)</f>
        <v>984900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6.13662678502509E-2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6.13662678502509E-2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7.101505210343495E-2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2.79</v>
      </c>
      <c r="F66" s="72">
        <f t="shared" si="10"/>
        <v>9.9642857142857144E-2</v>
      </c>
      <c r="G66" s="73">
        <f t="shared" si="11"/>
        <v>8.0663836356619001E-2</v>
      </c>
      <c r="H66" s="74" t="str">
        <f t="shared" si="12"/>
        <v>ITM</v>
      </c>
      <c r="I66" s="75">
        <f>RTD("octo.rtdserver","",B66,73)</f>
        <v>1275100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9.9961404862987324E-2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9.9961404862987324E-2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0.10961018911617137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0.11925897336935543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0.13855654187572375</v>
      </c>
      <c r="H71" s="74" t="str">
        <f t="shared" si="12"/>
        <v>ITM</v>
      </c>
      <c r="I71" s="75">
        <f>RTD("octo.rtdserver","",B71,73)</f>
        <v>41700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0.15785411038209185</v>
      </c>
      <c r="H72" s="74" t="str">
        <f t="shared" si="12"/>
        <v>ITM</v>
      </c>
      <c r="I72" s="75">
        <f>RTD("octo.rtdserver","",B72,73)</f>
        <v>41700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0.17715167888845995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0.17715167888845995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0.18680046314164422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0.19644924739482827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0.21574681590119638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0.22539560015438065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0.2350443844075647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0.2543419529139328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0.27363952142030112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-6.5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-5.96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-5.3</v>
      </c>
      <c r="K29" s="13" t="str">
        <f t="shared" si="1"/>
        <v>Aguardar</v>
      </c>
      <c r="L29" s="21">
        <f>IFERROR(RTD("octo.rtdserver","",C29,73)+(RTD("octo.rtdserver","",B29,73)),"")</f>
        <v>12500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-2.4000000000000004</v>
      </c>
      <c r="K30" s="13" t="str">
        <f t="shared" si="1"/>
        <v>Aguardar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-1.8000000000000007</v>
      </c>
      <c r="K31" s="13" t="str">
        <f t="shared" si="1"/>
        <v>Aguardar</v>
      </c>
      <c r="L31" s="21">
        <f>IFERROR(RTD("octo.rtdserver","",C31,73)+(RTD("octo.rtdserver","",B31,73)),"")</f>
        <v>105700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-1.4000000000000004</v>
      </c>
      <c r="K32" s="13" t="str">
        <f t="shared" si="1"/>
        <v>Aguardar</v>
      </c>
      <c r="L32" s="21">
        <f>IFERROR(RTD("octo.rtdserver","",C32,73)+(RTD("octo.rtdserver","",B32,73)),"")</f>
        <v>61600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-1</v>
      </c>
      <c r="K33" s="13" t="str">
        <f t="shared" si="1"/>
        <v>Aguardar</v>
      </c>
      <c r="L33" s="21">
        <f>IFERROR(RTD("octo.rtdserver","",C33,73)+(RTD("octo.rtdserver","",B33,73)),"")</f>
        <v>92500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-1.42</v>
      </c>
      <c r="K34" s="13" t="str">
        <f t="shared" si="1"/>
        <v>Aguardar</v>
      </c>
      <c r="L34" s="21">
        <f>IFERROR(RTD("octo.rtdserver","",C34,73)+(RTD("octo.rtdserver","",B34,73)),"")</f>
        <v>133500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-2.3199999999999994</v>
      </c>
      <c r="K35" s="13" t="str">
        <f t="shared" si="1"/>
        <v>Aguardar</v>
      </c>
      <c r="L35" s="21">
        <f>IFERROR(RTD("octo.rtdserver","",C35,73)+(RTD("octo.rtdserver","",B35,73)),"")</f>
        <v>178400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-1.1899999999999995</v>
      </c>
      <c r="K36" s="13" t="str">
        <f t="shared" si="1"/>
        <v>Aguardar</v>
      </c>
      <c r="L36" s="21">
        <f>IFERROR(RTD("octo.rtdserver","",C36,73)+(RTD("octo.rtdserver","",B36,73)),"")</f>
        <v>254900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-1.1799999999999997</v>
      </c>
      <c r="K37" s="13" t="str">
        <f t="shared" si="1"/>
        <v>Aguardar</v>
      </c>
      <c r="L37" s="21">
        <f>IFERROR(RTD("octo.rtdserver","",C37,73)+(RTD("octo.rtdserver","",B37,73)),"")</f>
        <v>118400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-0.39999999999999947</v>
      </c>
      <c r="K38" s="13" t="str">
        <f t="shared" si="1"/>
        <v>Aguardar</v>
      </c>
      <c r="L38" s="21">
        <f>IFERROR(RTD("octo.rtdserver","",C38,73)+(RTD("octo.rtdserver","",B38,73)),"")</f>
        <v>249300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-0.39999999999999947</v>
      </c>
      <c r="K39" s="13" t="str">
        <f t="shared" si="1"/>
        <v>Aguardar</v>
      </c>
      <c r="L39" s="21">
        <f>IFERROR(RTD("octo.rtdserver","",C39,73)+(RTD("octo.rtdserver","",B39,73)),"")</f>
        <v>150800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-1.0499999999999998</v>
      </c>
      <c r="K40" s="13" t="str">
        <f t="shared" si="1"/>
        <v>Aguardar</v>
      </c>
      <c r="L40" s="21">
        <f>IFERROR(RTD("octo.rtdserver","",C40,73)+(RTD("octo.rtdserver","",B40,73)),"")</f>
        <v>262700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-1.0099999999999998</v>
      </c>
      <c r="K41" s="13" t="str">
        <f t="shared" si="1"/>
        <v>Aguardar</v>
      </c>
      <c r="L41" s="21">
        <f>IFERROR(RTD("octo.rtdserver","",C41,73)+(RTD("octo.rtdserver","",B41,73)),"")</f>
        <v>701500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566300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-0.45999999999999996</v>
      </c>
      <c r="K43" s="13" t="str">
        <f t="shared" si="4"/>
        <v>Aguardar</v>
      </c>
      <c r="L43" s="21">
        <f>IFERROR(RTD("octo.rtdserver","",C43,73)+(RTD("octo.rtdserver","",B43,73)),"")</f>
        <v>997000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-5.0000000000000266E-2</v>
      </c>
      <c r="K44" s="13" t="str">
        <f t="shared" si="4"/>
        <v>Aguardar</v>
      </c>
      <c r="L44" s="21">
        <f>IFERROR(RTD("octo.rtdserver","",C44,73)+(RTD("octo.rtdserver","",B44,73)),"")</f>
        <v>854600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-0.20000000000000018</v>
      </c>
      <c r="K45" s="13" t="str">
        <f t="shared" si="4"/>
        <v>Aguardar</v>
      </c>
      <c r="L45" s="21">
        <f>IFERROR(RTD("octo.rtdserver","",C45,73)+(RTD("octo.rtdserver","",B45,73)),"")</f>
        <v>1490400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2.9999999999999805E-2</v>
      </c>
      <c r="K46" s="13" t="str">
        <f t="shared" si="4"/>
        <v>Aguardar</v>
      </c>
      <c r="L46" s="21">
        <f>IFERROR(RTD("octo.rtdserver","",C46,73)+(RTD("octo.rtdserver","",B46,73)),"")</f>
        <v>2330600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-5.0000000000000266E-2</v>
      </c>
      <c r="K47" s="13" t="str">
        <f t="shared" si="4"/>
        <v>Aguardar</v>
      </c>
      <c r="L47" s="21">
        <f>IFERROR(RTD("octo.rtdserver","",C47,73)+(RTD("octo.rtdserver","",B47,73)),"")</f>
        <v>1371700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0.62000000000000011</v>
      </c>
      <c r="K48" s="13" t="str">
        <f t="shared" si="4"/>
        <v>Aguardar</v>
      </c>
      <c r="L48" s="21">
        <f>IFERROR(RTD("octo.rtdserver","",C48,73)+(RTD("octo.rtdserver","",B48,73)),"")</f>
        <v>1396400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0.69999999999999973</v>
      </c>
      <c r="K49" s="13" t="str">
        <f t="shared" si="4"/>
        <v>Aguardar</v>
      </c>
      <c r="L49" s="21">
        <f>IFERROR(RTD("octo.rtdserver","",C49,73)+(RTD("octo.rtdserver","",B49,73)),"")</f>
        <v>1368900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-0.50000000000000022</v>
      </c>
      <c r="K50" s="13" t="str">
        <f t="shared" si="4"/>
        <v>Aguardar</v>
      </c>
      <c r="L50" s="21">
        <f>IFERROR(RTD("octo.rtdserver","",C50,73)+(RTD("octo.rtdserver","",B50,73)),"")</f>
        <v>1132500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-0.7</v>
      </c>
      <c r="K51" s="13" t="str">
        <f t="shared" si="4"/>
        <v>Aguardar</v>
      </c>
      <c r="L51" s="21">
        <f>IFERROR(RTD("octo.rtdserver","",C51,73)+(RTD("octo.rtdserver","",B51,73)),"")</f>
        <v>9223900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-0.30999999999999983</v>
      </c>
      <c r="K52" s="13" t="str">
        <f t="shared" si="4"/>
        <v>Aguardar</v>
      </c>
      <c r="L52" s="21">
        <f>IFERROR(RTD("octo.rtdserver","",C52,73)+(RTD("octo.rtdserver","",B52,73)),"")</f>
        <v>4784300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-0.49</v>
      </c>
      <c r="K53" s="13" t="str">
        <f t="shared" si="4"/>
        <v>Aguardar</v>
      </c>
      <c r="L53" s="21">
        <f>IFERROR(RTD("octo.rtdserver","",C53,73)+(RTD("octo.rtdserver","",B53,73)),"")</f>
        <v>583000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-0.20999999999999996</v>
      </c>
      <c r="K54" s="13" t="str">
        <f t="shared" si="4"/>
        <v>Aguardar</v>
      </c>
      <c r="L54" s="21">
        <f>IFERROR(RTD("octo.rtdserver","",C54,73)+(RTD("octo.rtdserver","",B54,73)),"")</f>
        <v>14922500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25.91</v>
      </c>
    </row>
    <row r="2" spans="1:15" x14ac:dyDescent="0.2">
      <c r="N2" s="16" t="s">
        <v>3</v>
      </c>
      <c r="O2" s="16">
        <f>RTD("octo.rtdserver","",N2,56)</f>
        <v>25.92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0.18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5.81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4.26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3.78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3.36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2.41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14.88</v>
      </c>
      <c r="D2" s="50">
        <f>RTD("octo.rtdserver","",$B2,60)/100</f>
        <v>1.3600000000000001E-2</v>
      </c>
      <c r="E2" s="1">
        <f>RTD("octo.rtdserver","",$B2,71)</f>
        <v>14.48</v>
      </c>
      <c r="F2" s="1">
        <f>RTD("octo.rtdserver","",$B2,70)</f>
        <v>14.93</v>
      </c>
      <c r="G2" s="1">
        <f>RTD("octo.rtdserver","",$B2,74)</f>
        <v>269831296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40.520000000000003</v>
      </c>
      <c r="D3" s="50">
        <f>RTD("octo.rtdserver","",$B3,60)/100</f>
        <v>4.0599999999999997E-2</v>
      </c>
      <c r="E3" s="1">
        <f>RTD("octo.rtdserver","",$B3,71)</f>
        <v>38.78</v>
      </c>
      <c r="F3" s="1">
        <f>RTD("octo.rtdserver","",$B3,70)</f>
        <v>40.78</v>
      </c>
      <c r="G3" s="1">
        <f>RTD("octo.rtdserver","",$B3,74)</f>
        <v>501792224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59.6</v>
      </c>
      <c r="D4" s="50">
        <f>RTD("octo.rtdserver","",$B4,60)/100</f>
        <v>4.9699999999999994E-2</v>
      </c>
      <c r="E4" s="1">
        <f>RTD("octo.rtdserver","",$B4,71)</f>
        <v>56.75</v>
      </c>
      <c r="F4" s="1">
        <f>RTD("octo.rtdserver","",$B4,70)</f>
        <v>59.64</v>
      </c>
      <c r="G4" s="1">
        <f>RTD("octo.rtdserver","",$B4,74)</f>
        <v>1056312000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34.94</v>
      </c>
      <c r="D5" s="50">
        <f>RTD("octo.rtdserver","",$B5,60)/100</f>
        <v>4.3E-3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428405824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22.99</v>
      </c>
      <c r="D6" s="50">
        <f>RTD("octo.rtdserver","",$B6,60)/100</f>
        <v>9.0000000000000011E-3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94730016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25.92</v>
      </c>
      <c r="D7" s="50">
        <f>RTD("octo.rtdserver","",$B7,60)/100</f>
        <v>1.0800000000000001E-2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1157984770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28.54</v>
      </c>
      <c r="D8" s="50">
        <f>RTD("octo.rtdserver","",$B8,60)/100</f>
        <v>5.6000000000000008E-3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100922496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9.73</v>
      </c>
      <c r="D9" s="50">
        <f>RTD("octo.rtdserver","",$B9,60)/100</f>
        <v>-1.0200000000000001E-2</v>
      </c>
      <c r="E9" s="1">
        <f>RTD("octo.rtdserver","",$B9,71)</f>
        <v>9.7100000000000009</v>
      </c>
      <c r="F9" s="1">
        <f>RTD("octo.rtdserver","",$B9,70)</f>
        <v>9.94</v>
      </c>
      <c r="G9" s="1">
        <f>RTD("octo.rtdserver","",$B9,74)</f>
        <v>96238256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79.900000000000006</v>
      </c>
      <c r="D10" s="50">
        <f>RTD("octo.rtdserver","",$B10,60)/100</f>
        <v>-7.6E-3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339885280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59.08</v>
      </c>
      <c r="D11" s="50">
        <f>RTD("octo.rtdserver","",$B11,60)/100</f>
        <v>-1.9900000000000001E-2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276475456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21.03</v>
      </c>
      <c r="D12" s="50">
        <f>RTD("octo.rtdserver","",$B12,60)/100</f>
        <v>1.4000000000000002E-3</v>
      </c>
      <c r="E12" s="1">
        <f>RTD("octo.rtdserver","",$B12,71)</f>
        <v>20.96</v>
      </c>
      <c r="F12" s="1">
        <f>RTD("octo.rtdserver","",$B12,70)</f>
        <v>21.39</v>
      </c>
      <c r="G12" s="1">
        <f>RTD("octo.rtdserver","",$B12,74)</f>
        <v>148216592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</v>
      </c>
      <c r="D13" s="50">
        <f>RTD("octo.rtdserver","",$B13,60)/100</f>
        <v>-1.11E-2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193906304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22.28</v>
      </c>
      <c r="D14" s="50">
        <f>RTD("octo.rtdserver","",$B14,60)/100</f>
        <v>-4.87E-2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176046848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10.34</v>
      </c>
      <c r="D15" s="50">
        <f>RTD("octo.rtdserver","",$B15,60)/100</f>
        <v>1.37E-2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108929320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68.5</v>
      </c>
      <c r="D16" s="50">
        <f>RTD("octo.rtdserver","",$B16,60)/100</f>
        <v>-1.8100000000000002E-2</v>
      </c>
      <c r="E16" s="1">
        <f>RTD("octo.rtdserver","",$B16,71)</f>
        <v>68.290000000000006</v>
      </c>
      <c r="F16" s="1">
        <f>RTD("octo.rtdserver","",$B16,70)</f>
        <v>70.930000000000007</v>
      </c>
      <c r="G16" s="1">
        <f>RTD("octo.rtdserver","",$B16,74)</f>
        <v>279381056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1.32E-2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173942240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3.58</v>
      </c>
      <c r="D18" s="50">
        <f>RTD("octo.rtdserver","",$B18,60)/100</f>
        <v>-5.6000000000000008E-3</v>
      </c>
      <c r="E18" s="1">
        <f>RTD("octo.rtdserver","",$B18,71)</f>
        <v>3.56</v>
      </c>
      <c r="F18" s="1">
        <f>RTD("octo.rtdserver","",$B18,70)</f>
        <v>3.66</v>
      </c>
      <c r="G18" s="1">
        <f>RTD("octo.rtdserver","",$B18,74)</f>
        <v>119511752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13.01</v>
      </c>
      <c r="D19" s="50">
        <f>RTD("octo.rtdserver","",$B19,60)/100</f>
        <v>4.5999999999999999E-3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86532704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5.17</v>
      </c>
      <c r="D20" s="50">
        <f>RTD("octo.rtdserver","",$B20,60)/100</f>
        <v>3.4000000000000002E-2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381943488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30.85</v>
      </c>
      <c r="D21" s="50">
        <f>RTD("octo.rtdserver","",$B21,60)/100</f>
        <v>5.1999999999999998E-3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46882432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19.399999999999999</v>
      </c>
      <c r="D22" s="50">
        <f>RTD("octo.rtdserver","",$B22,60)/100</f>
        <v>-2.2200000000000001E-2</v>
      </c>
      <c r="E22" s="1">
        <f>RTD("octo.rtdserver","",$B22,71)</f>
        <v>19.399999999999999</v>
      </c>
      <c r="F22" s="1">
        <f>RTD("octo.rtdserver","",$B22,70)</f>
        <v>20.059999999999999</v>
      </c>
      <c r="G22" s="1">
        <f>RTD("octo.rtdserver","",$B22,74)</f>
        <v>117790912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75.84</v>
      </c>
      <c r="D23" s="50">
        <f>RTD("octo.rtdserver","",$B23,60)/100</f>
        <v>-1.1699999999999999E-2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157862976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24.11</v>
      </c>
      <c r="D24" s="50">
        <f>RTD("octo.rtdserver","",$B24,60)/100</f>
        <v>6.3E-3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270073056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19.34</v>
      </c>
      <c r="D25" s="50">
        <f>RTD("octo.rtdserver","",$B25,60)/100</f>
        <v>3.9800000000000002E-2</v>
      </c>
      <c r="E25" s="1">
        <f>RTD("octo.rtdserver","",$B25,71)</f>
        <v>18.45</v>
      </c>
      <c r="F25" s="1">
        <f>RTD("octo.rtdserver","",$B25,70)</f>
        <v>19.399999999999999</v>
      </c>
      <c r="G25" s="1">
        <f>RTD("octo.rtdserver","",$B25,74)</f>
        <v>218320224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29.71</v>
      </c>
      <c r="D26" s="50">
        <f>RTD("octo.rtdserver","",$B26,60)/100</f>
        <v>3.2000000000000001E-2</v>
      </c>
      <c r="E26" s="1">
        <f>RTD("octo.rtdserver","",$B26,71)</f>
        <v>28.47</v>
      </c>
      <c r="F26" s="1">
        <f>RTD("octo.rtdserver","",$B26,70)</f>
        <v>29.71</v>
      </c>
      <c r="G26" s="1">
        <f>RTD("octo.rtdserver","",$B26,74)</f>
        <v>233271280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</v>
      </c>
      <c r="D27" s="50">
        <f>RTD("octo.rtdserver","",$B27,60)/100</f>
        <v>7.8000000000000005E-3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72682712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42.7</v>
      </c>
      <c r="D28" s="50">
        <f>RTD("octo.rtdserver","",$B28,60)/100</f>
        <v>-1.1999999999999999E-3</v>
      </c>
      <c r="E28" s="1">
        <f>RTD("octo.rtdserver","",$B28,71)</f>
        <v>42.45</v>
      </c>
      <c r="F28" s="1">
        <f>RTD("octo.rtdserver","",$B28,70)</f>
        <v>43.2</v>
      </c>
      <c r="G28" s="1">
        <f>RTD("octo.rtdserver","",$B28,74)</f>
        <v>104459896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33.200000000000003</v>
      </c>
      <c r="D29" s="50">
        <f>RTD("octo.rtdserver","",$B29,60)/100</f>
        <v>4.3700000000000003E-2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379066720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</v>
      </c>
      <c r="D30" s="50">
        <f>RTD("octo.rtdserver","",$B30,60)/100</f>
        <v>4.0300000000000002E-2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100866016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8.42</v>
      </c>
      <c r="D31" s="50">
        <f>RTD("octo.rtdserver","",$B31,60)/100</f>
        <v>2.5600000000000001E-2</v>
      </c>
      <c r="E31" s="1">
        <f>RTD("octo.rtdserver","",$B31,71)</f>
        <v>8.07</v>
      </c>
      <c r="F31" s="1">
        <f>RTD("octo.rtdserver","",$B31,70)</f>
        <v>8.44</v>
      </c>
      <c r="G31" s="1">
        <f>RTD("octo.rtdserver","",$B31,74)</f>
        <v>96520456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18.91</v>
      </c>
      <c r="D32" s="50">
        <f>RTD("octo.rtdserver","",$B32,60)/100</f>
        <v>4.7999999999999996E-3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44155112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46.95</v>
      </c>
      <c r="D33" s="50">
        <f>RTD("octo.rtdserver","",$B33,60)/100</f>
        <v>1.1200000000000002E-2</v>
      </c>
      <c r="E33" s="1">
        <f>RTD("octo.rtdserver","",$B33,71)</f>
        <v>46.1</v>
      </c>
      <c r="F33" s="1">
        <f>RTD("octo.rtdserver","",$B33,70)</f>
        <v>47.34</v>
      </c>
      <c r="G33" s="1">
        <f>RTD("octo.rtdserver","",$B33,74)</f>
        <v>71121072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22.07</v>
      </c>
      <c r="D34" s="50">
        <f>RTD("octo.rtdserver","",$B34,60)/100</f>
        <v>5.0000000000000001E-3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211557312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41.89</v>
      </c>
      <c r="D35" s="50">
        <f>RTD("octo.rtdserver","",$B35,60)/100</f>
        <v>-4.3E-3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111980784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26.23</v>
      </c>
      <c r="D36" s="50">
        <f>RTD("octo.rtdserver","",$B36,60)/100</f>
        <v>1.5900000000000001E-2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51218788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23.44</v>
      </c>
      <c r="D37" s="50">
        <f>RTD("octo.rtdserver","",$B37,60)/100</f>
        <v>-1.5100000000000001E-2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400259168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73.14</v>
      </c>
      <c r="D38" s="50">
        <f>RTD("octo.rtdserver","",$B38,60)/100</f>
        <v>4.3799999999999999E-2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962649660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10.74</v>
      </c>
      <c r="D39" s="50">
        <f>RTD("octo.rtdserver","",$B39,60)/100</f>
        <v>-7.4000000000000003E-3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134720528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25.15</v>
      </c>
      <c r="D40" s="50">
        <f>RTD("octo.rtdserver","",$B40,60)/100</f>
        <v>5.3600000000000002E-2</v>
      </c>
      <c r="E40" s="1">
        <f>RTD("octo.rtdserver","",$B40,71)</f>
        <v>23.7</v>
      </c>
      <c r="F40" s="1">
        <f>RTD("octo.rtdserver","",$B40,70)</f>
        <v>25.41</v>
      </c>
      <c r="G40" s="1">
        <f>RTD("octo.rtdserver","",$B40,74)</f>
        <v>319815296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14.78</v>
      </c>
      <c r="D41" s="50">
        <f>RTD("octo.rtdserver","",$B41,60)/100</f>
        <v>2.5000000000000001E-2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178242144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18.7</v>
      </c>
      <c r="D42" s="50">
        <f>RTD("octo.rtdserver","",$B42,60)/100</f>
        <v>6.13E-2</v>
      </c>
      <c r="E42" s="1">
        <f>RTD("octo.rtdserver","",$B42,71)</f>
        <v>17.52</v>
      </c>
      <c r="F42" s="1">
        <f>RTD("octo.rtdserver","",$B42,70)</f>
        <v>18.73</v>
      </c>
      <c r="G42" s="1">
        <f>RTD("octo.rtdserver","",$B42,74)</f>
        <v>66183792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31.54</v>
      </c>
      <c r="D43" s="50">
        <f>RTD("octo.rtdserver","",$B43,60)/100</f>
        <v>4.5000000000000005E-3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205191264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38.520000000000003</v>
      </c>
      <c r="D44" s="50">
        <f>RTD("octo.rtdserver","",$B44,60)/100</f>
        <v>1.18E-2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67315528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6.76</v>
      </c>
      <c r="D45" s="50">
        <f>RTD("octo.rtdserver","",$B45,60)/100</f>
        <v>1.2E-2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307334784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11.03</v>
      </c>
      <c r="D46" s="50">
        <f>RTD("octo.rtdserver","",$B46,60)/100</f>
        <v>-8.9999999999999998E-4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216687952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29.98</v>
      </c>
      <c r="D47" s="50">
        <f>RTD("octo.rtdserver","",$B47,60)/100</f>
        <v>7.7000000000000002E-3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959799170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23.48</v>
      </c>
      <c r="D48" s="50">
        <f>RTD("octo.rtdserver","",$B48,60)/100</f>
        <v>-4.0000000000000002E-4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296358144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24.85</v>
      </c>
      <c r="D49" s="50">
        <f>RTD("octo.rtdserver","",$B49,60)/100</f>
        <v>-2.5899999999999999E-2</v>
      </c>
      <c r="E49" s="1">
        <f>RTD("octo.rtdserver","",$B49,71)</f>
        <v>24.76</v>
      </c>
      <c r="F49" s="1">
        <f>RTD("octo.rtdserver","",$B49,70)</f>
        <v>25.75</v>
      </c>
      <c r="G49" s="1">
        <f>RTD("octo.rtdserver","",$B49,74)</f>
        <v>169041568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23.02</v>
      </c>
      <c r="D50" s="50">
        <f>RTD("octo.rtdserver","",$B50,60)/100</f>
        <v>1.2999999999999999E-3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122833976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46.03</v>
      </c>
      <c r="D51" s="50">
        <f>RTD("octo.rtdserver","",$B51,60)/100</f>
        <v>2.4700000000000003E-2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217751824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23.05</v>
      </c>
      <c r="D52" s="50">
        <f>RTD("octo.rtdserver","",$B52,60)/100</f>
        <v>7.4000000000000003E-3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587549500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14.46</v>
      </c>
      <c r="D53" s="50">
        <f>RTD("octo.rtdserver","",$B53,60)/100</f>
        <v>7.000000000000001E-4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78764680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19.649999999999999</v>
      </c>
      <c r="D54" s="50">
        <f>RTD("octo.rtdserver","",$B54,60)/100</f>
        <v>-1.21E-2</v>
      </c>
      <c r="E54" s="1">
        <f>RTD("octo.rtdserver","",$B54,71)</f>
        <v>19.579999999999998</v>
      </c>
      <c r="F54" s="1">
        <f>RTD("octo.rtdserver","",$B54,70)</f>
        <v>20.16</v>
      </c>
      <c r="G54" s="1">
        <f>RTD("octo.rtdserver","",$B54,74)</f>
        <v>59394072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24.4</v>
      </c>
      <c r="D55" s="50">
        <f>RTD("octo.rtdserver","",$B55,60)/100</f>
        <v>1.4999999999999999E-2</v>
      </c>
      <c r="E55" s="1">
        <f>RTD("octo.rtdserver","",$B55,71)</f>
        <v>23.88</v>
      </c>
      <c r="F55" s="1">
        <f>RTD("octo.rtdserver","",$B55,70)</f>
        <v>24.43</v>
      </c>
      <c r="G55" s="1">
        <f>RTD("octo.rtdserver","",$B55,74)</f>
        <v>88478056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49.35</v>
      </c>
      <c r="D56" s="50">
        <f>RTD("octo.rtdserver","",$B56,60)/100</f>
        <v>5.1000000000000004E-3</v>
      </c>
      <c r="E56" s="1">
        <f>RTD("octo.rtdserver","",$B56,71)</f>
        <v>48</v>
      </c>
      <c r="F56" s="1">
        <f>RTD("octo.rtdserver","",$B56,70)</f>
        <v>49.67</v>
      </c>
      <c r="G56" s="1">
        <f>RTD("octo.rtdserver","",$B56,74)</f>
        <v>324101728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66.77</v>
      </c>
      <c r="D57" s="50">
        <f>RTD("octo.rtdserver","",$B57,60)/100</f>
        <v>-1.5600000000000001E-2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135258368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26.66</v>
      </c>
      <c r="D58" s="50">
        <f>RTD("octo.rtdserver","",$B58,60)/100</f>
        <v>1.37E-2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435307104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25.91</v>
      </c>
      <c r="D59" s="50">
        <f>RTD("octo.rtdserver","",$B59,60)/100</f>
        <v>1.21E-2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2288391680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50.89</v>
      </c>
      <c r="D60" s="50">
        <f>RTD("octo.rtdserver","",$B60,60)/100</f>
        <v>-4.7899999999999998E-2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271392096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33.83</v>
      </c>
      <c r="D61" s="50">
        <f>RTD("octo.rtdserver","",$B61,60)/100</f>
        <v>1.9599999999999999E-2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136919520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24.33</v>
      </c>
      <c r="D62" s="50">
        <f>RTD("octo.rtdserver","",$B62,60)/100</f>
        <v>-2.6000000000000002E-2</v>
      </c>
      <c r="E62" s="1">
        <f>RTD("octo.rtdserver","",$B62,71)</f>
        <v>24.21</v>
      </c>
      <c r="F62" s="1">
        <f>RTD("octo.rtdserver","",$B62,70)</f>
        <v>25.38</v>
      </c>
      <c r="G62" s="1">
        <f>RTD("octo.rtdserver","",$B62,74)</f>
        <v>206173920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</v>
      </c>
      <c r="D63" s="50">
        <f>RTD("octo.rtdserver","",$B63,60)/100</f>
        <v>1.6799999999999999E-2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265849696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65.569999999999993</v>
      </c>
      <c r="D64" s="50">
        <f>RTD("octo.rtdserver","",$B64,60)/100</f>
        <v>1.8E-3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272756320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42.24</v>
      </c>
      <c r="D65" s="50">
        <f>RTD("octo.rtdserver","",$B65,60)/100</f>
        <v>6.8999999999999999E-3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115679464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48.34</v>
      </c>
      <c r="D66" s="50">
        <f>RTD("octo.rtdserver","",$B66,60)/100</f>
        <v>3.7599999999999995E-2</v>
      </c>
      <c r="E66" s="1">
        <f>RTD("octo.rtdserver","",$B66,71)</f>
        <v>46.5</v>
      </c>
      <c r="F66" s="1">
        <f>RTD("octo.rtdserver","",$B66,70)</f>
        <v>48.57</v>
      </c>
      <c r="G66" s="1">
        <f>RTD("octo.rtdserver","",$B66,74)</f>
        <v>271392832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44.1</v>
      </c>
      <c r="D67" s="50">
        <f>RTD("octo.rtdserver","",$B67,60)/100</f>
        <v>1.0800000000000001E-2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121389584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54.58</v>
      </c>
      <c r="D68" s="50">
        <f>RTD("octo.rtdserver","",$B68,60)/100</f>
        <v>-5.0099999999999999E-2</v>
      </c>
      <c r="E68" s="1">
        <f>RTD("octo.rtdserver","",$B68,71)</f>
        <v>54.35</v>
      </c>
      <c r="F68" s="1">
        <f>RTD("octo.rtdserver","",$B68,70)</f>
        <v>56.22</v>
      </c>
      <c r="G68" s="1">
        <f>RTD("octo.rtdserver","",$B68,74)</f>
        <v>2120882560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</v>
      </c>
      <c r="D69" s="50">
        <f>RTD("octo.rtdserver","",$B69,60)/100</f>
        <v>-1.03E-2</v>
      </c>
      <c r="E69" s="1">
        <f>RTD("octo.rtdserver","",$B69,71)</f>
        <v>32.5</v>
      </c>
      <c r="F69" s="1">
        <f>RTD("octo.rtdserver","",$B69,70)</f>
        <v>33.28</v>
      </c>
      <c r="G69" s="1">
        <f>RTD("octo.rtdserver","",$B69,74)</f>
        <v>97873616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13.96</v>
      </c>
      <c r="D70" s="50">
        <f>RTD("octo.rtdserver","",$B70,60)/100</f>
        <v>1.3100000000000001E-2</v>
      </c>
      <c r="E70" s="1">
        <f>RTD("octo.rtdserver","",$B70,71)</f>
        <v>13.6</v>
      </c>
      <c r="F70" s="1">
        <f>RTD("octo.rtdserver","",$B70,70)</f>
        <v>13.96</v>
      </c>
      <c r="G70" s="1">
        <f>RTD("octo.rtdserver","",$B70,74)</f>
        <v>65128432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25.69</v>
      </c>
      <c r="D71" s="50">
        <f>RTD("octo.rtdserver","",$B71,60)/100</f>
        <v>-2.7000000000000001E-3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207950912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20.81</v>
      </c>
      <c r="D72" s="50">
        <f>RTD("octo.rtdserver","",$B72,60)/100</f>
        <v>-2.2099999999999998E-2</v>
      </c>
      <c r="E72" s="1">
        <f>RTD("octo.rtdserver","",$B72,71)</f>
        <v>20.7</v>
      </c>
      <c r="F72" s="1">
        <f>RTD("octo.rtdserver","",$B72,70)</f>
        <v>21.56</v>
      </c>
      <c r="G72" s="1">
        <f>RTD("octo.rtdserver","",$B72,74)</f>
        <v>115893104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13.82</v>
      </c>
      <c r="D73" s="50">
        <f>RTD("octo.rtdserver","",$B73,60)/100</f>
        <v>-5.7999999999999996E-3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236073376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79.84</v>
      </c>
      <c r="D74" s="50">
        <f>RTD("octo.rtdserver","",$B74,60)/100</f>
        <v>-1.7399999999999999E-2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4264304130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44.2</v>
      </c>
      <c r="D75" s="50">
        <f>RTD("octo.rtdserver","",$B75,60)/100</f>
        <v>-2.7900000000000001E-2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149099088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17.12</v>
      </c>
      <c r="D76" s="50">
        <f>RTD("octo.rtdserver","",$B76,60)/100</f>
        <v>-1.7000000000000001E-3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766569410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73.23</v>
      </c>
      <c r="D77" s="50">
        <f>RTD("octo.rtdserver","",$B77,60)/100</f>
        <v>-5.0000000000000001E-3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452553184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36.549999999999997</v>
      </c>
      <c r="D78" s="50">
        <f>RTD("octo.rtdserver","",$B78,60)/100</f>
        <v>2.58E-2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150038800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111878.53</v>
      </c>
      <c r="D79" s="50">
        <f>RTD("octo.rtdserver","",$B79,60)/100</f>
        <v>4.3E-3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27183826900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2020-12-02T22:57:19Z</dcterms:modified>
</cp:coreProperties>
</file>