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29" documentId="10_ncr:20000_{FC04540D-DF51-481D-A307-686B307A43C0}" xr6:coauthVersionLast="45" xr6:coauthVersionMax="45" xr10:uidLastSave="{655D3EA6-7450-4F9B-AA4B-9AC8E16A0FF6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<sst xmlns="http://schemas.openxmlformats.org/spreadsheetml/2006/main" count="128843" uniqueCount="29734">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</sst>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111753.08</v>
        <stp/>
        <stp>IBOV</stp>
        <stp>56</stp>
        <tr r="C79" s="37"/>
        <tr r="L28" s="19"/>
      </tp>
      <tp>
        <v>0.32</v>
        <stp/>
        <stp>IBOV</stp>
        <stp>60</stp>
        <tr r="M28" s="19"/>
        <tr r="D79" s="37"/>
      </tp>
      <tp>
        <v>22880661500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3856200</v>
        <stp/>
        <stp>PETRL25</stp>
        <stp>73</stp>
        <tr r="L52" s="3"/>
      </tp>
      <tp>
        <v>1.73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10600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183300</v>
        <stp/>
        <stp>PETRM19</stp>
        <stp>73</stp>
        <tr r="I10" s="19"/>
        <tr r="I30" s="34"/>
      </tp>
      <tp>
        <v>573900</v>
        <stp/>
        <stp>PETRM26</stp>
        <stp>73</stp>
        <tr r="I58" s="34"/>
      </tp>
      <tp>
        <v>894400</v>
        <stp/>
        <stp>PETRM27</stp>
        <stp>73</stp>
        <tr r="I62" s="34"/>
      </tp>
      <tp>
        <v>253700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322500</v>
        <stp/>
        <stp>PETRM23</stp>
        <stp>73</stp>
        <tr r="I46" s="34"/>
      </tp>
      <tp>
        <v>575500</v>
        <stp/>
        <stp>PETRM21</stp>
        <stp>73</stp>
        <tr r="I18" s="19"/>
        <tr r="I38" s="34"/>
      </tp>
      <tp>
        <v>1185700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220300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41500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1.79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4.04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1.52</v>
        <stp/>
        <stp>PETRM26</stp>
        <stp>56</stp>
        <tr r="E58" s="34"/>
      </tp>
      <tp>
        <v>2.13</v>
        <stp/>
        <stp>PETRM27</stp>
        <stp>56</stp>
        <tr r="E62" s="34"/>
      </tp>
      <tp>
        <v>1.08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0.53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2.77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107.57</v>
        <stp/>
        <stp>BOVA11</stp>
        <stp>56</stp>
        <tr r="L23" s="19"/>
      </tp>
      <tp>
        <v>0.49</v>
        <stp/>
        <stp>BOVA11</stp>
        <stp>60</stp>
        <tr r="M23" s="19"/>
      </tp>
      <tp>
        <v>-1.49</v>
        <stp/>
        <stp>BPAC11</stp>
        <stp>60</stp>
        <tr r="D10" s="37"/>
      </tp>
      <tp>
        <v>281359584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79.31</v>
        <stp/>
        <stp>BPAC11</stp>
        <stp>56</stp>
        <tr r="C10" s="37"/>
      </tp>
      <tp>
        <v>140433072</v>
        <stp/>
        <stp>KLBN11</stp>
        <stp>74</stp>
        <tr r="G49" s="37"/>
      </tp>
      <tp>
        <v>24.87</v>
        <stp/>
        <stp>KLBN11</stp>
        <stp>71</stp>
        <tr r="E49" s="37"/>
      </tp>
      <tp>
        <v>25.75</v>
        <stp/>
        <stp>KLBN11</stp>
        <stp>70</stp>
        <tr r="F49" s="37"/>
      </tp>
      <tp>
        <v>-2.2000000000000002</v>
        <stp/>
        <stp>KLBN11</stp>
        <stp>60</stp>
        <tr r="D49" s="37"/>
      </tp>
      <tp>
        <v>24.95</v>
        <stp/>
        <stp>KLBN11</stp>
        <stp>56</stp>
        <tr r="C49" s="37"/>
      </tp>
      <tp>
        <v>32.619999999999997</v>
        <stp/>
        <stp>TAEE11</stp>
        <stp>56</stp>
        <tr r="C69" s="37"/>
        <tr r="L32" s="19"/>
      </tp>
      <tp>
        <v>-0.97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32.6</v>
        <stp/>
        <stp>TAEE11</stp>
        <stp>71</stp>
        <tr r="E69" s="37"/>
      </tp>
      <tp>
        <v>78876248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46.48</v>
        <stp/>
        <stp>ENGI11</stp>
        <stp>56</stp>
        <tr r="C33" s="37"/>
      </tp>
      <tp>
        <v>0.11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56191556</v>
        <stp/>
        <stp>ENGI11</stp>
        <stp>74</stp>
        <tr r="G33" s="37"/>
      </tp>
      <tp>
        <v>59.09</v>
        <stp/>
        <stp>B3SA3</stp>
        <stp>56</stp>
        <tr r="C4" s="37"/>
      </tp>
      <tp>
        <v>778596540</v>
        <stp/>
        <stp>B3SA3</stp>
        <stp>74</stp>
        <tr r="G4" s="37"/>
      </tp>
      <tp>
        <v>56.75</v>
        <stp/>
        <stp>B3SA3</stp>
        <stp>71</stp>
        <tr r="E4" s="37"/>
      </tp>
      <tp>
        <v>59.32</v>
        <stp/>
        <stp>B3SA3</stp>
        <stp>70</stp>
        <tr r="F4" s="37"/>
      </tp>
      <tp>
        <v>4.07</v>
        <stp/>
        <stp>B3SA3</stp>
        <stp>60</stp>
        <tr r="D4" s="37"/>
      </tp>
      <tp>
        <v>0.85</v>
        <stp/>
        <stp>BOVAM95</stp>
        <stp>56</stp>
        <tr r="E119" s="19"/>
      </tp>
      <tp>
        <v>136703</v>
        <stp/>
        <stp>BOVAM95</stp>
        <stp>73</stp>
        <tr r="I119" s="19"/>
      </tp>
      <tp>
        <v>43.94</v>
        <stp/>
        <stp>SULA11</stp>
        <stp>56</stp>
        <tr r="C67" s="37"/>
      </tp>
      <tp>
        <v>0.71</v>
        <stp/>
        <stp>SULA11</stp>
        <stp>60</stp>
        <tr r="D67" s="37"/>
      </tp>
      <tp>
        <v>99895608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95054256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0.86</v>
        <stp/>
        <stp>SANB11</stp>
        <stp>60</stp>
        <tr r="D65" s="37"/>
      </tp>
      <tp>
        <v>42.31</v>
        <stp/>
        <stp>SANB11</stp>
        <stp>56</stp>
        <tr r="C65" s="37"/>
      </tp>
      <tp>
        <v>0.39</v>
        <stp/>
        <stp>WINZ20</stp>
        <stp>60</stp>
        <tr r="M29" s="19"/>
      </tp>
      <tp>
        <v>111840</v>
        <stp/>
        <stp>WINZ20</stp>
        <stp>56</stp>
        <tr r="L29" s="19"/>
      </tp>
      <tp>
        <v>114174056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2.33</v>
        <stp/>
        <stp>YDUQ3</stp>
        <stp>60</stp>
        <tr r="D78" s="37"/>
      </tp>
      <tp>
        <v>36.46</v>
        <stp/>
        <stp>YDUQ3</stp>
        <stp>56</stp>
        <tr r="C78" s="37"/>
      </tp>
      <tp>
        <v>9.94</v>
        <stp/>
        <stp>BEEF3</stp>
        <stp>70</stp>
        <tr r="F9" s="37"/>
      </tp>
      <tp>
        <v>9.75</v>
        <stp/>
        <stp>BEEF3</stp>
        <stp>71</stp>
        <tr r="E9" s="37"/>
      </tp>
      <tp>
        <v>77559840</v>
        <stp/>
        <stp>BEEF3</stp>
        <stp>74</stp>
        <tr r="G9" s="37"/>
      </tp>
      <tp>
        <v>73.5</v>
        <stp/>
        <stp>WEGE3</stp>
        <stp>56</stp>
        <tr r="C77" s="37"/>
      </tp>
      <tp>
        <v>-0.81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9.75</v>
        <stp/>
        <stp>BEEF3</stp>
        <stp>56</stp>
        <tr r="C9" s="37"/>
      </tp>
      <tp>
        <v>360851808</v>
        <stp/>
        <stp>WEGE3</stp>
        <stp>74</stp>
        <tr r="G77" s="37"/>
      </tp>
      <tp>
        <v>-0.14000000000000001</v>
        <stp/>
        <stp>WEGE3</stp>
        <stp>60</stp>
        <tr r="D77" s="37"/>
      </tp>
      <tp>
        <v>65.150000000000006</v>
        <stp/>
        <stp>RENT3</stp>
        <stp>56</stp>
        <tr r="C64" s="37"/>
      </tp>
      <tp>
        <v>-0.46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209637952</v>
        <stp/>
        <stp>RENT3</stp>
        <stp>74</stp>
        <tr r="G64" s="37"/>
      </tp>
      <tp>
        <v>1.25</v>
        <stp/>
        <stp>PETR4</stp>
        <stp>60</stp>
        <tr r="M10" s="19"/>
        <tr r="D59" s="37"/>
        <tr r="M2" s="34"/>
      </tp>
      <tp>
        <v>1.48</v>
        <stp/>
        <stp>PETR3</stp>
        <stp>60</stp>
        <tr r="D58" s="37"/>
      </tp>
      <tp>
        <v>2043931010</v>
        <stp/>
        <stp>PETR4</stp>
        <stp>74</stp>
        <tr r="G59" s="37"/>
      </tp>
      <tp>
        <v>333155968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25.92</v>
        <stp/>
        <stp>PETR4</stp>
        <stp>56</stp>
        <tr r="C59" s="37"/>
        <tr r="O1" s="30"/>
        <tr r="L10" s="19"/>
        <tr r="L2" s="34"/>
      </tp>
      <tp>
        <v>26.69</v>
        <stp/>
        <stp>PETR3</stp>
        <stp>56</stp>
        <tr r="C58" s="37"/>
      </tp>
      <tp>
        <v>23.41</v>
        <stp/>
        <stp>GGBR4</stp>
        <stp>56</stp>
        <tr r="C37" s="37"/>
      </tp>
      <tp>
        <v>-1.64</v>
        <stp/>
        <stp>GGBR4</stp>
        <stp>60</stp>
        <tr r="D37" s="37"/>
      </tp>
      <tp>
        <v>349404992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0.44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476060704</v>
        <stp/>
        <stp>MGLU3</stp>
        <stp>74</stp>
        <tr r="G52" s="37"/>
      </tp>
      <tp>
        <v>22.98</v>
        <stp/>
        <stp>MGLU3</stp>
        <stp>56</stp>
        <tr r="L15" s="19"/>
        <tr r="C52" s="37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60769560</v>
        <stp/>
        <stp>EGIE3</stp>
        <stp>74</stp>
        <tr r="G28" s="37"/>
      </tp>
      <tp>
        <v>-0.49</v>
        <stp/>
        <stp>EGIE3</stp>
        <stp>60</stp>
        <tr r="D28" s="37"/>
      </tp>
      <tp>
        <v>42.54</v>
        <stp/>
        <stp>EGIE3</stp>
        <stp>56</stp>
        <tr r="C28" s="37"/>
      </tp>
      <tp>
        <v>0.92</v>
        <stp/>
        <stp>IGTA3</stp>
        <stp>60</stp>
        <tr r="D44" s="37"/>
      </tp>
      <tp>
        <v>5.73</v>
        <stp/>
        <stp>HGTX3</stp>
        <stp>60</stp>
        <tr r="D42" s="37"/>
      </tp>
      <tp>
        <v>56774216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56289200</v>
        <stp/>
        <stp>HGTX3</stp>
        <stp>74</stp>
        <tr r="G42" s="37"/>
      </tp>
      <tp>
        <v>18.64</v>
        <stp/>
        <stp>HGTX3</stp>
        <stp>70</stp>
        <tr r="F42" s="37"/>
      </tp>
      <tp>
        <v>17.52</v>
        <stp/>
        <stp>HGTX3</stp>
        <stp>71</stp>
        <tr r="E42" s="37"/>
      </tp>
      <tp>
        <v>38.42</v>
        <stp/>
        <stp>IGTA3</stp>
        <stp>56</stp>
        <tr r="C44" s="37"/>
      </tp>
      <tp>
        <v>18.63</v>
        <stp/>
        <stp>HGTX3</stp>
        <stp>56</stp>
        <tr r="C42" s="37"/>
      </tp>
      <tp>
        <v>-2.2599999999999998</v>
        <stp/>
        <stp>UGPA3</stp>
        <stp>60</stp>
        <tr r="D72" s="37"/>
      </tp>
      <tp>
        <v>81379408</v>
        <stp/>
        <stp>UGPA3</stp>
        <stp>74</stp>
        <tr r="G72" s="37"/>
      </tp>
      <tp>
        <v>20.72</v>
        <stp/>
        <stp>UGPA3</stp>
        <stp>71</stp>
        <tr r="E72" s="37"/>
      </tp>
      <tp>
        <v>21.56</v>
        <stp/>
        <stp>UGPA3</stp>
        <stp>70</stp>
        <tr r="F72" s="37"/>
      </tp>
      <tp>
        <v>20.8</v>
        <stp/>
        <stp>UGPA3</stp>
        <stp>56</stp>
        <tr r="C72" s="37"/>
      </tp>
      <tp>
        <v>-2</v>
        <stp/>
        <stp>RADL3</stp>
        <stp>60</stp>
        <tr r="D62" s="37"/>
      </tp>
      <tp>
        <v>25.38</v>
        <stp/>
        <stp>RADL3</stp>
        <stp>70</stp>
        <tr r="F62" s="37"/>
      </tp>
      <tp>
        <v>24.43</v>
        <stp/>
        <stp>RADL3</stp>
        <stp>71</stp>
        <tr r="E62" s="37"/>
      </tp>
      <tp>
        <v>139542448</v>
        <stp/>
        <stp>RADL3</stp>
        <stp>74</stp>
        <tr r="G62" s="37"/>
      </tp>
      <tp>
        <v>24.48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-1.62</v>
        <stp/>
        <stp>VALE3</stp>
        <stp>60</stp>
        <tr r="M20" s="19"/>
        <tr r="D74" s="37"/>
        <tr r="M12" s="34"/>
      </tp>
      <tp>
        <v>96888832</v>
        <stp/>
        <stp>LAME4</stp>
        <stp>74</stp>
        <tr r="G50" s="37"/>
      </tp>
      <tp>
        <v>77.31</v>
        <stp/>
        <stp>VALE3</stp>
        <stp>71</stp>
        <tr r="E74" s="37"/>
      </tp>
      <tp>
        <v>-0.22</v>
        <stp/>
        <stp>LAME4</stp>
        <stp>60</stp>
        <tr r="D50" s="37"/>
      </tp>
      <tp>
        <v>81.25</v>
        <stp/>
        <stp>VALE3</stp>
        <stp>70</stp>
        <tr r="F74" s="37"/>
      </tp>
      <tp>
        <v>3851962370</v>
        <stp/>
        <stp>VALE3</stp>
        <stp>74</stp>
        <tr r="G74" s="37"/>
      </tp>
      <tp>
        <v>22.94</v>
        <stp/>
        <stp>LAME4</stp>
        <stp>56</stp>
        <tr r="C50" s="37"/>
      </tp>
      <tp>
        <v>79.930000000000007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223759552</v>
        <stp/>
        <stp>RAIL3</stp>
        <stp>74</stp>
        <tr r="G63" s="37"/>
      </tp>
      <tp>
        <v>1.93</v>
        <stp/>
        <stp>RAIL3</stp>
        <stp>60</stp>
        <tr r="D63" s="37"/>
      </tp>
      <tp>
        <v>20.05</v>
        <stp/>
        <stp>RAIL3</stp>
        <stp>56</stp>
        <tr r="C63" s="37"/>
      </tp>
      <tp>
        <v>1.46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143019232</v>
        <stp/>
        <stp>HAPV3</stp>
        <stp>74</stp>
        <tr r="G41" s="37"/>
      </tp>
      <tp>
        <v>14.63</v>
        <stp/>
        <stp>HAPV3</stp>
        <stp>56</stp>
        <tr r="C41" s="37"/>
      </tp>
      <tp>
        <v>0.76</v>
        <stp/>
        <stp>BBDC4</stp>
        <stp>60</stp>
        <tr r="M11" s="19"/>
        <tr r="M3" s="34"/>
        <tr r="D7" s="37"/>
      </tp>
      <tp>
        <v>0.68</v>
        <stp/>
        <stp>BBDC3</stp>
        <stp>60</stp>
        <tr r="D6" s="37"/>
      </tp>
      <tp>
        <v>14.88</v>
        <stp/>
        <stp>ABEV3</stp>
        <stp>70</stp>
        <tr r="F2" s="37"/>
      </tp>
      <tp>
        <v>14.48</v>
        <stp/>
        <stp>ABEV3</stp>
        <stp>71</stp>
        <tr r="E2" s="37"/>
      </tp>
      <tp>
        <v>206775232</v>
        <stp/>
        <stp>ABEV3</stp>
        <stp>74</stp>
        <tr r="G2" s="37"/>
      </tp>
      <tp>
        <v>969996030</v>
        <stp/>
        <stp>BBDC4</stp>
        <stp>74</stp>
        <tr r="G7" s="37"/>
      </tp>
      <tp>
        <v>68804816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1.02</v>
        <stp/>
        <stp>ABEV3</stp>
        <stp>60</stp>
        <tr r="D2" s="37"/>
      </tp>
      <tp>
        <v>14.83</v>
        <stp/>
        <stp>ABEV3</stp>
        <stp>56</stp>
        <tr r="C2" s="37"/>
      </tp>
      <tp>
        <v>25.84</v>
        <stp/>
        <stp>BBDC4</stp>
        <stp>56</stp>
        <tr r="L11" s="19"/>
        <tr r="C7" s="37"/>
        <tr r="O2" s="30"/>
        <tr r="L3" s="34"/>
      </tp>
      <tp>
        <v>22.94</v>
        <stp/>
        <stp>BBDC3</stp>
        <stp>56</stp>
        <tr r="C6" s="37"/>
      </tp>
      <tp>
        <v>334910912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-0.03</v>
        <stp/>
        <stp>BBAS3</stp>
        <stp>60</stp>
        <tr r="M5" s="34"/>
        <tr r="D5" s="37"/>
        <tr r="M13" s="19"/>
      </tp>
      <tp>
        <v>34.78</v>
        <stp/>
        <stp>BBAS3</stp>
        <stp>56</stp>
        <tr r="C5" s="37"/>
        <tr r="L13" s="19"/>
        <tr r="L5" s="34"/>
      </tp>
      <tp>
        <v>28.57</v>
        <stp/>
        <stp>BBSE3</stp>
        <stp>56</stp>
        <tr r="C8" s="37"/>
      </tp>
      <tp>
        <v>48.06</v>
        <stp/>
        <stp>SBSP3</stp>
        <stp>56</stp>
        <tr r="C66" s="37"/>
      </tp>
      <tp>
        <v>23.45</v>
        <stp/>
        <stp>JBSS3</stp>
        <stp>56</stp>
        <tr r="L25" s="19"/>
        <tr r="C48" s="37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59243592</v>
        <stp/>
        <stp>BBSE3</stp>
        <stp>74</stp>
        <tr r="G8" s="37"/>
      </tp>
      <tp>
        <v>227587472</v>
        <stp/>
        <stp>JBSS3</stp>
        <stp>74</stp>
        <tr r="G48" s="37"/>
      </tp>
      <tp>
        <v>177674800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48.16</v>
        <stp/>
        <stp>SBSP3</stp>
        <stp>70</stp>
        <tr r="F66" s="37"/>
      </tp>
      <tp>
        <v>46.5</v>
        <stp/>
        <stp>SBSP3</stp>
        <stp>71</stp>
        <tr r="E66" s="37"/>
      </tp>
      <tp>
        <v>0.67</v>
        <stp/>
        <stp>BBSE3</stp>
        <stp>60</stp>
        <tr r="D8" s="37"/>
      </tp>
      <tp>
        <v>-0.17</v>
        <stp/>
        <stp>JBSS3</stp>
        <stp>60</stp>
        <tr r="M17" s="34"/>
        <tr r="M25" s="19"/>
        <tr r="D48" s="37"/>
      </tp>
      <tp>
        <v>3.16</v>
        <stp/>
        <stp>SBSP3</stp>
        <stp>60</stp>
        <tr r="D66" s="37"/>
      </tp>
      <tp>
        <v>106639984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-1.92</v>
        <stp/>
        <stp>PCAR3</stp>
        <stp>60</stp>
        <tr r="D57" s="37"/>
      </tp>
      <tp>
        <v>66.53</v>
        <stp/>
        <stp>PCAR3</stp>
        <stp>56</stp>
        <tr r="C57" s="37"/>
      </tp>
      <tp>
        <v>12.99</v>
        <stp/>
        <stp>ECOR3</stp>
        <stp>56</stp>
        <tr r="C27" s="37"/>
      </tp>
      <tp>
        <v>65780624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0.7</v>
        <stp/>
        <stp>ECOR3</stp>
        <stp>60</stp>
        <tr r="D27" s="37"/>
      </tp>
      <tp>
        <v>13.85</v>
        <stp/>
        <stp>CCRO3</stp>
        <stp>56</stp>
        <tr r="C17" s="37"/>
      </tp>
      <tp>
        <v>1.32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143934576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349073888</v>
        <stp/>
        <stp>ELET3</stp>
        <stp>74</stp>
        <tr r="G29" s="37"/>
      </tp>
      <tp>
        <v>83182736</v>
        <stp/>
        <stp>ELET6</stp>
        <stp>74</stp>
        <tr r="G30" s="37"/>
      </tp>
      <tp>
        <v>4.87</v>
        <stp/>
        <stp>ELET3</stp>
        <stp>60</stp>
        <tr r="D29" s="37"/>
      </tp>
      <tp>
        <v>4.21</v>
        <stp/>
        <stp>ELET6</stp>
        <stp>60</stp>
        <tr r="D30" s="37"/>
      </tp>
      <tp>
        <v>33.36</v>
        <stp/>
        <stp>ELET3</stp>
        <stp>56</stp>
        <tr r="C29" s="37"/>
      </tp>
      <tp>
        <v>34.159999999999997</v>
        <stp/>
        <stp>ELET6</stp>
        <stp>56</stp>
        <tr r="C30" s="37"/>
      </tp>
      <tp>
        <v>26.02</v>
        <stp/>
        <stp>FLRY3</stp>
        <stp>56</stp>
        <tr r="C36" s="37"/>
      </tp>
      <tp>
        <v>0.77</v>
        <stp/>
        <stp>FLRY3</stp>
        <stp>60</stp>
        <tr r="D36" s="37"/>
      </tp>
      <tp>
        <v>40268856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0.65</v>
        <stp/>
        <stp>PETRM219</stp>
        <stp>56</stp>
        <tr r="E49" s="34"/>
      </tp>
      <tp>
        <v>0.3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0.31</v>
        <stp/>
        <stp>PETRM215</stp>
        <stp>56</stp>
        <tr r="E40" s="34"/>
        <tr r="E21" s="19"/>
      </tp>
      <tp>
        <v>0.38</v>
        <stp/>
        <stp>PETRM222</stp>
        <stp>56</stp>
        <tr r="E43" s="34"/>
        <tr r="E24" s="19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1.22</v>
        <stp/>
        <stp>PETRM237</stp>
        <stp>56</stp>
        <tr r="E54" s="34"/>
      </tp>
      <tp>
        <v>0.85</v>
        <stp/>
        <stp>PETRM241</stp>
        <stp>56</stp>
        <tr r="E51" s="34"/>
      </tp>
      <tp>
        <v>0.75</v>
        <stp/>
        <stp>PETRM240</stp>
        <stp>56</stp>
        <tr r="E50" s="34"/>
      </tp>
      <tp>
        <v>1.01</v>
        <stp/>
        <stp>PETRM246</stp>
        <stp>56</stp>
        <tr r="E52" s="34"/>
      </tp>
      <tp>
        <v>2.64</v>
        <stp/>
        <stp>PETRM259</stp>
        <stp>56</stp>
        <tr r="E65" s="34"/>
      </tp>
      <tp>
        <v>1.4</v>
        <stp/>
        <stp>PETRM251</stp>
        <stp>56</stp>
        <tr r="E57" s="34"/>
      </tp>
      <tp>
        <v>1.28</v>
        <stp/>
        <stp>PETRM254</stp>
        <stp>56</stp>
        <tr r="E55" s="34"/>
      </tp>
      <tp>
        <v>1.65</v>
        <stp/>
        <stp>PETRM262</stp>
        <stp>56</stp>
        <tr r="E59" s="34"/>
      </tp>
      <tp>
        <v>1.98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5400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29500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104200</v>
        <stp/>
        <stp>PETRM251</stp>
        <stp>73</stp>
        <tr r="I57" s="34"/>
      </tp>
      <tp>
        <v>249200</v>
        <stp/>
        <stp>PETRM254</stp>
        <stp>73</stp>
        <tr r="I55" s="34"/>
      </tp>
      <tp>
        <v>48500</v>
        <stp/>
        <stp>PETRM241</stp>
        <stp>73</stp>
        <tr r="I51" s="34"/>
      </tp>
      <tp>
        <v>594100</v>
        <stp/>
        <stp>PETRM240</stp>
        <stp>73</stp>
        <tr r="I50" s="34"/>
      </tp>
      <tp>
        <v>127800</v>
        <stp/>
        <stp>PETRM246</stp>
        <stp>73</stp>
        <tr r="I52" s="34"/>
      </tp>
      <tp>
        <v>49000</v>
        <stp/>
        <stp>PETRM275</stp>
        <stp>73</stp>
        <tr r="I63" s="34"/>
      </tp>
      <tp>
        <v>261900</v>
        <stp/>
        <stp>PETRM262</stp>
        <stp>73</stp>
        <tr r="I59" s="34"/>
      </tp>
      <tp>
        <v>50700</v>
        <stp/>
        <stp>PETRM266</stp>
        <stp>73</stp>
        <tr r="I61" s="34"/>
      </tp>
      <tp>
        <v>50000</v>
        <stp/>
        <stp>PETRM219</stp>
        <stp>73</stp>
        <tr r="I49" s="34"/>
      </tp>
      <tp>
        <v>95200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88500</v>
        <stp/>
        <stp>PETRM215</stp>
        <stp>73</stp>
        <tr r="I21" s="19"/>
        <tr r="I40" s="34"/>
      </tp>
      <tp>
        <v>13600</v>
        <stp/>
        <stp>PETRM201</stp>
        <stp>73</stp>
        <tr r="I35" s="34"/>
        <tr r="I15" s="19"/>
      </tp>
      <tp>
        <v>139100</v>
        <stp/>
        <stp>PETRM200</stp>
        <stp>73</stp>
        <tr r="I14" s="19"/>
        <tr r="I34" s="34"/>
      </tp>
      <tp>
        <v>46600</v>
        <stp/>
        <stp>PETRM203</stp>
        <stp>73</stp>
        <tr r="I20" s="19"/>
        <tr r="I39" s="34"/>
      </tp>
      <tp>
        <v>137100</v>
        <stp/>
        <stp>PETRM206</stp>
        <stp>73</stp>
        <tr r="I45" s="34"/>
      </tp>
      <tp>
        <v>138000</v>
        <stp/>
        <stp>PETRM234</stp>
        <stp>73</stp>
        <tr r="I48" s="34"/>
      </tp>
      <tp>
        <v>160000</v>
        <stp/>
        <stp>PETRM237</stp>
        <stp>73</stp>
        <tr r="I54" s="34"/>
      </tp>
      <tp>
        <v>184400</v>
        <stp/>
        <stp>PETRM222</stp>
        <stp>73</stp>
        <tr r="I24" s="19"/>
        <tr r="I43" s="34"/>
      </tp>
      <tp>
        <v>42100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0.04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41700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0.19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8.31</v>
        <stp/>
        <stp>EMBR3</stp>
        <stp>56</stp>
        <tr r="C31" s="37"/>
        <tr r="L26" s="19"/>
      </tp>
      <tp>
        <v>1.22</v>
        <stp/>
        <stp>EMBR3</stp>
        <stp>60</stp>
        <tr r="D31" s="37"/>
        <tr r="M26" s="19"/>
      </tp>
      <tp>
        <v>79234360</v>
        <stp/>
        <stp>EMBR3</stp>
        <stp>74</stp>
        <tr r="G31" s="37"/>
      </tp>
      <tp>
        <v>8.34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69274640</v>
        <stp/>
        <stp>CMIG4</stp>
        <stp>74</stp>
        <tr r="G19" s="37"/>
      </tp>
      <tp>
        <v>0.69</v>
        <stp/>
        <stp>CMIG4</stp>
        <stp>60</stp>
        <tr r="D19" s="37"/>
      </tp>
      <tp>
        <v>13.04</v>
        <stp/>
        <stp>CMIG4</stp>
        <stp>56</stp>
        <tr r="C19" s="37"/>
      </tp>
      <tp>
        <v>5.15</v>
        <stp/>
        <stp>PETRL208</stp>
        <stp>56</stp>
        <tr r="J45" s="30"/>
      </tp>
      <tp>
        <v>7.42</v>
        <stp/>
        <stp>PETRL200</stp>
        <stp>56</stp>
        <tr r="J38" s="30"/>
      </tp>
      <tp>
        <v>5.54</v>
        <stp/>
        <stp>PETRL203</stp>
        <stp>56</stp>
        <tr r="J43" s="30"/>
      </tp>
      <tp>
        <v>3.13</v>
        <stp/>
        <stp>PETRL207</stp>
        <stp>56</stp>
        <tr r="J55" s="30"/>
        <tr r="J54" s="30"/>
      </tp>
      <tp>
        <v>4.88</v>
        <stp/>
        <stp>PETRL169</stp>
        <stp>61</stp>
        <tr r="J36" s="3"/>
      </tp>
      <tp>
        <v>3.98</v>
        <stp/>
        <stp>PETRL218</stp>
        <stp>56</stp>
        <tr r="J49" s="30"/>
      </tp>
      <tp>
        <v>4.8600000000000003</v>
        <stp/>
        <stp>PETRL211</stp>
        <stp>56</stp>
        <tr r="J46" s="30"/>
      </tp>
      <tp>
        <v>6.65</v>
        <stp/>
        <stp>PETRL210</stp>
        <stp>56</stp>
        <tr r="J41" s="30"/>
      </tp>
      <tp>
        <v>5.07</v>
        <stp/>
        <stp>PETRL213</stp>
        <stp>56</stp>
        <tr r="J47" s="30"/>
        <tr r="J48" s="30"/>
      </tp>
      <tp>
        <v>3.2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3.66</v>
        <stp/>
        <stp>PETRL223</stp>
        <stp>56</stp>
        <tr r="J51" s="30"/>
      </tp>
      <tp>
        <v>2.46</v>
        <stp/>
        <stp>PETRL238</stp>
        <stp>56</stp>
        <tr r="J58" s="30"/>
      </tp>
      <tp>
        <v>2.85</v>
        <stp/>
        <stp>PETRL233</stp>
        <stp>56</stp>
        <tr r="J56" s="30"/>
      </tp>
      <tp>
        <v>3.59</v>
        <stp/>
        <stp>PETRL240</stp>
        <stp>56</stp>
        <tr r="J52" s="30"/>
      </tp>
      <tp>
        <v>2.67</v>
        <stp/>
        <stp>PETRL250</stp>
        <stp>56</stp>
        <tr r="J57" s="30"/>
      </tp>
      <tp>
        <v>5.88</v>
        <stp/>
        <stp>PETRL141</stp>
        <stp>64</stp>
        <tr r="J34" s="3"/>
        <tr r="J30" s="3"/>
        <tr r="J32" s="3"/>
        <tr r="J33" s="3"/>
        <tr r="J31" s="3"/>
      </tp>
      <tp>
        <v>6400</v>
        <stp/>
        <stp>PETRL155</stp>
        <stp>73</stp>
        <tr r="M39" s="30"/>
      </tp>
      <tp>
        <v>23200</v>
        <stp/>
        <stp>PETRL141</stp>
        <stp>73</stp>
        <tr r="L30" s="3"/>
        <tr r="L31" s="3"/>
        <tr r="L33" s="3"/>
        <tr r="L34" s="3"/>
        <tr r="L32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10000</v>
        <stp/>
        <stp>PETRL198</stp>
        <stp>73</stp>
        <tr r="M42" s="30"/>
      </tp>
      <tp>
        <v>6000</v>
        <stp/>
        <stp>PETRL193</stp>
        <stp>73</stp>
        <tr r="M40" s="30"/>
      </tp>
      <tp>
        <v>1000</v>
        <stp/>
        <stp>PETRL181</stp>
        <stp>73</stp>
        <tr r="M37" s="30"/>
      </tp>
      <tp>
        <v>1328900</v>
        <stp/>
        <stp>PETRL250</stp>
        <stp>73</stp>
        <tr r="M57" s="30"/>
        <tr r="L46" s="3"/>
      </tp>
      <tp>
        <v>8617000</v>
        <stp/>
        <stp>PETRL253</stp>
        <stp>73</stp>
        <tr r="L51" s="3"/>
      </tp>
      <tp>
        <v>3000</v>
        <stp/>
        <stp>PETRL252</stp>
        <stp>73</stp>
        <tr r="L53" s="3"/>
      </tp>
      <tp>
        <v>504500</v>
        <stp/>
        <stp>PETRL240</stp>
        <stp>73</stp>
        <tr r="M52" s="30"/>
        <tr r="L41" s="3"/>
      </tp>
      <tp>
        <v>545000</v>
        <stp/>
        <stp>PETRL243</stp>
        <stp>73</stp>
        <tr r="L50" s="3"/>
        <tr r="L49" s="3"/>
      </tp>
      <tp>
        <v>13922500</v>
        <stp/>
        <stp>PETRL260</stp>
        <stp>73</stp>
        <tr r="L54" s="3"/>
      </tp>
      <tp>
        <v>48700</v>
        <stp/>
        <stp>PETRL218</stp>
        <stp>73</stp>
        <tr r="M49" s="30"/>
        <tr r="L37" s="3"/>
      </tp>
      <tp>
        <v>67600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23200</v>
        <stp/>
        <stp>PETRL210</stp>
        <stp>73</stp>
        <tr r="M41" s="30"/>
      </tp>
      <tp>
        <v>107700</v>
        <stp/>
        <stp>PETRL213</stp>
        <stp>73</stp>
        <tr r="L35" s="3"/>
        <tr r="M48" s="30"/>
        <tr r="L34" s="3"/>
        <tr r="M47" s="30"/>
      </tp>
      <tp>
        <v>37800</v>
        <stp/>
        <stp>PETRL208</stp>
        <stp>73</stp>
        <tr r="M45" s="30"/>
        <tr r="L32" s="3"/>
      </tp>
      <tp>
        <v>119600</v>
        <stp/>
        <stp>PETRL200</stp>
        <stp>73</stp>
        <tr r="M38" s="30"/>
      </tp>
      <tp>
        <v>114400</v>
        <stp/>
        <stp>PETRL203</stp>
        <stp>73</stp>
        <tr r="L30" s="3"/>
        <tr r="M43" s="30"/>
      </tp>
      <tp>
        <v>807200</v>
        <stp/>
        <stp>PETRL207</stp>
        <stp>73</stp>
        <tr r="L47" s="3"/>
        <tr r="L45" s="3"/>
        <tr r="L46" s="3"/>
        <tr r="M54" s="30"/>
        <tr r="L43" s="3"/>
        <tr r="L48" s="3"/>
        <tr r="L49" s="3"/>
        <tr r="M55" s="30"/>
      </tp>
      <tp>
        <v>549100</v>
        <stp/>
        <stp>PETRL238</stp>
        <stp>73</stp>
        <tr r="L47" s="3"/>
        <tr r="M58" s="30"/>
      </tp>
      <tp>
        <v>669600</v>
        <stp/>
        <stp>PETRL233</stp>
        <stp>73</stp>
        <tr r="L44" s="3"/>
        <tr r="L45" s="3"/>
        <tr r="M56" s="30"/>
      </tp>
      <tp>
        <v>382200</v>
        <stp/>
        <stp>PETRL228</stp>
        <stp>73</stp>
        <tr r="L42" s="3"/>
        <tr r="M53" s="30"/>
      </tp>
      <tp>
        <v>180600</v>
        <stp/>
        <stp>PETRL221</stp>
        <stp>73</stp>
        <tr r="L42" s="3"/>
        <tr r="L44" s="3"/>
        <tr r="L38" s="3"/>
        <tr r="L40" s="3"/>
        <tr r="M50" s="30"/>
        <tr r="L43" s="3"/>
        <tr r="L41" s="3"/>
      </tp>
      <tp>
        <v>81900</v>
        <stp/>
        <stp>PETRL220</stp>
        <stp>73</stp>
        <tr r="M44" s="30"/>
        <tr r="L31" s="3"/>
      </tp>
      <tp>
        <v>68600</v>
        <stp/>
        <stp>PETRL223</stp>
        <stp>73</stp>
        <tr r="L39" s="3"/>
        <tr r="L40" s="3"/>
        <tr r="M51" s="30"/>
      </tp>
      <tp>
        <v>570300</v>
        <stp/>
        <stp>PETRL226</stp>
        <stp>73</stp>
        <tr r="L53" s="3"/>
        <tr r="L51" s="3"/>
        <tr r="L50" s="3"/>
        <tr r="L52" s="3"/>
        <tr r="L54" s="3"/>
        <tr r="L48" s="3"/>
      </tp>
      <tp>
        <v>3.85</v>
        <stp/>
        <stp>PETRL221</stp>
        <stp>64</stp>
        <tr r="J43" s="3"/>
        <tr r="J42" s="3"/>
        <tr r="J40" s="3"/>
        <tr r="J41" s="3"/>
        <tr r="J44" s="3"/>
      </tp>
      <tp>
        <v>2.25</v>
        <stp/>
        <stp>PETRL226</stp>
        <stp>64</stp>
        <tr r="J50" s="3"/>
        <tr r="J54" s="3"/>
        <tr r="J53" s="3"/>
        <tr r="J51" s="3"/>
        <tr r="J52" s="3"/>
      </tp>
      <tp>
        <v>1.57</v>
        <stp/>
        <stp>PETRL260</stp>
        <stp>61</stp>
        <tr r="J54" s="3"/>
      </tp>
      <tp>
        <v>2.71</v>
        <stp/>
        <stp>PETRL250</stp>
        <stp>61</stp>
        <tr r="J46" s="3"/>
      </tp>
      <tp>
        <v>1.93</v>
        <stp/>
        <stp>PETRL253</stp>
        <stp>61</stp>
        <tr r="J51" s="3"/>
      </tp>
      <tp>
        <v>2.21</v>
        <stp/>
        <stp>PETRL252</stp>
        <stp>61</stp>
        <tr r="J53" s="3"/>
      </tp>
      <tp>
        <v>3.07</v>
        <stp/>
        <stp>PETRL207</stp>
        <stp>64</stp>
        <tr r="J47" s="3"/>
        <tr r="J46" s="3"/>
        <tr r="J45" s="3"/>
        <tr r="J49" s="3"/>
        <tr r="J48" s="3"/>
      </tp>
      <tp>
        <v>4.8499999999999996</v>
        <stp/>
        <stp>PETRL211</stp>
        <stp>64</stp>
        <tr r="J35" s="3"/>
        <tr r="J36" s="3"/>
        <tr r="J39" s="3"/>
        <tr r="J38" s="3"/>
        <tr r="J37" s="3"/>
      </tp>
      <tp>
        <v>3.56</v>
        <stp/>
        <stp>PETRL240</stp>
        <stp>61</stp>
        <tr r="J41" s="3"/>
      </tp>
      <tp>
        <v>2.11</v>
        <stp/>
        <stp>PETRL243</stp>
        <stp>61</stp>
        <tr r="J50" s="3"/>
        <tr r="J49" s="3"/>
      </tp>
      <tp>
        <v>2.5</v>
        <stp/>
        <stp>PETRL238</stp>
        <stp>61</stp>
        <tr r="J47" s="3"/>
      </tp>
      <tp>
        <v>2.92</v>
        <stp/>
        <stp>PETRL233</stp>
        <stp>61</stp>
        <tr r="J45" s="3"/>
        <tr r="J44" s="3"/>
      </tp>
      <tp>
        <v>3.36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5.77</v>
        <stp/>
        <stp>PETRL220</stp>
        <stp>61</stp>
        <tr r="J31" s="3"/>
      </tp>
      <tp>
        <v>3.89</v>
        <stp/>
        <stp>PETRL223</stp>
        <stp>61</stp>
        <tr r="J39" s="3"/>
        <tr r="J40" s="3"/>
      </tp>
      <tp>
        <v>6.95</v>
        <stp/>
        <stp>PETRL155</stp>
        <stp>56</stp>
        <tr r="J39" s="30"/>
      </tp>
      <tp>
        <v>2.2799999999999998</v>
        <stp/>
        <stp>PETRL226</stp>
        <stp>61</stp>
        <tr r="J48" s="3"/>
      </tp>
      <tp>
        <v>4.67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5.08</v>
        <stp/>
        <stp>PETRL211</stp>
        <stp>61</stp>
        <tr r="J33" s="3"/>
      </tp>
      <tp>
        <v>5.14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5.36</v>
        <stp/>
        <stp>PETRL208</stp>
        <stp>61</stp>
        <tr r="J32" s="3"/>
      </tp>
      <tp>
        <v>6.11</v>
        <stp/>
        <stp>PETRL203</stp>
        <stp>61</stp>
        <tr r="J30" s="3"/>
      </tp>
      <tp>
        <v>3.14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</v>
        <stp/>
        <stp>PETRL198</stp>
        <stp>56</stp>
        <tr r="J42" s="30"/>
      </tp>
      <tp>
        <v>6.8</v>
        <stp/>
        <stp>PETRL193</stp>
        <stp>56</stp>
        <tr r="J40" s="30"/>
      </tp>
      <tp>
        <v>4.47</v>
        <stp/>
        <stp>GNDI3</stp>
        <stp>60</stp>
        <tr r="D38" s="37"/>
      </tp>
      <tp>
        <v>822598850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73.2</v>
        <stp/>
        <stp>GNDI3</stp>
        <stp>56</stp>
        <tr r="C38" s="37"/>
      </tp>
      <tp>
        <v>18.850000000000001</v>
        <stp/>
        <stp>ENBR3</stp>
        <stp>56</stp>
        <tr r="C32" s="37"/>
      </tp>
      <tp>
        <v>0.16</v>
        <stp/>
        <stp>ENBR3</stp>
        <stp>60</stp>
        <tr r="D32" s="37"/>
      </tp>
      <tp>
        <v>36080580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5.16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351095392</v>
        <stp/>
        <stp>COGN3</stp>
        <stp>74</stp>
        <tr r="G20" s="37"/>
      </tp>
      <tp>
        <v>3.2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110311704</v>
        <stp/>
        <stp>GOAU4</stp>
        <stp>74</stp>
        <tr r="G39" s="37"/>
      </tp>
      <tp>
        <v>-1.02</v>
        <stp/>
        <stp>GOAU4</stp>
        <stp>60</stp>
        <tr r="M8" s="34"/>
        <tr r="D39" s="37"/>
        <tr r="M16" s="19"/>
      </tp>
      <tp>
        <v>10.71</v>
        <stp/>
        <stp>GOAU4</stp>
        <stp>56</stp>
        <tr r="L8" s="34"/>
        <tr r="C39" s="37"/>
        <tr r="L16" s="19"/>
      </tp>
      <tp>
        <v>4.78</v>
        <stp/>
        <stp>GOLL4</stp>
        <stp>60</stp>
        <tr r="M11" s="34"/>
        <tr r="M19" s="19"/>
        <tr r="D40" s="37"/>
      </tp>
      <tp>
        <v>25.07</v>
        <stp/>
        <stp>GOLL4</stp>
        <stp>70</stp>
        <tr r="F40" s="37"/>
      </tp>
      <tp>
        <v>23.7</v>
        <stp/>
        <stp>GOLL4</stp>
        <stp>71</stp>
        <tr r="E40" s="37"/>
      </tp>
      <tp>
        <v>276610240</v>
        <stp/>
        <stp>GOLL4</stp>
        <stp>74</stp>
        <tr r="G40" s="37"/>
      </tp>
      <tp>
        <v>25.01</v>
        <stp/>
        <stp>GOLL4</stp>
        <stp>56</stp>
        <tr r="C40" s="37"/>
        <tr r="L19" s="19"/>
        <tr r="L11" s="34"/>
      </tp>
      <tp>
        <v>-0.35</v>
        <stp/>
        <stp>TOTS3</stp>
        <stp>60</stp>
        <tr r="D71" s="37"/>
      </tp>
      <tp>
        <v>174705744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25.67</v>
        <stp/>
        <stp>TOTS3</stp>
        <stp>56</stp>
        <tr r="C71" s="37"/>
      </tp>
      <tp>
        <v>3.66</v>
        <stp/>
        <stp>CIEL3</stp>
        <stp>70</stp>
        <tr r="F18" s="37"/>
      </tp>
      <tp>
        <v>3.59</v>
        <stp/>
        <stp>CIEL3</stp>
        <stp>71</stp>
        <tr r="E18" s="37"/>
      </tp>
      <tp>
        <v>91072808</v>
        <stp/>
        <stp>CIEL3</stp>
        <stp>74</stp>
        <tr r="G18" s="37"/>
      </tp>
      <tp>
        <v>-0.28000000000000003</v>
        <stp/>
        <stp>CIEL3</stp>
        <stp>60</stp>
        <tr r="D18" s="37"/>
        <tr r="M15" s="34"/>
        <tr r="M33" s="19"/>
      </tp>
      <tp>
        <v>3.59</v>
        <stp/>
        <stp>CIEL3</stp>
        <stp>56</stp>
        <tr r="L15" s="34"/>
        <tr r="L33" s="19"/>
        <tr r="C18" s="37"/>
      </tp>
      <tp>
        <v>45777940</v>
        <stp/>
        <stp>TIMS3</stp>
        <stp>74</stp>
        <tr r="G70" s="37"/>
      </tp>
      <tp>
        <v>13.6</v>
        <stp/>
        <stp>TIMS3</stp>
        <stp>71</stp>
        <tr r="E70" s="37"/>
      </tp>
      <tp>
        <v>13.95</v>
        <stp/>
        <stp>TIMS3</stp>
        <stp>70</stp>
        <tr r="F70" s="37"/>
      </tp>
      <tp>
        <v>0.65</v>
        <stp/>
        <stp>TIMS3</stp>
        <stp>60</stp>
        <tr r="D70" s="37"/>
      </tp>
      <tp>
        <v>13.87</v>
        <stp/>
        <stp>TIMS3</stp>
        <stp>56</stp>
        <tr r="C70" s="37"/>
      </tp>
      <tp>
        <v>44.44</v>
        <stp/>
        <stp>VIVT3</stp>
        <stp>56</stp>
        <tr r="C75" s="37"/>
      </tp>
      <tp>
        <v>-2.27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103465760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0.23</v>
        <stp/>
        <stp>VALEM630</stp>
        <stp>56</stp>
        <tr r="E38" s="19"/>
      </tp>
      <tp>
        <v>0.33</v>
        <stp/>
        <stp>VALEM645</stp>
        <stp>56</stp>
        <tr r="E41" s="19"/>
      </tp>
      <tp>
        <v>0.34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22200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10600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27400</v>
        <stp/>
        <stp>VALEM630</stp>
        <stp>73</stp>
        <tr r="I38" s="19"/>
      </tp>
      <tp>
        <v>4500</v>
        <stp/>
        <stp>VALEM625</stp>
        <stp>73</stp>
        <tr r="I37" s="19"/>
      </tp>
      <tp>
        <v>7800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0.63</v>
        <stp/>
        <stp>VVARM157</stp>
        <stp>56</stp>
        <tr r="E151" s="19"/>
      </tp>
      <tp>
        <v>0.24</v>
        <stp/>
        <stp>VVARM140</stp>
        <stp>56</stp>
        <tr r="E147" s="19"/>
      </tp>
      <tp>
        <v>0.33</v>
        <stp/>
        <stp>VVARM145</stp>
        <stp>56</stp>
        <tr r="E148" s="19"/>
      </tp>
      <tp>
        <v>0.36</v>
        <stp/>
        <stp>VVARM147</stp>
        <stp>56</stp>
        <tr r="E149" s="19"/>
      </tp>
      <tp>
        <v>1.1499999999999999</v>
        <stp/>
        <stp>VVARM170</stp>
        <stp>56</stp>
        <tr r="E153" s="19"/>
      </tp>
      <tp>
        <v>1.49</v>
        <stp/>
        <stp>VVARM175</stp>
        <stp>56</stp>
        <tr r="E154" s="19"/>
      </tp>
      <tp>
        <v>0.91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1.74</v>
        <stp/>
        <stp>VVARM180</stp>
        <stp>56</stp>
        <tr r="E155" s="19"/>
      </tp>
      <tp>
        <v>2.27</v>
        <stp/>
        <stp>VVARM187</stp>
        <stp>56</stp>
        <tr r="E156" s="19"/>
      </tp>
      <tp>
        <v>49900</v>
        <stp/>
        <stp>VVARM200</stp>
        <stp>73</stp>
        <tr r="I160" s="19"/>
      </tp>
      <tp>
        <v>110000</v>
        <stp/>
        <stp>VVARM205</stp>
        <stp>73</stp>
        <tr r="I161" s="19"/>
      </tp>
      <tp>
        <v>23000</v>
        <stp/>
        <stp>VVARM135</stp>
        <stp>73</stp>
        <tr r="I146" s="19"/>
      </tp>
      <tp>
        <v>57600</v>
        <stp/>
        <stp>VVARM140</stp>
        <stp>73</stp>
        <tr r="I147" s="19"/>
      </tp>
      <tp>
        <v>2300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19600</v>
        <stp/>
        <stp>VVARM157</stp>
        <stp>73</stp>
        <tr r="I151" s="19"/>
      </tp>
      <tp>
        <v>111100</v>
        <stp/>
        <stp>VVARM165</stp>
        <stp>73</stp>
        <tr r="I152" s="19"/>
      </tp>
      <tp>
        <v>156000</v>
        <stp/>
        <stp>VVARM170</stp>
        <stp>73</stp>
        <tr r="I153" s="19"/>
      </tp>
      <tp>
        <v>14800</v>
        <stp/>
        <stp>VVARM175</stp>
        <stp>73</stp>
        <tr r="I154" s="19"/>
      </tp>
      <tp>
        <v>140000</v>
        <stp/>
        <stp>VVARM180</stp>
        <stp>73</stp>
        <tr r="I155" s="19"/>
      </tp>
      <tp>
        <v>232000</v>
        <stp/>
        <stp>VVARM187</stp>
        <stp>73</stp>
        <tr r="I156" s="19"/>
      </tp>
      <tp>
        <v>10300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3.28</v>
        <stp/>
        <stp>VVARM200</stp>
        <stp>56</stp>
        <tr r="E160" s="19"/>
      </tp>
      <tp>
        <v>4</v>
        <stp/>
        <stp>VVARM205</stp>
        <stp>56</stp>
        <tr r="E161" s="19"/>
      </tp>
      <tp>
        <v>49.57</v>
        <stp/>
        <stp>NTCO3</stp>
        <stp>56</stp>
        <tr r="C56" s="37"/>
      </tp>
      <tp>
        <v>48</v>
        <stp/>
        <stp>NTCO3</stp>
        <stp>71</stp>
        <tr r="E56" s="37"/>
      </tp>
      <tp>
        <v>49.67</v>
        <stp/>
        <stp>NTCO3</stp>
        <stp>70</stp>
        <tr r="F56" s="37"/>
      </tp>
      <tp>
        <v>249873168</v>
        <stp/>
        <stp>NTCO3</stp>
        <stp>74</stp>
        <tr r="G56" s="37"/>
      </tp>
      <tp>
        <v>0.96</v>
        <stp/>
        <stp>NTCO3</stp>
        <stp>60</stp>
        <tr r="D56" s="37"/>
      </tp>
      <tp>
        <v>68.790000000000006</v>
        <stp/>
        <stp>BTOW3</stp>
        <stp>56</stp>
        <tr r="C16" s="37"/>
      </tp>
      <tp>
        <v>68.510000000000005</v>
        <stp/>
        <stp>BTOW3</stp>
        <stp>71</stp>
        <tr r="E16" s="37"/>
      </tp>
      <tp>
        <v>70.930000000000007</v>
        <stp/>
        <stp>BTOW3</stp>
        <stp>70</stp>
        <tr r="F16" s="37"/>
      </tp>
      <tp>
        <v>226009344</v>
        <stp/>
        <stp>BTOW3</stp>
        <stp>74</stp>
        <tr r="G16" s="37"/>
      </tp>
      <tp>
        <v>-1.39</v>
        <stp/>
        <stp>BTOW3</stp>
        <stp>60</stp>
        <tr r="D16" s="37"/>
      </tp>
      <tp>
        <v>801907070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0.5</v>
        <stp/>
        <stp>ITUB4</stp>
        <stp>60</stp>
        <tr r="D47" s="37"/>
        <tr r="M12" s="19"/>
        <tr r="M4" s="34"/>
      </tp>
      <tp>
        <v>29.9</v>
        <stp/>
        <stp>ITUB4</stp>
        <stp>56</stp>
        <tr r="L4" s="34"/>
        <tr r="C47" s="37"/>
        <tr r="L12" s="19"/>
      </tp>
      <tp>
        <v>11</v>
        <stp/>
        <stp>ITSA4</stp>
        <stp>56</stp>
        <tr r="L27" s="19"/>
        <tr r="C46" s="37"/>
      </tp>
      <tp>
        <v>171958432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-0.36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116885856</v>
        <stp/>
        <stp>QUAL3</stp>
        <stp>74</stp>
        <tr r="G61" s="37"/>
      </tp>
      <tp>
        <v>1.81</v>
        <stp/>
        <stp>QUAL3</stp>
        <stp>60</stp>
        <tr r="D61" s="37"/>
      </tp>
      <tp>
        <v>33.78</v>
        <stp/>
        <stp>QUAL3</stp>
        <stp>56</stp>
        <tr r="C61" s="37"/>
      </tp>
      <tp>
        <v>1.21</v>
        <stp/>
        <stp>MULT3</stp>
        <stp>60</stp>
        <tr r="D55" s="37"/>
      </tp>
      <tp>
        <v>24.4</v>
        <stp/>
        <stp>MULT3</stp>
        <stp>70</stp>
        <tr r="F55" s="37"/>
      </tp>
      <tp>
        <v>23.88</v>
        <stp/>
        <stp>MULT3</stp>
        <stp>71</stp>
        <tr r="E55" s="37"/>
      </tp>
      <tp>
        <v>67239192</v>
        <stp/>
        <stp>MULT3</stp>
        <stp>74</stp>
        <tr r="G55" s="37"/>
      </tp>
      <tp>
        <v>24.33</v>
        <stp/>
        <stp>MULT3</stp>
        <stp>56</stp>
        <tr r="C55" s="37"/>
      </tp>
      <tp>
        <v>55.03</v>
        <stp/>
        <stp>SUZB3</stp>
        <stp>56</stp>
        <tr r="C68" s="37"/>
        <tr r="L14" s="19"/>
        <tr r="L6" s="34"/>
      </tp>
      <tp>
        <v>-4.2300000000000004</v>
        <stp/>
        <stp>SUZB3</stp>
        <stp>60</stp>
        <tr r="M6" s="34"/>
        <tr r="M14" s="19"/>
        <tr r="D68" s="37"/>
      </tp>
      <tp>
        <v>1968395140</v>
        <stp/>
        <stp>SUZB3</stp>
        <stp>74</stp>
        <tr r="G68" s="37"/>
      </tp>
      <tp>
        <v>56.22</v>
        <stp/>
        <stp>SUZB3</stp>
        <stp>70</stp>
        <tr r="F68" s="37"/>
      </tp>
      <tp>
        <v>54.64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0.28999999999999998</v>
        <stp/>
        <stp>ITUBM246</stp>
        <stp>56</stp>
        <tr r="E62" s="19"/>
      </tp>
      <tp>
        <v>0.71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0.63</v>
        <stp/>
        <stp>ITUBM276</stp>
        <stp>56</stp>
        <tr r="E74" s="19"/>
      </tp>
      <tp>
        <v>0.48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111400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38100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37500</v>
        <stp/>
        <stp>ITUBM276</stp>
        <stp>73</stp>
        <tr r="I74" s="19"/>
      </tp>
      <tp>
        <v>92200</v>
        <stp/>
        <stp>ITUBM281</stp>
        <stp>73</stp>
        <tr r="I76" s="19"/>
      </tp>
      <tp>
        <v>19.32</v>
        <stp/>
        <stp>CVCB3</stp>
        <stp>56</stp>
        <tr r="C25" s="37"/>
      </tp>
      <tp>
        <v>667322110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-0.64</v>
        <stp/>
        <stp>VVAR3</stp>
        <stp>60</stp>
        <tr r="M21" s="19"/>
        <tr r="M13" s="34"/>
        <tr r="D76" s="37"/>
      </tp>
      <tp>
        <v>190467792</v>
        <stp/>
        <stp>CVCB3</stp>
        <stp>74</stp>
        <tr r="G25" s="37"/>
      </tp>
      <tp>
        <v>19.38</v>
        <stp/>
        <stp>CVCB3</stp>
        <stp>70</stp>
        <tr r="F25" s="37"/>
      </tp>
      <tp>
        <v>18.45</v>
        <stp/>
        <stp>CVCB3</stp>
        <stp>71</stp>
        <tr r="E25" s="37"/>
      </tp>
      <tp>
        <v>17.04</v>
        <stp/>
        <stp>VVAR3</stp>
        <stp>56</stp>
        <tr r="C76" s="37"/>
        <tr r="L21" s="19"/>
        <tr r="L13" s="34"/>
      </tp>
      <tp>
        <v>3.87</v>
        <stp/>
        <stp>CVCB3</stp>
        <stp>60</stp>
        <tr r="D25" s="37"/>
      </tp>
      <tp>
        <v>0.08</v>
        <stp/>
        <stp>JBSSM162</stp>
        <stp>56</stp>
        <tr r="E129" s="19"/>
      </tp>
      <tp>
        <v>0.27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24400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5000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1.57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0.49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30.75</v>
        <stp/>
        <stp>CPFE3</stp>
        <stp>56</stp>
        <tr r="C21" s="37"/>
      </tp>
      <tp>
        <v>0.2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35938684</v>
        <stp/>
        <stp>CPFE3</stp>
        <stp>74</stp>
        <tr r="G21" s="37"/>
      </tp>
      <tp>
        <v>0.18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161599152</v>
        <stp/>
        <stp>EQTL3</stp>
        <stp>74</stp>
        <tr r="G34" s="37"/>
      </tp>
      <tp>
        <v>22</v>
        <stp/>
        <stp>EQTL3</stp>
        <stp>56</stp>
        <tr r="C34" s="37"/>
      </tp>
      <tp t="s">
        <v>-</v>
        <stp/>
        <stp/>
        <stp>60</stp>
        <tr r="M20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4"/>
        <tr r="M22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56" s="3"/>
        <tr r="J93" s="3"/>
        <tr r="J79" s="3"/>
        <tr r="J59" s="3"/>
        <tr r="J69" s="3"/>
        <tr r="J81" s="3"/>
        <tr r="J77" s="3"/>
        <tr r="J63" s="3"/>
        <tr r="J78" s="3"/>
        <tr r="J57" s="3"/>
        <tr r="J80" s="3"/>
        <tr r="J97" s="3"/>
        <tr r="J98" s="3"/>
        <tr r="J76" s="3"/>
        <tr r="J73" s="3"/>
        <tr r="J92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4" s="3"/>
        <tr r="J88" s="3"/>
        <tr r="J96" s="3"/>
        <tr r="J58" s="3"/>
        <tr r="J5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56" s="3"/>
        <tr r="J93" s="3"/>
        <tr r="J79" s="3"/>
        <tr r="J59" s="3"/>
        <tr r="J69" s="3"/>
        <tr r="J81" s="3"/>
        <tr r="J77" s="3"/>
        <tr r="J63" s="3"/>
        <tr r="J78" s="3"/>
        <tr r="J57" s="3"/>
        <tr r="J80" s="3"/>
        <tr r="J97" s="3"/>
        <tr r="J98" s="3"/>
        <tr r="J76" s="3"/>
        <tr r="J73" s="3"/>
        <tr r="J92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4" s="3"/>
        <tr r="J88" s="3"/>
        <tr r="J96" s="3"/>
        <tr r="J58" s="3"/>
        <tr r="J5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9" s="3"/>
        <tr r="L89" s="3"/>
        <tr r="L74" s="3"/>
        <tr r="L74" s="3"/>
        <tr r="L56" s="3"/>
        <tr r="L56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97" s="3"/>
        <tr r="L97" s="3"/>
        <tr r="L93" s="3"/>
        <tr r="L93" s="3"/>
        <tr r="L90" s="3"/>
        <tr r="L90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41" s="34"/>
        <tr r="L51" s="34"/>
        <tr r="L59" s="34"/>
        <tr r="L77" s="34"/>
        <tr r="L79" s="34"/>
        <tr r="L81" s="34"/>
        <tr r="L19" s="34"/>
        <tr r="L25" s="34"/>
        <tr r="L31" s="34"/>
        <tr r="L33" s="34"/>
        <tr r="L39" s="34"/>
        <tr r="L45" s="34"/>
        <tr r="L47" s="34"/>
        <tr r="L53" s="34"/>
        <tr r="L55" s="34"/>
        <tr r="L57" s="34"/>
        <tr r="L61" s="34"/>
        <tr r="L67" s="34"/>
        <tr r="L71" s="34"/>
        <tr r="L73" s="34"/>
        <tr r="L75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4"/>
        <tr r="L27" s="34"/>
        <tr r="L29" s="34"/>
        <tr r="L35" s="34"/>
        <tr r="L37" s="34"/>
        <tr r="L43" s="34"/>
        <tr r="L49" s="34"/>
        <tr r="L63" s="34"/>
        <tr r="L65" s="34"/>
        <tr r="L69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138772784</v>
        <stp/>
        <stp>LREN3</stp>
        <stp>74</stp>
        <tr r="G51" s="37"/>
      </tp>
      <tp>
        <v>0.14000000000000001</v>
        <stp/>
        <stp>BRDT3</stp>
        <stp>60</stp>
        <tr r="D12" s="37"/>
      </tp>
      <tp>
        <v>19.489999999999998</v>
        <stp/>
        <stp>CRFB3</stp>
        <stp>56</stp>
        <tr r="C22" s="37"/>
      </tp>
      <tp>
        <v>14.49</v>
        <stp/>
        <stp>MRFG3</stp>
        <stp>56</stp>
        <tr r="C53" s="37"/>
      </tp>
      <tp>
        <v>2.29</v>
        <stp/>
        <stp>LREN3</stp>
        <stp>60</stp>
        <tr r="D51" s="37"/>
      </tp>
      <tp>
        <v>21.39</v>
        <stp/>
        <stp>BRDT3</stp>
        <stp>70</stp>
        <tr r="F12" s="37"/>
      </tp>
      <tp>
        <v>21</v>
        <stp/>
        <stp>BRDT3</stp>
        <stp>71</stp>
        <tr r="E12" s="37"/>
      </tp>
      <tp>
        <v>21.4</v>
        <stp/>
        <stp>BRFS3</stp>
        <stp>56</stp>
        <tr r="C13" s="37"/>
      </tp>
      <tp>
        <v>112893320</v>
        <stp/>
        <stp>BRDT3</stp>
        <stp>74</stp>
        <tr r="G12" s="37"/>
      </tp>
      <tp>
        <v>0.28000000000000003</v>
        <stp/>
        <stp>MRFG3</stp>
        <stp>60</stp>
        <tr r="D53" s="37"/>
      </tp>
      <tp>
        <v>-1.76</v>
        <stp/>
        <stp>CRFB3</stp>
        <stp>60</stp>
        <tr r="D22" s="37"/>
      </tp>
      <tp>
        <v>45.95</v>
        <stp/>
        <stp>LREN3</stp>
        <stp>56</stp>
        <tr r="C51" s="37"/>
      </tp>
      <tp>
        <v>-1.1100000000000001</v>
        <stp/>
        <stp>BRFS3</stp>
        <stp>60</stp>
        <tr r="D13" s="37"/>
      </tp>
      <tp>
        <v>92083904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19.45</v>
        <stp/>
        <stp>CRFB3</stp>
        <stp>71</stp>
        <tr r="E22" s="37"/>
      </tp>
      <tp>
        <v>61782712</v>
        <stp/>
        <stp>MRFG3</stp>
        <stp>74</stp>
        <tr r="G53" s="37"/>
      </tp>
      <tp>
        <v>160549424</v>
        <stp/>
        <stp>BRFS3</stp>
        <stp>74</stp>
        <tr r="G13" s="37"/>
      </tp>
      <tp>
        <v>21.03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239596128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6.73</v>
        <stp/>
        <stp>IRBR3</stp>
        <stp>56</stp>
        <tr r="C45" s="37"/>
      </tp>
      <tp>
        <v>-2.2599999999999998</v>
        <stp/>
        <stp>BRAP4</stp>
        <stp>60</stp>
        <tr r="D11" s="37"/>
        <tr r="M31" s="19"/>
      </tp>
      <tp>
        <v>58.92</v>
        <stp/>
        <stp>BRAP4</stp>
        <stp>56</stp>
        <tr r="L31" s="19"/>
        <tr r="C11" s="37"/>
      </tp>
      <tp>
        <v>0.75</v>
        <stp/>
        <stp>IRBR3</stp>
        <stp>60</stp>
        <tr r="D45" s="37"/>
      </tp>
      <tp>
        <v>280874080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88404880</v>
        <stp/>
        <stp>BRML3</stp>
        <stp>74</stp>
        <tr r="G15" s="37"/>
      </tp>
      <tp>
        <v>1.08</v>
        <stp/>
        <stp>BRML3</stp>
        <stp>60</stp>
        <tr r="M14" s="34"/>
        <tr r="D15" s="37"/>
        <tr r="M22" s="19"/>
      </tp>
      <tp>
        <v>10.31</v>
        <stp/>
        <stp>BRML3</stp>
        <stp>56</stp>
        <tr r="L22" s="19"/>
        <tr r="L14" s="34"/>
        <tr r="C15" s="37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22.27</v>
        <stp/>
        <stp>BRKM5</stp>
        <stp>56</stp>
        <tr r="C14" s="37"/>
      </tp>
      <tp>
        <v>235195360</v>
        <stp/>
        <stp>PRIO3</stp>
        <stp>74</stp>
        <tr r="G60" s="37"/>
      </tp>
      <tp>
        <v>-4.57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146714288</v>
        <stp/>
        <stp>BRKM5</stp>
        <stp>74</stp>
        <tr r="G14" s="37"/>
      </tp>
      <tp>
        <v>51.01</v>
        <stp/>
        <stp>PRIO3</stp>
        <stp>56</stp>
        <tr r="C60" s="37"/>
      </tp>
      <tp>
        <v>-4.91</v>
        <stp/>
        <stp>BRKM5</stp>
        <stp>60</stp>
        <tr r="D14" s="37"/>
      </tp>
      <tp>
        <v>19.77</v>
        <stp/>
        <stp>MRVE3</stp>
        <stp>56</stp>
        <tr r="C54" s="37"/>
      </tp>
      <tp>
        <v>-0.6</v>
        <stp/>
        <stp>MRVE3</stp>
        <stp>60</stp>
        <tr r="D54" s="37"/>
      </tp>
      <tp>
        <v>19.61</v>
        <stp/>
        <stp>MRVE3</stp>
        <stp>71</stp>
        <tr r="E54" s="37"/>
      </tp>
      <tp>
        <v>20.16</v>
        <stp/>
        <stp>MRVE3</stp>
        <stp>70</stp>
        <tr r="F54" s="37"/>
      </tp>
      <tp>
        <v>43384744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129791400</v>
        <stp/>
        <stp>CSAN3</stp>
        <stp>74</stp>
        <tr r="G23" s="37"/>
      </tp>
      <tp>
        <v>-1.9</v>
        <stp/>
        <stp>CSAN3</stp>
        <stp>60</stp>
        <tr r="D23" s="37"/>
      </tp>
      <tp>
        <v>75.28</v>
        <stp/>
        <stp>CSAN3</stp>
        <stp>56</stp>
        <tr r="C23" s="37"/>
      </tp>
      <tp>
        <v>23.92</v>
        <stp/>
        <stp>CSNA3</stp>
        <stp>56</stp>
        <tr r="L7" s="34"/>
        <tr r="C24" s="37"/>
      </tp>
      <tp>
        <v>-0.17</v>
        <stp/>
        <stp>CSNA3</stp>
        <stp>60</stp>
        <tr r="M7" s="34"/>
        <tr r="D24" s="37"/>
      </tp>
      <tp>
        <v>222681872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198011328</v>
        <stp/>
        <stp>USIM5</stp>
        <stp>74</stp>
        <tr r="G73" s="37"/>
      </tp>
      <tp>
        <v>-7.0000000000000007E-2</v>
        <stp/>
        <stp>USIM5</stp>
        <stp>60</stp>
        <tr r="M9" s="34"/>
        <tr r="M17" s="19"/>
        <tr r="D73" s="37"/>
      </tp>
      <tp>
        <v>13.89</v>
        <stp/>
        <stp>USIM5</stp>
        <stp>56</stp>
        <tr r="L17" s="19"/>
        <tr r="L9" s="34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50500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44100</v>
        <stp/>
        <stp>BBDCM213</stp>
        <stp>73</stp>
        <tr r="I51" s="19"/>
      </tp>
      <tp>
        <v>37000</v>
        <stp/>
        <stp>BBDCM201</stp>
        <stp>73</stp>
        <tr r="I50" s="19"/>
      </tp>
      <tp>
        <v>174200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189000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26400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10100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0.39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0.54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0.4</v>
        <stp/>
        <stp>BOVAM880</stp>
        <stp>56</stp>
        <tr r="E112" s="19"/>
      </tp>
      <tp>
        <v>0.43</v>
        <stp/>
        <stp>BOVAM890</stp>
        <stp>56</stp>
        <tr r="E113" s="19"/>
      </tp>
      <tp>
        <v>0.59</v>
        <stp/>
        <stp>BOVAM920</stp>
        <stp>56</stp>
        <tr r="E116" s="19"/>
      </tp>
      <tp>
        <v>0.68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16500</v>
        <stp/>
        <stp>BOVAM890</stp>
        <stp>73</stp>
        <tr r="I113" s="19"/>
      </tp>
      <tp>
        <v>9503</v>
        <stp/>
        <stp>BOVAM880</stp>
        <stp>73</stp>
        <tr r="I112" s="19"/>
      </tp>
      <tp>
        <v>4800</v>
        <stp/>
        <stp>BOVAM970</stp>
        <stp>73</stp>
        <tr r="I121" s="19"/>
      </tp>
      <tp>
        <v>256599</v>
        <stp/>
        <stp>BOVAM960</stp>
        <stp>73</stp>
        <tr r="I120" s="19"/>
      </tp>
      <tp>
        <v>221669</v>
        <stp/>
        <stp>BOVAM940</stp>
        <stp>73</stp>
        <tr r="I118" s="19"/>
      </tp>
      <tp>
        <v>75660</v>
        <stp/>
        <stp>BOVAM930</stp>
        <stp>73</stp>
        <tr r="I117" s="19"/>
      </tp>
      <tp>
        <v>194612</v>
        <stp/>
        <stp>BOVAM920</stp>
        <stp>73</stp>
        <tr r="I116" s="19"/>
      </tp>
      <tp>
        <v>16401</v>
        <stp/>
        <stp>BOVAM910</stp>
        <stp>73</stp>
        <tr r="I115" s="19"/>
      </tp>
      <tp>
        <v>246532</v>
        <stp/>
        <stp>BOVAM900</stp>
        <stp>73</stp>
        <tr r="I114" s="19"/>
      </tp>
      <tp>
        <v>10117</v>
        <stp/>
        <stp>BOVAM990</stp>
        <stp>73</stp>
        <tr r="I123" s="19"/>
      </tp>
      <tp>
        <v>257551</v>
        <stp/>
        <stp>BOVAM980</stp>
        <stp>73</stp>
        <tr r="I122" s="19"/>
      </tp>
      <tp>
        <v>2.02</v>
        <stp/>
        <stp>BOVAM102</stp>
        <stp>56</stp>
        <tr r="E125" s="19"/>
      </tp>
      <tp>
        <v>1.56</v>
        <stp/>
        <stp>BOVAM100</stp>
        <stp>56</stp>
        <tr r="E124" s="19"/>
      </tp>
      <tp>
        <v>3.27</v>
        <stp/>
        <stp>BOVAM106</stp>
        <stp>56</stp>
        <tr r="E127" s="19"/>
      </tp>
      <tp>
        <v>2.5499999999999998</v>
        <stp/>
        <stp>BOVAM104</stp>
        <stp>56</stp>
        <tr r="E126" s="19"/>
      </tp>
      <tp>
        <v>50840</v>
        <stp/>
        <stp>BOVAM102</stp>
        <stp>73</stp>
        <tr r="I125" s="19"/>
      </tp>
      <tp>
        <v>56411</v>
        <stp/>
        <stp>BOVAM100</stp>
        <stp>73</stp>
        <tr r="I124" s="19"/>
      </tp>
      <tp>
        <v>2935</v>
        <stp/>
        <stp>BOVAM106</stp>
        <stp>73</stp>
        <tr r="I127" s="19"/>
      </tp>
      <tp>
        <v>81850</v>
        <stp/>
        <stp>BOVAM104</stp>
        <stp>73</stp>
        <tr r="I126" s="19"/>
      </tp>
      <tp>
        <v>6.47</v>
        <stp/>
        <stp>BBDCL224</stp>
        <stp>61</stp>
        <tr r="J27" s="3"/>
      </tp>
      <tp>
        <v>5.3</v>
        <stp/>
        <stp>BBDCL209</stp>
        <stp>61</stp>
        <tr r="J29" s="3"/>
      </tp>
      <tp>
        <v>6</v>
        <stp/>
        <stp>BBDCL201</stp>
        <stp>61</stp>
        <tr r="J26" s="3"/>
      </tp>
      <tp>
        <v>5.56</v>
        <stp/>
        <stp>BBDCL207</stp>
        <stp>61</stp>
        <tr r="J28" s="3"/>
      </tp>
      <tp>
        <v>12500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12" s="3"/>
        <tr r="L15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8" s="3"/>
        <tr r="J26" s="3"/>
        <tr r="J27" s="3"/>
        <tr r="J29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37000</v>
        <stp/>
        <stp>COGNM640</stp>
        <stp>73</stp>
        <tr r="I92" s="19"/>
      </tp>
      <tp>
        <v>0.09</v>
        <stp/>
        <stp>COGNM400</stp>
        <stp>56</stp>
        <tr r="E78" s="19"/>
      </tp>
      <tp>
        <v>0.26</v>
        <stp/>
        <stp>COGNM470</stp>
        <stp>56</stp>
        <tr r="E84" s="19"/>
      </tp>
      <tp>
        <v>0.23</v>
        <stp/>
        <stp>COGNM460</stp>
        <stp>56</stp>
        <tr r="E83" s="19"/>
      </tp>
      <tp>
        <v>0.2</v>
        <stp/>
        <stp>COGNM450</stp>
        <stp>56</stp>
        <tr r="E82" s="19"/>
      </tp>
      <tp>
        <v>158600</v>
        <stp/>
        <stp>COGNM600</stp>
        <stp>73</stp>
        <tr r="I91" s="19"/>
      </tp>
      <tp>
        <v>0.18</v>
        <stp/>
        <stp>COGNM440</stp>
        <stp>56</stp>
        <tr r="E81" s="19"/>
      </tp>
      <tp>
        <v>0.34</v>
        <stp/>
        <stp>COGNM490</stp>
        <stp>56</stp>
        <tr r="E86" s="19"/>
      </tp>
      <tp>
        <v>0.3</v>
        <stp/>
        <stp>COGNM480</stp>
        <stp>56</stp>
        <tr r="E85" s="19"/>
      </tp>
      <tp>
        <v>0.48</v>
        <stp/>
        <stp>COGNM520</stp>
        <stp>56</stp>
        <tr r="E88" s="19"/>
      </tp>
      <tp>
        <v>0.38</v>
        <stp/>
        <stp>COGNM500</stp>
        <stp>56</stp>
        <tr r="E87" s="19"/>
      </tp>
      <tp>
        <v>285500</v>
        <stp/>
        <stp>COGNM700</stp>
        <stp>73</stp>
        <tr r="I93" s="19"/>
      </tp>
      <tp>
        <v>0.59</v>
        <stp/>
        <stp>COGNM540</stp>
        <stp>56</stp>
        <tr r="E89" s="19"/>
      </tp>
      <tp>
        <v>0.88</v>
        <stp/>
        <stp>COGNM580</stp>
        <stp>56</stp>
        <tr r="E90" s="19"/>
      </tp>
      <tp>
        <v>190100</v>
        <stp/>
        <stp>COGNM460</stp>
        <stp>73</stp>
        <tr r="I83" s="19"/>
      </tp>
      <tp>
        <v>120700</v>
        <stp/>
        <stp>COGNM470</stp>
        <stp>73</stp>
        <tr r="I84" s="19"/>
      </tp>
      <tp>
        <v>963300</v>
        <stp/>
        <stp>COGNM440</stp>
        <stp>73</stp>
        <tr r="I81" s="19"/>
      </tp>
      <tp>
        <v>164700</v>
        <stp/>
        <stp>COGNM450</stp>
        <stp>73</stp>
        <tr r="I82" s="19"/>
      </tp>
      <tp>
        <v>0.98</v>
        <stp/>
        <stp>COGNM600</stp>
        <stp>56</stp>
        <tr r="E91" s="19"/>
      </tp>
      <tp>
        <v>131000</v>
        <stp/>
        <stp>COGNM420</stp>
        <stp>73</stp>
        <tr r="I79" s="19"/>
      </tp>
      <tp>
        <v>189100</v>
        <stp/>
        <stp>COGNM430</stp>
        <stp>73</stp>
        <tr r="I80" s="19"/>
      </tp>
      <tp>
        <v>175300</v>
        <stp/>
        <stp>COGNM400</stp>
        <stp>73</stp>
        <tr r="I78" s="19"/>
      </tp>
      <tp>
        <v>1.36</v>
        <stp/>
        <stp>COGNM640</stp>
        <stp>56</stp>
        <tr r="E92" s="19"/>
      </tp>
      <tp>
        <v>260600</v>
        <stp/>
        <stp>COGNM480</stp>
        <stp>73</stp>
        <tr r="I85" s="19"/>
      </tp>
      <tp>
        <v>415500</v>
        <stp/>
        <stp>COGNM490</stp>
        <stp>73</stp>
        <tr r="I86" s="19"/>
      </tp>
      <tp>
        <v>213500</v>
        <stp/>
        <stp>COGNM540</stp>
        <stp>73</stp>
        <tr r="I89" s="19"/>
      </tp>
      <tp>
        <v>1.87</v>
        <stp/>
        <stp>COGNM700</stp>
        <stp>56</stp>
        <tr r="E93" s="19"/>
      </tp>
      <tp>
        <v>609700</v>
        <stp/>
        <stp>COGNM520</stp>
        <stp>73</stp>
        <tr r="I88" s="19"/>
      </tp>
      <tp>
        <v>285300</v>
        <stp/>
        <stp>COGNM500</stp>
        <stp>73</stp>
        <tr r="I87" s="19"/>
      </tp>
      <tp>
        <v>408700</v>
        <stp/>
        <stp>COGNM580</stp>
        <stp>73</stp>
        <tr r="I90" s="19"/>
      </tp>
      <tp>
        <v>0.64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29.45</v>
        <stp/>
        <stp>CYRE3</stp>
        <stp>56</stp>
        <tr r="C26" s="37"/>
      </tp>
      <tp>
        <v>180691376</v>
        <stp/>
        <stp>HYPE3</stp>
        <stp>74</stp>
        <tr r="G43" s="37"/>
      </tp>
      <tp>
        <v>2.29</v>
        <stp/>
        <stp>CYRE3</stp>
        <stp>60</stp>
        <tr r="D26" s="37"/>
      </tp>
      <tp>
        <v>28.47</v>
        <stp/>
        <stp>CYRE3</stp>
        <stp>71</stp>
        <tr r="E26" s="37"/>
      </tp>
      <tp>
        <v>29.46</v>
        <stp/>
        <stp>CYRE3</stp>
        <stp>70</stp>
        <tr r="F26" s="37"/>
      </tp>
      <tp>
        <v>31.6</v>
        <stp/>
        <stp>HYPE3</stp>
        <stp>56</stp>
        <tr r="C43" s="37"/>
      </tp>
      <tp>
        <v>161884976</v>
        <stp/>
        <stp>CYRE3</stp>
        <stp>74</stp>
        <tr r="G26" s="37"/>
      </tp>
      <tp>
        <v>0.1</v>
        <stp/>
        <stp>PETRX208</stp>
        <stp>56</stp>
        <tr r="J24" s="30"/>
      </tp>
      <tp>
        <v>0.05</v>
        <stp/>
        <stp>PETRX200</stp>
        <stp>56</stp>
        <tr r="J16" s="30"/>
      </tp>
      <tp>
        <v>0.1</v>
        <stp/>
        <stp>PETRX203</stp>
        <stp>56</stp>
        <tr r="J22" s="30"/>
      </tp>
      <tp>
        <v>0.26</v>
        <stp/>
        <stp>PETRX207</stp>
        <stp>56</stp>
        <tr r="J33" s="30"/>
      </tp>
      <tp>
        <v>0.15</v>
        <stp/>
        <stp>PETRX218</stp>
        <stp>56</stp>
        <tr r="J28" s="30"/>
      </tp>
      <tp>
        <v>0.12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0.12</v>
        <stp/>
        <stp>PETRX213</stp>
        <stp>56</stp>
        <tr r="J26" s="30"/>
        <tr r="J27" s="30"/>
      </tp>
      <tp>
        <v>0.23</v>
        <stp/>
        <stp>PETRX228</stp>
        <stp>56</stp>
        <tr r="J32" s="30"/>
      </tp>
      <tp>
        <v>0.16</v>
        <stp/>
        <stp>PETRX221</stp>
        <stp>56</stp>
        <tr r="J29" s="30"/>
      </tp>
      <tp>
        <v>0.1</v>
        <stp/>
        <stp>PETRX220</stp>
        <stp>56</stp>
        <tr r="J23" s="30"/>
      </tp>
      <tp>
        <v>0.19</v>
        <stp/>
        <stp>PETRX223</stp>
        <stp>56</stp>
        <tr r="J30" s="30"/>
      </tp>
      <tp>
        <v>0.2</v>
        <stp/>
        <stp>PETRX240</stp>
        <stp>56</stp>
        <tr r="J31" s="30"/>
      </tp>
      <tp>
        <v>489600</v>
        <stp/>
        <stp>PETRX155</stp>
        <stp>73</stp>
        <tr r="M18" s="30"/>
        <tr r="M17" s="30"/>
      </tp>
      <tp>
        <v>1397700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113000</v>
        <stp/>
        <stp>PETRX161</stp>
        <stp>73</stp>
        <tr r="M9" s="30"/>
      </tp>
      <tp>
        <v>144400</v>
        <stp/>
        <stp>PETRX166</stp>
        <stp>73</stp>
        <tr r="M10" s="30"/>
      </tp>
      <tp>
        <v>2013500</v>
        <stp/>
        <stp>PETRX198</stp>
        <stp>73</stp>
        <tr r="M21" s="30"/>
      </tp>
      <tp>
        <v>296200</v>
        <stp/>
        <stp>PETRX193</stp>
        <stp>73</stp>
        <tr r="M19" s="30"/>
      </tp>
      <tp>
        <v>308500</v>
        <stp/>
        <stp>PETRX181</stp>
        <stp>73</stp>
        <tr r="M14" s="30"/>
      </tp>
      <tp>
        <v>600500</v>
        <stp/>
        <stp>PETRX183</stp>
        <stp>73</stp>
        <tr r="M15" s="30"/>
      </tp>
      <tp>
        <v>703400</v>
        <stp/>
        <stp>PETRX240</stp>
        <stp>73</stp>
        <tr r="M31" s="30"/>
      </tp>
      <tp>
        <v>1452800</v>
        <stp/>
        <stp>PETRX218</stp>
        <stp>73</stp>
        <tr r="M28" s="30"/>
      </tp>
      <tp>
        <v>732500</v>
        <stp/>
        <stp>PETRX211</stp>
        <stp>73</stp>
        <tr r="M25" s="30"/>
      </tp>
      <tp>
        <v>449600</v>
        <stp/>
        <stp>PETRX210</stp>
        <stp>73</stp>
        <tr r="M20" s="30"/>
      </tp>
      <tp>
        <v>363400</v>
        <stp/>
        <stp>PETRX213</stp>
        <stp>73</stp>
        <tr r="M26" s="30"/>
        <tr r="M27" s="30"/>
      </tp>
      <tp>
        <v>2255900</v>
        <stp/>
        <stp>PETRX208</stp>
        <stp>73</stp>
        <tr r="M24" s="30"/>
      </tp>
      <tp>
        <v>872700</v>
        <stp/>
        <stp>PETRX200</stp>
        <stp>73</stp>
        <tr r="M16" s="30"/>
      </tp>
      <tp>
        <v>231700</v>
        <stp/>
        <stp>PETRX203</stp>
        <stp>73</stp>
        <tr r="M22" s="30"/>
      </tp>
      <tp>
        <v>1913800</v>
        <stp/>
        <stp>PETRX207</stp>
        <stp>73</stp>
        <tr r="M33" s="30"/>
      </tp>
      <tp>
        <v>3435400</v>
        <stp/>
        <stp>PETRX228</stp>
        <stp>73</stp>
        <tr r="M32" s="30"/>
      </tp>
      <tp>
        <v>1703900</v>
        <stp/>
        <stp>PETRX221</stp>
        <stp>73</stp>
        <tr r="M29" s="30"/>
      </tp>
      <tp>
        <v>714600</v>
        <stp/>
        <stp>PETRX220</stp>
        <stp>73</stp>
        <tr r="M23" s="30"/>
      </tp>
      <tp>
        <v>551000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0.04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0.04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-0.43</v>
        <stp/>
        <stp>EZTC3</stp>
        <stp>60</stp>
        <tr r="D35" s="37"/>
      </tp>
      <tp>
        <v>40.65</v>
        <stp/>
        <stp>AZUL4</stp>
        <stp>70</stp>
        <tr r="F3" s="37"/>
      </tp>
      <tp>
        <v>38.78</v>
        <stp/>
        <stp>AZUL4</stp>
        <stp>71</stp>
        <tr r="E3" s="37"/>
      </tp>
      <tp>
        <v>441020640</v>
        <stp/>
        <stp>AZUL4</stp>
        <stp>74</stp>
        <tr r="G3" s="37"/>
      </tp>
      <tp>
        <v>96441024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4.08</v>
        <stp/>
        <stp>AZUL4</stp>
        <stp>60</stp>
        <tr r="M10" s="34"/>
        <tr r="D3" s="37"/>
        <tr r="M18" s="19"/>
      </tp>
      <tp>
        <v>40.53</v>
        <stp/>
        <stp>AZUL4</stp>
        <stp>56</stp>
        <tr r="L18" s="19"/>
        <tr r="L10" s="34"/>
        <tr r="C3" s="37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-0.26697530864197538</v>
      </c>
      <c r="H10" s="27" t="str">
        <f t="shared" ref="H10:H25" si="2">IF(G10&lt;(-3%),"OTM",IF(G10&gt;(3%),"ITM","ATM"))</f>
        <v>OTM</v>
      </c>
      <c r="I10" s="33">
        <f>RTD("octo.rtdserver","",B10,73)</f>
        <v>183300</v>
      </c>
      <c r="K10" s="63" t="s">
        <v>26</v>
      </c>
      <c r="L10" s="64">
        <f>RTD("octo.rtdserver","",K10,56)</f>
        <v>25.92</v>
      </c>
      <c r="M10" s="65">
        <f>IFERROR(RTD("octo.rtdserver","",K10,60)/100,"")</f>
        <v>1.2500000000000001E-2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-0.25733024691358031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25.84</v>
      </c>
      <c r="M11" s="65">
        <f>IFERROR(RTD("octo.rtdserver","",K11,60)/100,"")</f>
        <v>7.6E-3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-0.24768518518518523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</v>
      </c>
      <c r="M12" s="65">
        <f>IFERROR(RTD("octo.rtdserver","",K12,60)/100,"")</f>
        <v>5.0000000000000001E-3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-0.23804012345679015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34.78</v>
      </c>
      <c r="M13" s="65">
        <f>IFERROR(RTD("octo.rtdserver","",K13,60)/100,"")</f>
        <v>-2.9999999999999997E-4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-0.22839506172839508</v>
      </c>
      <c r="H14" s="27" t="str">
        <f t="shared" si="2"/>
        <v>OTM</v>
      </c>
      <c r="I14" s="33">
        <f>RTD("octo.rtdserver","",B14,73)</f>
        <v>139100</v>
      </c>
      <c r="K14" s="63" t="s">
        <v>7072</v>
      </c>
      <c r="L14" s="64">
        <f>RTD("octo.rtdserver","",K14,56)</f>
        <v>55.03</v>
      </c>
      <c r="M14" s="65">
        <f>IFERROR(RTD("octo.rtdserver","",K14,60)/100,"")</f>
        <v>-4.2300000000000004E-2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-0.21875</v>
      </c>
      <c r="H15" s="27" t="str">
        <f t="shared" si="2"/>
        <v>OTM</v>
      </c>
      <c r="I15" s="33">
        <f>RTD("octo.rtdserver","",B15,73)</f>
        <v>13600</v>
      </c>
      <c r="K15" s="63" t="s">
        <v>9658</v>
      </c>
      <c r="L15" s="64">
        <f>RTD("octo.rtdserver","",K15,56)</f>
        <v>22.98</v>
      </c>
      <c r="M15" s="65">
        <f>IFERROR(RTD("octo.rtdserver","",K15,60)/100,"")</f>
        <v>4.4000000000000003E-3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0.19</v>
      </c>
      <c r="F16" s="31">
        <f t="shared" si="3"/>
        <v>9.2682926829268288E-3</v>
      </c>
      <c r="G16" s="32">
        <f t="shared" si="1"/>
        <v>-0.20910493827160503</v>
      </c>
      <c r="H16" s="27" t="str">
        <f t="shared" si="2"/>
        <v>OTM</v>
      </c>
      <c r="I16" s="33">
        <f>RTD("octo.rtdserver","",B16,73)</f>
        <v>29500</v>
      </c>
      <c r="K16" s="63" t="s">
        <v>7074</v>
      </c>
      <c r="L16" s="64">
        <f>RTD("octo.rtdserver","",K16,56)</f>
        <v>10.71</v>
      </c>
      <c r="M16" s="65">
        <f>IFERROR(RTD("octo.rtdserver","",K16,60)/100,"")</f>
        <v>-1.0200000000000001E-2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-0.19945987654320996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13.89</v>
      </c>
      <c r="M17" s="65">
        <f>IFERROR(RTD("octo.rtdserver","",K17,60)/100,"")</f>
        <v>-7.000000000000001E-4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-0.18981481481481488</v>
      </c>
      <c r="H18" s="27" t="str">
        <f t="shared" si="2"/>
        <v>OTM</v>
      </c>
      <c r="I18" s="33">
        <f>RTD("octo.rtdserver","",B18,73)</f>
        <v>575500</v>
      </c>
      <c r="K18" s="63" t="s">
        <v>1</v>
      </c>
      <c r="L18" s="64">
        <f>RTD("octo.rtdserver","",K18,56)</f>
        <v>40.53</v>
      </c>
      <c r="M18" s="65">
        <f>IFERROR(RTD("octo.rtdserver","",K18,60)/100,"")</f>
        <v>4.0800000000000003E-2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-0.18942901234567899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25.01</v>
      </c>
      <c r="M19" s="65">
        <f>IFERROR(RTD("octo.rtdserver","",K19,60)/100,"")</f>
        <v>4.7800000000000002E-2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-0.1801697530864198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79.930000000000007</v>
      </c>
      <c r="M20" s="65">
        <f>IFERROR(RTD("octo.rtdserver","",K20,60)/100,"")</f>
        <v>-1.6200000000000003E-2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0.31</v>
      </c>
      <c r="F21" s="31">
        <f t="shared" si="3"/>
        <v>1.441860465116279E-2</v>
      </c>
      <c r="G21" s="32">
        <f t="shared" si="1"/>
        <v>-0.17052469135802473</v>
      </c>
      <c r="H21" s="27" t="str">
        <f t="shared" si="2"/>
        <v>OTM</v>
      </c>
      <c r="I21" s="33">
        <f>RTD("octo.rtdserver","",B21,73)</f>
        <v>88500</v>
      </c>
      <c r="K21" s="63" t="s">
        <v>9728</v>
      </c>
      <c r="L21" s="64">
        <f>RTD("octo.rtdserver","",K21,56)</f>
        <v>17.04</v>
      </c>
      <c r="M21" s="65">
        <f>IFERROR(RTD("octo.rtdserver","",K21,60)/100,"")</f>
        <v>-6.4000000000000003E-3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-0.16087962962962965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10.31</v>
      </c>
      <c r="M22" s="65">
        <f>IFERROR(RTD("octo.rtdserver","",K22,60)/100,"")</f>
        <v>1.0800000000000001E-2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-0.15123456790123457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107.57</v>
      </c>
      <c r="M23" s="65">
        <f>IFERROR(RTD("octo.rtdserver","",K23,60)/100,"")</f>
        <v>4.8999999999999998E-3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0.38</v>
      </c>
      <c r="F24" s="31">
        <f t="shared" si="3"/>
        <v>1.707865168539326E-2</v>
      </c>
      <c r="G24" s="32">
        <f t="shared" si="1"/>
        <v>-0.14158950617283961</v>
      </c>
      <c r="H24" s="27" t="str">
        <f t="shared" si="2"/>
        <v>OTM</v>
      </c>
      <c r="I24" s="33">
        <f>RTD("octo.rtdserver","",B24,73)</f>
        <v>184400</v>
      </c>
      <c r="K24" s="63" t="s">
        <v>9636</v>
      </c>
      <c r="L24" s="64">
        <f>RTD("octo.rtdserver","",K24,56)</f>
        <v>5.16</v>
      </c>
      <c r="M24" s="65">
        <f>IFERROR(RTD("octo.rtdserver","",K24,60)/100,"")</f>
        <v>3.2000000000000001E-2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-0.13194444444444453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23.45</v>
      </c>
      <c r="M25" s="65">
        <f>IFERROR(RTD("octo.rtdserver","",K25,60)/100,"")</f>
        <v>-1.7000000000000001E-3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8.31</v>
      </c>
      <c r="M26" s="65">
        <f>IFERROR(RTD("octo.rtdserver","",K26,60)/100,"")</f>
        <v>1.2199999999999999E-2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-0.30889528337295136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</v>
      </c>
      <c r="M27" s="65">
        <f>IFERROR(RTD("octo.rtdserver","",K27,60)/100,"")</f>
        <v>-3.5999999999999999E-3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-0.30263980983360439</v>
      </c>
      <c r="H28" s="27" t="str">
        <f t="shared" ref="H28:H41" si="7">IF(G28&lt;(-3%),"OTM",IF(G28&gt;(3%),"ITM","ATM"))</f>
        <v>OTM</v>
      </c>
      <c r="I28" s="33">
        <f>RTD("octo.rtdserver","",B28,73)</f>
        <v>22200</v>
      </c>
      <c r="K28" s="63" t="s">
        <v>14889</v>
      </c>
      <c r="L28" s="67">
        <f>RTD("octo.rtdserver","",K28,56)</f>
        <v>111753.08</v>
      </c>
      <c r="M28" s="68">
        <f>IFERROR(RTD("octo.rtdserver","",K28,60)/100,"")</f>
        <v>3.2000000000000002E-3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-0.29638433629425753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111840</v>
      </c>
      <c r="M29" s="68">
        <f>IFERROR(RTD("octo.rtdserver","",K29,60)/100,"")</f>
        <v>3.9000000000000003E-3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-0.29012886275491057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-0.28387338921556371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58.92</v>
      </c>
      <c r="M31" s="68">
        <f>IFERROR(RTD("octo.rtdserver","",K31,60)/100,"")</f>
        <v>-2.2599999999999999E-2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-0.27761791567621674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32.619999999999997</v>
      </c>
      <c r="M32" s="68">
        <f>IFERROR(RTD("octo.rtdserver","",K32,60)/100,"")</f>
        <v>-9.7000000000000003E-3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-0.27136244213686977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3.59</v>
      </c>
      <c r="M33" s="68">
        <f>IFERROR(RTD("octo.rtdserver","",K33,60)/100,"")</f>
        <v>-2.8000000000000004E-3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-0.26510696859752292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-0.25885149505817595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-0.25259602151882898</v>
      </c>
      <c r="H36" s="27" t="str">
        <f t="shared" si="7"/>
        <v>OTM</v>
      </c>
      <c r="I36" s="33">
        <f>RTD("octo.rtdserver","",B36,73)</f>
        <v>7800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-0.24634054797948213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0.23</v>
      </c>
      <c r="F38" s="31">
        <f t="shared" si="5"/>
        <v>3.7866315442871253E-3</v>
      </c>
      <c r="G38" s="32">
        <f t="shared" si="6"/>
        <v>-0.24008507444013516</v>
      </c>
      <c r="H38" s="27" t="str">
        <f t="shared" si="7"/>
        <v>OTM</v>
      </c>
      <c r="I38" s="33">
        <f>RTD("octo.rtdserver","",B38,73)</f>
        <v>27400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-0.23382960090078819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-0.22757412736144134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-0.22131865382209437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0.34</v>
      </c>
      <c r="F42" s="31">
        <f t="shared" ref="F42" si="8">IFERROR(E42*100%/A42,"")</f>
        <v>5.4191903092126233E-3</v>
      </c>
      <c r="G42" s="32">
        <f t="shared" ref="G42" si="9">IFERROR((A42/$L$20)-100%,"")</f>
        <v>-0.2150631802827474</v>
      </c>
      <c r="H42" s="27" t="str">
        <f t="shared" ref="H42" si="10">IF(G42&lt;(-3%),"OTM",IF(G42&gt;(3%),"ITM","ATM"))</f>
        <v>OTM</v>
      </c>
      <c r="I42" s="33">
        <f>RTD("octo.rtdserver","",B42,73)</f>
        <v>10600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-0.23026315789473684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-0.22058823529411764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-0.21091331269349844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-0.20123839009287925</v>
      </c>
      <c r="H47" s="27" t="str">
        <f t="shared" si="14"/>
        <v>OTM</v>
      </c>
      <c r="I47" s="33">
        <f>RTD("octo.rtdserver","",B47,73)</f>
        <v>10100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-0.19156346749226005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-0.18188854489164086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-0.17221362229102166</v>
      </c>
      <c r="H50" s="27" t="str">
        <f t="shared" si="14"/>
        <v>OTM</v>
      </c>
      <c r="I50" s="33">
        <f>RTD("octo.rtdserver","",B50,73)</f>
        <v>37000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-0.16253869969040247</v>
      </c>
      <c r="H51" s="27" t="str">
        <f t="shared" si="14"/>
        <v>OTM</v>
      </c>
      <c r="I51" s="33">
        <f>RTD("octo.rtdserver","",B51,73)</f>
        <v>44100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-0.15286377708978327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-0.14318885448916407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-0.13351393188854488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0.39</v>
      </c>
      <c r="F55" s="31">
        <f t="shared" si="12"/>
        <v>1.7226148409893994E-2</v>
      </c>
      <c r="G55" s="32">
        <f t="shared" si="13"/>
        <v>-0.12383900928792568</v>
      </c>
      <c r="H55" s="27" t="str">
        <f t="shared" si="14"/>
        <v>OTM</v>
      </c>
      <c r="I55" s="33">
        <f>RTD("octo.rtdserver","",B55,73)</f>
        <v>26400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</v>
      </c>
      <c r="F56" s="31">
        <f t="shared" si="12"/>
        <v>1.7474879860200961E-2</v>
      </c>
      <c r="G56" s="32">
        <f t="shared" si="13"/>
        <v>-0.11416408668730649</v>
      </c>
      <c r="H56" s="27" t="str">
        <f t="shared" si="14"/>
        <v>OTM</v>
      </c>
      <c r="I56" s="33">
        <f>RTD("octo.rtdserver","",B56,73)</f>
        <v>189000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-0.10448916408668729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-9.4814241486068096E-2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0.54</v>
      </c>
      <c r="F59" s="31">
        <f t="shared" si="12"/>
        <v>2.2842639593908632E-2</v>
      </c>
      <c r="G59" s="32">
        <f t="shared" si="13"/>
        <v>-8.51393188854489E-2</v>
      </c>
      <c r="H59" s="27" t="str">
        <f t="shared" si="14"/>
        <v>OTM</v>
      </c>
      <c r="I59" s="33">
        <f>RTD("octo.rtdserver","",B59,73)</f>
        <v>174200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-0.18528428093645488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0.28999999999999998</v>
      </c>
      <c r="F62" s="31">
        <f t="shared" si="16"/>
        <v>1.1783827712312067E-2</v>
      </c>
      <c r="G62" s="32">
        <f>IFERROR((A62/$L$12)-100%,"")</f>
        <v>-0.17692307692307685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-0.16856187290969893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-0.16020066889632101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-0.15183946488294309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-0.14347826086956517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-0.13511705685618725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-0.12675585284280932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-0.1183946488294314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-0.11003344481605348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0.48</v>
      </c>
      <c r="F71" s="31">
        <f t="shared" si="16"/>
        <v>1.7870439314966492E-2</v>
      </c>
      <c r="G71" s="32">
        <f t="shared" si="18"/>
        <v>-0.10167224080267556</v>
      </c>
      <c r="H71" s="27" t="str">
        <f t="shared" si="17"/>
        <v>OTM</v>
      </c>
      <c r="I71" s="33">
        <f>RTD("octo.rtdserver","",B71,73)</f>
        <v>111400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-9.3311036789297641E-2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-8.494983277591972E-2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0.63</v>
      </c>
      <c r="F74" s="31">
        <f t="shared" si="16"/>
        <v>2.2817819630568635E-2</v>
      </c>
      <c r="G74" s="32">
        <f t="shared" si="18"/>
        <v>-7.6588628762541799E-2</v>
      </c>
      <c r="H74" s="27" t="str">
        <f t="shared" si="17"/>
        <v>OTM</v>
      </c>
      <c r="I74" s="33">
        <f>RTD("octo.rtdserver","",B74,73)</f>
        <v>37500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0.71</v>
      </c>
      <c r="F75" s="31">
        <f t="shared" si="16"/>
        <v>2.5484565685570709E-2</v>
      </c>
      <c r="G75" s="32">
        <f t="shared" si="18"/>
        <v>-6.8227424749163879E-2</v>
      </c>
      <c r="H75" s="27" t="str">
        <f t="shared" si="17"/>
        <v>OTM</v>
      </c>
      <c r="I75" s="33">
        <f>RTD("octo.rtdserver","",B75,73)</f>
        <v>38100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-5.9866220735785958E-2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-0.22480620155038766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-0.18604651162790697</v>
      </c>
      <c r="H79" s="27" t="str">
        <f t="shared" si="17"/>
        <v>OTM</v>
      </c>
      <c r="I79" s="33">
        <f>RTD("octo.rtdserver","",B79,73)</f>
        <v>131000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-0.16666666666666674</v>
      </c>
      <c r="H80" s="27" t="str">
        <f t="shared" si="17"/>
        <v>OTM</v>
      </c>
      <c r="I80" s="33">
        <f>RTD("octo.rtdserver","",B80,73)</f>
        <v>189100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0.18</v>
      </c>
      <c r="F81" s="31">
        <f t="shared" si="22"/>
        <v>4.0909090909090902E-2</v>
      </c>
      <c r="G81" s="32">
        <f t="shared" si="23"/>
        <v>-0.14728682170542629</v>
      </c>
      <c r="H81" s="27" t="str">
        <f t="shared" si="17"/>
        <v>OTM</v>
      </c>
      <c r="I81" s="33">
        <f>RTD("octo.rtdserver","",B81,73)</f>
        <v>963300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0.2</v>
      </c>
      <c r="F82" s="31">
        <f t="shared" si="22"/>
        <v>4.4444444444444446E-2</v>
      </c>
      <c r="G82" s="32">
        <f t="shared" si="23"/>
        <v>-0.12790697674418605</v>
      </c>
      <c r="H82" s="27" t="str">
        <f t="shared" si="17"/>
        <v>OTM</v>
      </c>
      <c r="I82" s="33">
        <f>RTD("octo.rtdserver","",B82,73)</f>
        <v>164700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-0.10852713178294582</v>
      </c>
      <c r="H83" s="27" t="str">
        <f t="shared" si="17"/>
        <v>OTM</v>
      </c>
      <c r="I83" s="33">
        <f>RTD("octo.rtdserver","",B83,73)</f>
        <v>190100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0.26</v>
      </c>
      <c r="F84" s="31">
        <f t="shared" si="22"/>
        <v>5.5319148936170209E-2</v>
      </c>
      <c r="G84" s="32">
        <f t="shared" si="23"/>
        <v>-8.9147286821705363E-2</v>
      </c>
      <c r="H84" s="27" t="str">
        <f t="shared" si="17"/>
        <v>OTM</v>
      </c>
      <c r="I84" s="33">
        <f>RTD("octo.rtdserver","",B84,73)</f>
        <v>120700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0.3</v>
      </c>
      <c r="F85" s="31">
        <f t="shared" si="22"/>
        <v>6.25E-2</v>
      </c>
      <c r="G85" s="32">
        <f t="shared" si="23"/>
        <v>-6.9767441860465129E-2</v>
      </c>
      <c r="H85" s="27" t="str">
        <f t="shared" si="17"/>
        <v>OTM</v>
      </c>
      <c r="I85" s="33">
        <f>RTD("octo.rtdserver","",B85,73)</f>
        <v>260600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0.34</v>
      </c>
      <c r="F86" s="31">
        <f t="shared" si="22"/>
        <v>6.9387755102040816E-2</v>
      </c>
      <c r="G86" s="32">
        <f t="shared" si="23"/>
        <v>-5.0387596899224785E-2</v>
      </c>
      <c r="H86" s="27" t="str">
        <f t="shared" si="17"/>
        <v>OTM</v>
      </c>
      <c r="I86" s="33">
        <f>RTD("octo.rtdserver","",B86,73)</f>
        <v>415500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-3.1007751937984551E-2</v>
      </c>
      <c r="H87" s="27" t="str">
        <f t="shared" si="17"/>
        <v>OTM</v>
      </c>
      <c r="I87" s="33">
        <f>RTD("octo.rtdserver","",B87,73)</f>
        <v>285300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0.48</v>
      </c>
      <c r="F88" s="31">
        <f t="shared" si="22"/>
        <v>9.2307692307692299E-2</v>
      </c>
      <c r="G88" s="32">
        <f t="shared" si="23"/>
        <v>7.7519379844961378E-3</v>
      </c>
      <c r="H88" s="27" t="str">
        <f t="shared" si="17"/>
        <v>ATM</v>
      </c>
      <c r="I88" s="33">
        <f>RTD("octo.rtdserver","",B88,73)</f>
        <v>609700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0.59</v>
      </c>
      <c r="F89" s="31">
        <f t="shared" si="22"/>
        <v>0.10925925925925925</v>
      </c>
      <c r="G89" s="32">
        <f t="shared" si="23"/>
        <v>4.6511627906976827E-2</v>
      </c>
      <c r="H89" s="27" t="str">
        <f t="shared" si="17"/>
        <v>ITM</v>
      </c>
      <c r="I89" s="33">
        <f>RTD("octo.rtdserver","",B89,73)</f>
        <v>213500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0.88</v>
      </c>
      <c r="F90" s="31">
        <f t="shared" si="22"/>
        <v>0.15172413793103448</v>
      </c>
      <c r="G90" s="32">
        <f t="shared" si="23"/>
        <v>0.12403100775193798</v>
      </c>
      <c r="H90" s="27" t="str">
        <f t="shared" si="17"/>
        <v>ITM</v>
      </c>
      <c r="I90" s="33">
        <f>RTD("octo.rtdserver","",B90,73)</f>
        <v>408700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0.16279069767441867</v>
      </c>
      <c r="H91" s="27" t="str">
        <f t="shared" si="17"/>
        <v>ITM</v>
      </c>
      <c r="I91" s="33">
        <f>RTD("octo.rtdserver","",B91,73)</f>
        <v>158600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1.36</v>
      </c>
      <c r="F92" s="31">
        <f t="shared" si="22"/>
        <v>0.21249999999999999</v>
      </c>
      <c r="G92" s="32">
        <f t="shared" si="23"/>
        <v>0.24031007751937983</v>
      </c>
      <c r="H92" s="27" t="str">
        <f t="shared" si="17"/>
        <v>ITM</v>
      </c>
      <c r="I92" s="33">
        <f>RTD("octo.rtdserver","",B92,73)</f>
        <v>37000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0.35658914728682167</v>
      </c>
      <c r="H93" s="27" t="str">
        <f t="shared" si="17"/>
        <v>ITM</v>
      </c>
      <c r="I93" s="33">
        <f>RTD("octo.rtdserver","",B93,73)</f>
        <v>285500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-0.24985623921794142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-0.24266820011500867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-0.22110408280621052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-0.21391604370327777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-0.19235192639447962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-0.17797584818861423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-0.17078780908568147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-0.16359976998274872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-0.15641173087981597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-0.14922369177688333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-0.14203565267395057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-0.12765957446808518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-0.12047153536515243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-0.11328349626221967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-9.8907418056354279E-2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-9.1719378953421526E-2</v>
      </c>
      <c r="H110" s="27" t="str">
        <f t="shared" ref="H110" si="31">IF(G110&lt;(-3%),"OTM",IF(G110&gt;(3%),"ITM","ATM"))</f>
        <v>OTM</v>
      </c>
      <c r="I110" s="33">
        <f>RTD("octo.rtdserver","",B110,73)</f>
        <v>50500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0.4</v>
      </c>
      <c r="F112" s="31">
        <f t="shared" ref="F112:F127" si="33">IFERROR(E112*100%/A112,"")</f>
        <v>4.5454545454545461E-3</v>
      </c>
      <c r="G112" s="32">
        <f t="shared" ref="G112:G127" si="34">IFERROR((A112/$L$23)-100%,"")</f>
        <v>-0.18192804685321184</v>
      </c>
      <c r="H112" s="27" t="str">
        <f t="shared" ref="H112:H127" si="35">IF(G112&lt;(-3%),"OTM",IF(G112&gt;(3%),"ITM","ATM"))</f>
        <v>OTM</v>
      </c>
      <c r="I112" s="33">
        <f>RTD("octo.rtdserver","",B112,73)</f>
        <v>9503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0.43</v>
      </c>
      <c r="F113" s="31">
        <f t="shared" si="33"/>
        <v>4.831460674157303E-3</v>
      </c>
      <c r="G113" s="32">
        <f t="shared" si="34"/>
        <v>-0.17263177465836199</v>
      </c>
      <c r="H113" s="27" t="str">
        <f t="shared" si="35"/>
        <v>OTM</v>
      </c>
      <c r="I113" s="33">
        <f>RTD("octo.rtdserver","",B113,73)</f>
        <v>16500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-0.16333550246351203</v>
      </c>
      <c r="H114" s="27" t="str">
        <f t="shared" si="35"/>
        <v>OTM</v>
      </c>
      <c r="I114" s="33">
        <f>RTD("octo.rtdserver","",B114,73)</f>
        <v>246532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-0.15403923026866218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-0.14474295807381232</v>
      </c>
      <c r="H116" s="27" t="str">
        <f t="shared" si="35"/>
        <v>OTM</v>
      </c>
      <c r="I116" s="33">
        <f>RTD("octo.rtdserver","",B116,73)</f>
        <v>194612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0.68</v>
      </c>
      <c r="F117" s="31">
        <f t="shared" si="33"/>
        <v>7.3118279569892482E-3</v>
      </c>
      <c r="G117" s="32">
        <f t="shared" si="34"/>
        <v>-0.13544668587896247</v>
      </c>
      <c r="H117" s="27" t="str">
        <f t="shared" si="35"/>
        <v>OTM</v>
      </c>
      <c r="I117" s="33">
        <f>RTD("octo.rtdserver","",B117,73)</f>
        <v>75660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-0.12615041368411262</v>
      </c>
      <c r="H118" s="27" t="str">
        <f t="shared" si="35"/>
        <v>OTM</v>
      </c>
      <c r="I118" s="33">
        <f>RTD("octo.rtdserver","",B118,73)</f>
        <v>221669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0.85</v>
      </c>
      <c r="F119" s="31">
        <f t="shared" si="33"/>
        <v>8.9473684210526309E-3</v>
      </c>
      <c r="G119" s="32">
        <f t="shared" si="34"/>
        <v>-0.11685414148926276</v>
      </c>
      <c r="H119" s="27" t="str">
        <f t="shared" si="35"/>
        <v>OTM</v>
      </c>
      <c r="I119" s="33">
        <f>RTD("octo.rtdserver","",B119,73)</f>
        <v>136703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-0.10755786929441291</v>
      </c>
      <c r="H120" s="27" t="str">
        <f t="shared" si="35"/>
        <v>OTM</v>
      </c>
      <c r="I120" s="33">
        <f>RTD("octo.rtdserver","",B120,73)</f>
        <v>256599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-9.8261597099563058E-2</v>
      </c>
      <c r="H121" s="27" t="str">
        <f t="shared" si="35"/>
        <v>OTM</v>
      </c>
      <c r="I121" s="33">
        <f>RTD("octo.rtdserver","",B121,73)</f>
        <v>4800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-8.8965324904713206E-2</v>
      </c>
      <c r="H122" s="27" t="str">
        <f t="shared" si="35"/>
        <v>OTM</v>
      </c>
      <c r="I122" s="33">
        <f>RTD("octo.rtdserver","",B122,73)</f>
        <v>257551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-7.9669052709863242E-2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1.56</v>
      </c>
      <c r="F124" s="31">
        <f t="shared" si="33"/>
        <v>1.5600000000000001E-2</v>
      </c>
      <c r="G124" s="32">
        <f t="shared" si="34"/>
        <v>-7.0372780515013389E-2</v>
      </c>
      <c r="H124" s="27" t="str">
        <f t="shared" si="35"/>
        <v>OTM</v>
      </c>
      <c r="I124" s="33">
        <f>RTD("octo.rtdserver","",B124,73)</f>
        <v>56411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2.02</v>
      </c>
      <c r="F125" s="31">
        <f t="shared" si="33"/>
        <v>1.9803921568627453E-2</v>
      </c>
      <c r="G125" s="32">
        <f t="shared" si="34"/>
        <v>-5.1780236125313683E-2</v>
      </c>
      <c r="H125" s="27" t="str">
        <f t="shared" si="35"/>
        <v>OTM</v>
      </c>
      <c r="I125" s="33">
        <f>RTD("octo.rtdserver","",B125,73)</f>
        <v>50840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2.5499999999999998</v>
      </c>
      <c r="F126" s="31">
        <f t="shared" si="33"/>
        <v>2.4519230769230769E-2</v>
      </c>
      <c r="G126" s="32">
        <f t="shared" si="34"/>
        <v>-3.3187691735613978E-2</v>
      </c>
      <c r="H126" s="27" t="str">
        <f t="shared" si="35"/>
        <v>OTM</v>
      </c>
      <c r="I126" s="33">
        <f>RTD("octo.rtdserver","",B126,73)</f>
        <v>81850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-1.4595147345914272E-2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-0.30874200426439224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-0.22345415778251598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-0.19147121535181233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-0.18081023454157774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-0.17014925373134326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0.27</v>
      </c>
      <c r="F134" s="31">
        <f t="shared" si="36"/>
        <v>1.3527054108216433E-2</v>
      </c>
      <c r="G134" s="32">
        <f t="shared" si="39"/>
        <v>-0.14882729211087409</v>
      </c>
      <c r="H134" s="27" t="str">
        <f t="shared" si="37"/>
        <v>OTM</v>
      </c>
      <c r="I134" s="33">
        <f>RTD("octo.rtdserver","",B134,73)</f>
        <v>5000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-0.10618336886993596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0.49</v>
      </c>
      <c r="F136" s="31">
        <f t="shared" si="36"/>
        <v>2.3102310231023101E-2</v>
      </c>
      <c r="G136" s="32">
        <f t="shared" si="39"/>
        <v>-9.552238805970148E-2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-8.4861407249466891E-2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-7.4200426439232303E-2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-6.3539445628997826E-2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-5.2878464818763238E-2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-4.2217484008528761E-2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-3.1556503198294172E-2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4.2643923240937021E-4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1.57</v>
      </c>
      <c r="F144" s="31">
        <f t="shared" ref="F144" si="40">IFERROR(E144*100%/A144,"")</f>
        <v>6.5525876460767948E-2</v>
      </c>
      <c r="G144" s="32">
        <f t="shared" ref="G144" si="41">IFERROR((A144/$L$25)-100%,"")</f>
        <v>2.1748400852878547E-2</v>
      </c>
      <c r="H144" s="27" t="str">
        <f t="shared" ref="H144" si="42">IF(G144&lt;(-3%),"OTM",IF(G144&gt;(3%),"ITM","ATM"))</f>
        <v>ATM</v>
      </c>
      <c r="I144" s="33">
        <f>RTD("octo.rtdserver","",B144,73)</f>
        <v>24400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-0.20774647887323938</v>
      </c>
      <c r="H146" s="27" t="str">
        <f t="shared" ref="H146:H160" si="45">IF(G146&lt;(-3%),"OTM",IF(G146&gt;(3%),"ITM","ATM"))</f>
        <v>OTM</v>
      </c>
      <c r="I146" s="33">
        <f>RTD("octo.rtdserver","",B146,73)</f>
        <v>23000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-0.17840375586854451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0.33</v>
      </c>
      <c r="F148" s="31">
        <f t="shared" si="44"/>
        <v>2.2758620689655173E-2</v>
      </c>
      <c r="G148" s="32">
        <f t="shared" si="46"/>
        <v>-0.14906103286384975</v>
      </c>
      <c r="H148" s="27" t="str">
        <f t="shared" si="45"/>
        <v>OTM</v>
      </c>
      <c r="I148" s="33">
        <f>RTD("octo.rtdserver","",B148,73)</f>
        <v>2300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-0.13438967136150226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-0.11971830985915488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0.63</v>
      </c>
      <c r="F151" s="31">
        <f t="shared" si="44"/>
        <v>0.04</v>
      </c>
      <c r="G151" s="32">
        <f t="shared" si="46"/>
        <v>-7.5704225352112631E-2</v>
      </c>
      <c r="H151" s="27" t="str">
        <f t="shared" si="45"/>
        <v>OTM</v>
      </c>
      <c r="I151" s="33">
        <f>RTD("octo.rtdserver","",B151,73)</f>
        <v>19600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0.91</v>
      </c>
      <c r="F152" s="31">
        <f t="shared" si="44"/>
        <v>5.5151515151515153E-2</v>
      </c>
      <c r="G152" s="32">
        <f t="shared" si="46"/>
        <v>-3.169014084507038E-2</v>
      </c>
      <c r="H152" s="27" t="str">
        <f t="shared" si="45"/>
        <v>OTM</v>
      </c>
      <c r="I152" s="33">
        <f>RTD("octo.rtdserver","",B152,73)</f>
        <v>111100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1.1499999999999999</v>
      </c>
      <c r="F153" s="31">
        <f t="shared" si="44"/>
        <v>6.7647058823529407E-2</v>
      </c>
      <c r="G153" s="32">
        <f t="shared" si="46"/>
        <v>-2.3474178403755097E-3</v>
      </c>
      <c r="H153" s="27" t="str">
        <f t="shared" si="45"/>
        <v>ATM</v>
      </c>
      <c r="I153" s="33">
        <f>RTD("octo.rtdserver","",B153,73)</f>
        <v>156000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1.49</v>
      </c>
      <c r="F154" s="31">
        <f t="shared" si="44"/>
        <v>8.5142857142857145E-2</v>
      </c>
      <c r="G154" s="32">
        <f t="shared" si="46"/>
        <v>2.699530516431925E-2</v>
      </c>
      <c r="H154" s="27" t="str">
        <f t="shared" si="45"/>
        <v>ATM</v>
      </c>
      <c r="I154" s="33">
        <f>RTD("octo.rtdserver","",B154,73)</f>
        <v>14800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1.74</v>
      </c>
      <c r="F155" s="31">
        <f t="shared" si="44"/>
        <v>9.6666666666666665E-2</v>
      </c>
      <c r="G155" s="32">
        <f t="shared" si="46"/>
        <v>5.6338028169014231E-2</v>
      </c>
      <c r="H155" s="27" t="str">
        <f t="shared" si="45"/>
        <v>ITM</v>
      </c>
      <c r="I155" s="33">
        <f>RTD("octo.rtdserver","",B155,73)</f>
        <v>140000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0.10035211267605648</v>
      </c>
      <c r="H156" s="27" t="str">
        <f t="shared" si="45"/>
        <v>ITM</v>
      </c>
      <c r="I156" s="33">
        <f>RTD("octo.rtdserver","",B156,73)</f>
        <v>232000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0.12969483568075124</v>
      </c>
      <c r="H157" s="27" t="str">
        <f t="shared" si="45"/>
        <v>ITM</v>
      </c>
      <c r="I157" s="33">
        <f>RTD("octo.rtdserver","",B157,73)</f>
        <v>10300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0.14436619718309873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0.159037558685446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3.28</v>
      </c>
      <c r="F160" s="31">
        <f t="shared" si="44"/>
        <v>0.16399999999999998</v>
      </c>
      <c r="G160" s="32">
        <f t="shared" si="46"/>
        <v>0.17370892018779349</v>
      </c>
      <c r="H160" s="27" t="str">
        <f t="shared" si="45"/>
        <v>ITM</v>
      </c>
      <c r="I160" s="33">
        <f>RTD("octo.rtdserver","",B160,73)</f>
        <v>49900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4</v>
      </c>
      <c r="F161" s="31">
        <f t="shared" ref="F161" si="47">IFERROR(E161*100%/A161,"")</f>
        <v>0.1951219512195122</v>
      </c>
      <c r="G161" s="32">
        <f t="shared" ref="G161" si="48">IFERROR((A161/$L$21)-100%,"")</f>
        <v>0.20305164319248825</v>
      </c>
      <c r="H161" s="27" t="str">
        <f t="shared" ref="H161" si="49">IF(G161&lt;(-3%),"OTM",IF(G161&gt;(3%),"ITM","ATM"))</f>
        <v>ITM</v>
      </c>
      <c r="I161" s="33">
        <f>RTD("octo.rtdserver","",B161,73)</f>
        <v>110000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-0.63734567901234573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25.92</v>
      </c>
      <c r="M2" s="62">
        <f>IFERROR(RTD("octo.rtdserver","",K2,60)/100,"")</f>
        <v>1.2500000000000001E-2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-0.62962962962962965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25.84</v>
      </c>
      <c r="M3" s="62">
        <f>IFERROR(RTD("octo.rtdserver","",K3,60)/100,"")</f>
        <v>7.6E-3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-0.62191358024691357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</v>
      </c>
      <c r="M4" s="62">
        <f>IFERROR(RTD("octo.rtdserver","",K4,60)/100,"")</f>
        <v>5.0000000000000001E-3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-0.61419753086419759</v>
      </c>
      <c r="H5" s="27" t="str">
        <f t="shared" si="2"/>
        <v>OTM</v>
      </c>
      <c r="I5" s="33">
        <f>RTD("octo.rtdserver","",B5,73)</f>
        <v>10600</v>
      </c>
      <c r="J5" s="59">
        <f t="shared" ca="1" si="3"/>
        <v>47</v>
      </c>
      <c r="K5" s="60" t="s">
        <v>2</v>
      </c>
      <c r="L5" s="61">
        <f>RTD("octo.rtdserver","",K5,56)</f>
        <v>34.78</v>
      </c>
      <c r="M5" s="62">
        <f>IFERROR(RTD("octo.rtdserver","",K5,60)/100,"")</f>
        <v>-2.9999999999999997E-4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-0.59490740740740744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55.03</v>
      </c>
      <c r="M6" s="62">
        <f>IFERROR(RTD("octo.rtdserver","",K6,60)/100,"")</f>
        <v>-4.2300000000000004E-2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-0.57561728395061729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23.92</v>
      </c>
      <c r="M7" s="62">
        <f>IFERROR(RTD("octo.rtdserver","",K7,60)/100,"")</f>
        <v>-1.7000000000000001E-3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-0.55632716049382713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10.71</v>
      </c>
      <c r="M8" s="62">
        <f>IFERROR(RTD("octo.rtdserver","",K8,60)/100,"")</f>
        <v>-1.0200000000000001E-2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-0.53703703703703709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13.89</v>
      </c>
      <c r="M9" s="62">
        <f>IFERROR(RTD("octo.rtdserver","",K9,60)/100,"")</f>
        <v>-7.000000000000001E-4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-0.51774691358024694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40.53</v>
      </c>
      <c r="M10" s="62">
        <f>IFERROR(RTD("octo.rtdserver","",K10,60)/100,"")</f>
        <v>4.0800000000000003E-2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-0.49845679012345678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25.01</v>
      </c>
      <c r="M11" s="62">
        <f>IFERROR(RTD("octo.rtdserver","",K11,60)/100,"")</f>
        <v>4.7800000000000002E-2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-0.47916666666666674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79.930000000000007</v>
      </c>
      <c r="M12" s="62">
        <f>IFERROR(RTD("octo.rtdserver","",K12,60)/100,"")</f>
        <v>-1.6200000000000003E-2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0.04</v>
      </c>
      <c r="F13" s="31">
        <f t="shared" si="4"/>
        <v>2.8571428571428571E-3</v>
      </c>
      <c r="G13" s="32">
        <f t="shared" ref="G13:G17" si="5">IFERROR((A13/$L$2)-100%,"")</f>
        <v>-0.45987654320987659</v>
      </c>
      <c r="H13" s="27" t="str">
        <f t="shared" si="2"/>
        <v>OTM</v>
      </c>
      <c r="I13" s="33">
        <f>RTD("octo.rtdserver","",B13,73)</f>
        <v>5400</v>
      </c>
      <c r="J13" s="59">
        <f t="shared" ca="1" si="3"/>
        <v>47</v>
      </c>
      <c r="K13" s="60" t="s">
        <v>9728</v>
      </c>
      <c r="L13" s="61">
        <f>RTD("octo.rtdserver","",K13,56)</f>
        <v>17.04</v>
      </c>
      <c r="M13" s="62">
        <f>IFERROR(RTD("octo.rtdserver","",K13,60)/100,"")</f>
        <v>-6.4000000000000003E-3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-0.44058641975308643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10.31</v>
      </c>
      <c r="M14" s="62">
        <f>IFERROR(RTD("octo.rtdserver","",K14,60)/100,"")</f>
        <v>1.0800000000000001E-2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-0.42129629629629628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3.59</v>
      </c>
      <c r="M15" s="62">
        <f>IFERROR(RTD("octo.rtdserver","",K15,60)/100,"")</f>
        <v>-2.8000000000000004E-3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-0.41165123456790131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5.16</v>
      </c>
      <c r="M16" s="62">
        <f>IFERROR(RTD("octo.rtdserver","",K16,60)/100,"")</f>
        <v>3.2000000000000001E-2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-0.40200617283950624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23.45</v>
      </c>
      <c r="M17" s="62">
        <f>IFERROR(RTD("octo.rtdserver","",K17,60)/100,"")</f>
        <v>-1.7000000000000001E-3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-0.39236111111111116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-0.38271604938271608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-0.37307098765432101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-0.36342592592592593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-0.35378086419753085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-0.34413580246913589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-0.33449074074074081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-0.32484567901234573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-0.30555555555555558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-0.2959104938271605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-0.28626543209876543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-0.27662037037037046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-0.26697530864197538</v>
      </c>
      <c r="H30" s="74" t="str">
        <f t="shared" si="8"/>
        <v>OTM</v>
      </c>
      <c r="I30" s="75">
        <f>RTD("octo.rtdserver","",B30,73)</f>
        <v>183300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-0.25733024691358031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-0.24768518518518523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-0.23804012345679015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-0.22839506172839508</v>
      </c>
      <c r="H34" s="74" t="str">
        <f t="shared" si="8"/>
        <v>OTM</v>
      </c>
      <c r="I34" s="75">
        <f>RTD("octo.rtdserver","",B34,73)</f>
        <v>139100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-0.21875</v>
      </c>
      <c r="H35" s="74" t="str">
        <f t="shared" si="8"/>
        <v>OTM</v>
      </c>
      <c r="I35" s="75">
        <f>RTD("octo.rtdserver","",B35,73)</f>
        <v>13600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0.19</v>
      </c>
      <c r="F36" s="72">
        <f t="shared" si="6"/>
        <v>9.2682926829268288E-3</v>
      </c>
      <c r="G36" s="73">
        <f t="shared" si="7"/>
        <v>-0.20910493827160503</v>
      </c>
      <c r="H36" s="74" t="str">
        <f t="shared" si="8"/>
        <v>OTM</v>
      </c>
      <c r="I36" s="75">
        <f>RTD("octo.rtdserver","",B36,73)</f>
        <v>29500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-0.19945987654320996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-0.18981481481481488</v>
      </c>
      <c r="H38" s="74" t="str">
        <f t="shared" si="8"/>
        <v>OTM</v>
      </c>
      <c r="I38" s="75">
        <f>RTD("octo.rtdserver","",B38,73)</f>
        <v>575500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-0.1801697530864198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0.31</v>
      </c>
      <c r="F40" s="72">
        <f t="shared" si="6"/>
        <v>1.441860465116279E-2</v>
      </c>
      <c r="G40" s="73">
        <f t="shared" si="7"/>
        <v>-0.17052469135802473</v>
      </c>
      <c r="H40" s="74" t="str">
        <f t="shared" si="8"/>
        <v>OTM</v>
      </c>
      <c r="I40" s="75">
        <f>RTD("octo.rtdserver","",B40,73)</f>
        <v>88500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-0.16087962962962965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-0.15123456790123457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0.38</v>
      </c>
      <c r="F43" s="72">
        <f t="shared" si="6"/>
        <v>1.707865168539326E-2</v>
      </c>
      <c r="G43" s="73">
        <f t="shared" si="7"/>
        <v>-0.14158950617283961</v>
      </c>
      <c r="H43" s="74" t="str">
        <f t="shared" si="8"/>
        <v>OTM</v>
      </c>
      <c r="I43" s="75">
        <f>RTD("octo.rtdserver","",B43,73)</f>
        <v>184400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-0.13194444444444453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-0.12229938271604945</v>
      </c>
      <c r="H45" s="74" t="str">
        <f t="shared" si="8"/>
        <v>OTM</v>
      </c>
      <c r="I45" s="75">
        <f>RTD("octo.rtdserver","",B45,73)</f>
        <v>137100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0.53</v>
      </c>
      <c r="F46" s="72">
        <f t="shared" si="6"/>
        <v>2.3043478260869565E-2</v>
      </c>
      <c r="G46" s="73">
        <f t="shared" si="7"/>
        <v>-0.11265432098765438</v>
      </c>
      <c r="H46" s="74" t="str">
        <f t="shared" si="8"/>
        <v>OTM</v>
      </c>
      <c r="I46" s="75">
        <f>RTD("octo.rtdserver","",B46,73)</f>
        <v>322500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-0.1030092592592593</v>
      </c>
      <c r="H47" s="74" t="str">
        <f t="shared" si="8"/>
        <v>OTM</v>
      </c>
      <c r="I47" s="75">
        <f>RTD("octo.rtdserver","",B47,73)</f>
        <v>42100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-9.3364197530864224E-2</v>
      </c>
      <c r="H48" s="74" t="str">
        <f t="shared" si="8"/>
        <v>OTM</v>
      </c>
      <c r="I48" s="75">
        <f>RTD("octo.rtdserver","",B48,73)</f>
        <v>138000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0.65</v>
      </c>
      <c r="F49" s="72">
        <f t="shared" si="6"/>
        <v>2.736842105263158E-2</v>
      </c>
      <c r="G49" s="73">
        <f t="shared" si="7"/>
        <v>-8.3719135802469147E-2</v>
      </c>
      <c r="H49" s="74" t="str">
        <f t="shared" si="8"/>
        <v>OTM</v>
      </c>
      <c r="I49" s="75">
        <f>RTD("octo.rtdserver","",B49,73)</f>
        <v>50000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0.75</v>
      </c>
      <c r="F50" s="72">
        <f t="shared" ref="F50:F81" si="10">IFERROR(E50*100%/A50,"")</f>
        <v>3.125E-2</v>
      </c>
      <c r="G50" s="73">
        <f t="shared" ref="G50:G81" si="11">IFERROR((A50/$L$2)-100%,"")</f>
        <v>-7.4074074074074181E-2</v>
      </c>
      <c r="H50" s="74" t="str">
        <f t="shared" ref="H50:H81" si="12">IF(G50&lt;(-3%),"OTM",IF(G50&gt;(3%),"ITM","ATM"))</f>
        <v>OTM</v>
      </c>
      <c r="I50" s="75">
        <f>RTD("octo.rtdserver","",B50,73)</f>
        <v>594100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-6.4429012345679104E-2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1.01</v>
      </c>
      <c r="F52" s="72">
        <f t="shared" si="10"/>
        <v>4.0808080808080807E-2</v>
      </c>
      <c r="G52" s="73">
        <f t="shared" si="11"/>
        <v>-4.5138888888888951E-2</v>
      </c>
      <c r="H52" s="74" t="str">
        <f t="shared" si="12"/>
        <v>OTM</v>
      </c>
      <c r="I52" s="75">
        <f>RTD("octo.rtdserver","",B52,73)</f>
        <v>127800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1.08</v>
      </c>
      <c r="F53" s="72">
        <f t="shared" si="10"/>
        <v>4.3200000000000002E-2</v>
      </c>
      <c r="G53" s="73">
        <f t="shared" si="11"/>
        <v>-3.5493827160493874E-2</v>
      </c>
      <c r="H53" s="74" t="str">
        <f t="shared" si="12"/>
        <v>OTM</v>
      </c>
      <c r="I53" s="75">
        <f>RTD("octo.rtdserver","",B53,73)</f>
        <v>253700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1.22</v>
      </c>
      <c r="F54" s="72">
        <f t="shared" si="10"/>
        <v>4.8316831683168318E-2</v>
      </c>
      <c r="G54" s="73">
        <f t="shared" si="11"/>
        <v>-2.5848765432098797E-2</v>
      </c>
      <c r="H54" s="74" t="str">
        <f t="shared" si="12"/>
        <v>ATM</v>
      </c>
      <c r="I54" s="75">
        <f>RTD("octo.rtdserver","",B54,73)</f>
        <v>160000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-1.620370370370372E-2</v>
      </c>
      <c r="H55" s="74" t="str">
        <f t="shared" si="12"/>
        <v>ATM</v>
      </c>
      <c r="I55" s="75">
        <f>RTD("octo.rtdserver","",B55,73)</f>
        <v>249200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-1.620370370370372E-2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</v>
      </c>
      <c r="F57" s="72">
        <f t="shared" si="10"/>
        <v>5.4368932038834951E-2</v>
      </c>
      <c r="G57" s="73">
        <f t="shared" si="11"/>
        <v>-6.5586419753087544E-3</v>
      </c>
      <c r="H57" s="74" t="str">
        <f t="shared" si="12"/>
        <v>ATM</v>
      </c>
      <c r="I57" s="75">
        <f>RTD("octo.rtdserver","",B57,73)</f>
        <v>104200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1.52</v>
      </c>
      <c r="F58" s="72">
        <f t="shared" si="10"/>
        <v>5.8461538461538461E-2</v>
      </c>
      <c r="G58" s="73">
        <f t="shared" si="11"/>
        <v>3.0864197530864335E-3</v>
      </c>
      <c r="H58" s="74" t="str">
        <f t="shared" si="12"/>
        <v>ATM</v>
      </c>
      <c r="I58" s="75">
        <f>RTD("octo.rtdserver","",B58,73)</f>
        <v>573900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1.65</v>
      </c>
      <c r="F59" s="72">
        <f t="shared" si="10"/>
        <v>6.2857142857142848E-2</v>
      </c>
      <c r="G59" s="73">
        <f t="shared" si="11"/>
        <v>1.2731481481481399E-2</v>
      </c>
      <c r="H59" s="74" t="str">
        <f t="shared" si="12"/>
        <v>ATM</v>
      </c>
      <c r="I59" s="75">
        <f>RTD("octo.rtdserver","",B59,73)</f>
        <v>261900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1.79</v>
      </c>
      <c r="F60" s="72">
        <f t="shared" si="10"/>
        <v>6.7547169811320751E-2</v>
      </c>
      <c r="G60" s="73">
        <f t="shared" si="11"/>
        <v>2.2376543209876365E-2</v>
      </c>
      <c r="H60" s="74" t="str">
        <f t="shared" si="12"/>
        <v>ATM</v>
      </c>
      <c r="I60" s="75">
        <f>RTD("octo.rtdserver","",B60,73)</f>
        <v>220300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1.98</v>
      </c>
      <c r="F61" s="72">
        <f t="shared" si="10"/>
        <v>7.4018691588785046E-2</v>
      </c>
      <c r="G61" s="73">
        <f t="shared" si="11"/>
        <v>3.2021604938271553E-2</v>
      </c>
      <c r="H61" s="74" t="str">
        <f t="shared" si="12"/>
        <v>ITM</v>
      </c>
      <c r="I61" s="75">
        <f>RTD("octo.rtdserver","",B61,73)</f>
        <v>50700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2.13</v>
      </c>
      <c r="F62" s="72">
        <f t="shared" si="10"/>
        <v>7.8888888888888883E-2</v>
      </c>
      <c r="G62" s="73">
        <f t="shared" si="11"/>
        <v>4.1666666666666519E-2</v>
      </c>
      <c r="H62" s="74" t="str">
        <f t="shared" si="12"/>
        <v>ITM</v>
      </c>
      <c r="I62" s="75">
        <f>RTD("octo.rtdserver","",B62,73)</f>
        <v>894400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6.0956790123456672E-2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6.0956790123456672E-2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7.060185185185186E-2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2.77</v>
      </c>
      <c r="F66" s="72">
        <f t="shared" si="10"/>
        <v>9.8928571428571435E-2</v>
      </c>
      <c r="G66" s="73">
        <f t="shared" si="11"/>
        <v>8.0246913580246826E-2</v>
      </c>
      <c r="H66" s="74" t="str">
        <f t="shared" si="12"/>
        <v>ITM</v>
      </c>
      <c r="I66" s="75">
        <f>RTD("octo.rtdserver","",B66,73)</f>
        <v>1185700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9.9537037037036979E-2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9.9537037037036979E-2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0.10918209876543195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0.11882716049382713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4.04</v>
      </c>
      <c r="F71" s="72">
        <f t="shared" si="10"/>
        <v>0.13694915254237289</v>
      </c>
      <c r="G71" s="73">
        <f t="shared" si="11"/>
        <v>0.13811728395061729</v>
      </c>
      <c r="H71" s="74" t="str">
        <f t="shared" si="12"/>
        <v>ITM</v>
      </c>
      <c r="I71" s="75">
        <f>RTD("octo.rtdserver","",B71,73)</f>
        <v>41500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0.15740740740740744</v>
      </c>
      <c r="H72" s="74" t="str">
        <f t="shared" si="12"/>
        <v>ITM</v>
      </c>
      <c r="I72" s="75">
        <f>RTD("octo.rtdserver","",B72,73)</f>
        <v>41700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0.17669753086419737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0.17669753086419737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0.18634259259259256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0.19598765432098753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0.21527777777777768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0.22492283950617287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0.23456790123456783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0.25385802469135799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0.27314814814814814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-6.47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-5.56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-5.3</v>
      </c>
      <c r="K29" s="13" t="str">
        <f t="shared" si="1"/>
        <v>Aguardar</v>
      </c>
      <c r="L29" s="21">
        <f>IFERROR(RTD("octo.rtdserver","",C29,73)+(RTD("octo.rtdserver","",B29,73)),"")</f>
        <v>12500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-0.23000000000000043</v>
      </c>
      <c r="K30" s="13" t="str">
        <f t="shared" si="1"/>
        <v>Aguardar</v>
      </c>
      <c r="L30" s="21">
        <f>IFERROR(RTD("octo.rtdserver","",C30,73)+(RTD("octo.rtdserver","",B30,73)),"")</f>
        <v>137600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0.11000000000000032</v>
      </c>
      <c r="K31" s="13" t="str">
        <f t="shared" si="1"/>
        <v>Aguardar</v>
      </c>
      <c r="L31" s="21">
        <f>IFERROR(RTD("octo.rtdserver","",C31,73)+(RTD("octo.rtdserver","",B31,73)),"")</f>
        <v>105100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0.51999999999999957</v>
      </c>
      <c r="K32" s="13" t="str">
        <f t="shared" si="1"/>
        <v>Aguardar</v>
      </c>
      <c r="L32" s="21">
        <f>IFERROR(RTD("octo.rtdserver","",C32,73)+(RTD("octo.rtdserver","",B32,73)),"")</f>
        <v>61000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0.79999999999999982</v>
      </c>
      <c r="K33" s="13" t="str">
        <f t="shared" si="1"/>
        <v>Aguardar</v>
      </c>
      <c r="L33" s="21">
        <f>IFERROR(RTD("octo.rtdserver","",C33,73)+(RTD("octo.rtdserver","",B33,73)),"")</f>
        <v>90800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0.74000000000000021</v>
      </c>
      <c r="K34" s="13" t="str">
        <f t="shared" si="1"/>
        <v>Aguardar</v>
      </c>
      <c r="L34" s="21">
        <f>IFERROR(RTD("octo.rtdserver","",C34,73)+(RTD("octo.rtdserver","",B34,73)),"")</f>
        <v>130900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-0.29000000000000004</v>
      </c>
      <c r="K35" s="13" t="str">
        <f t="shared" si="1"/>
        <v>Aguardar</v>
      </c>
      <c r="L35" s="21">
        <f>IFERROR(RTD("octo.rtdserver","",C35,73)+(RTD("octo.rtdserver","",B35,73)),"")</f>
        <v>175300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-3.0000000000000249E-2</v>
      </c>
      <c r="K36" s="13" t="str">
        <f t="shared" si="1"/>
        <v>Aguardar</v>
      </c>
      <c r="L36" s="21">
        <f>IFERROR(RTD("octo.rtdserver","",C36,73)+(RTD("octo.rtdserver","",B36,73)),"")</f>
        <v>253800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0.17999999999999972</v>
      </c>
      <c r="K37" s="13" t="str">
        <f t="shared" si="1"/>
        <v>Aguardar</v>
      </c>
      <c r="L37" s="21">
        <f>IFERROR(RTD("octo.rtdserver","",C37,73)+(RTD("octo.rtdserver","",B37,73)),"")</f>
        <v>116300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0.75</v>
      </c>
      <c r="K38" s="13" t="str">
        <f t="shared" si="1"/>
        <v>Aguardar</v>
      </c>
      <c r="L38" s="21">
        <f>IFERROR(RTD("octo.rtdserver","",C38,73)+(RTD("octo.rtdserver","",B38,73)),"")</f>
        <v>248200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0.95999999999999952</v>
      </c>
      <c r="K39" s="13" t="str">
        <f t="shared" si="1"/>
        <v>Aguardar</v>
      </c>
      <c r="L39" s="21">
        <f>IFERROR(RTD("octo.rtdserver","",C39,73)+(RTD("octo.rtdserver","",B39,73)),"")</f>
        <v>136200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-4.0000000000000036E-2</v>
      </c>
      <c r="K40" s="13" t="str">
        <f t="shared" si="1"/>
        <v>Aguardar</v>
      </c>
      <c r="L40" s="21">
        <f>IFERROR(RTD("octo.rtdserver","",C40,73)+(RTD("octo.rtdserver","",B40,73)),"")</f>
        <v>249200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0.29000000000000004</v>
      </c>
      <c r="K41" s="13" t="str">
        <f t="shared" si="1"/>
        <v>Aguardar</v>
      </c>
      <c r="L41" s="21">
        <f>IFERROR(RTD("octo.rtdserver","",C41,73)+(RTD("octo.rtdserver","",B41,73)),"")</f>
        <v>685100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0.49000000000000021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562800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0.71</v>
      </c>
      <c r="K43" s="13" t="str">
        <f t="shared" si="4"/>
        <v>Aguardar</v>
      </c>
      <c r="L43" s="21">
        <f>IFERROR(RTD("octo.rtdserver","",C43,73)+(RTD("octo.rtdserver","",B43,73)),"")</f>
        <v>987800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0.93000000000000016</v>
      </c>
      <c r="K44" s="13" t="str">
        <f t="shared" si="4"/>
        <v>Aguardar</v>
      </c>
      <c r="L44" s="21">
        <f>IFERROR(RTD("octo.rtdserver","",C44,73)+(RTD("octo.rtdserver","",B44,73)),"")</f>
        <v>850200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0.14999999999999991</v>
      </c>
      <c r="K45" s="13" t="str">
        <f t="shared" si="4"/>
        <v>Aguardar</v>
      </c>
      <c r="L45" s="21">
        <f>IFERROR(RTD("octo.rtdserver","",C45,73)+(RTD("octo.rtdserver","",B45,73)),"")</f>
        <v>1476800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0.35999999999999988</v>
      </c>
      <c r="K46" s="13" t="str">
        <f t="shared" si="4"/>
        <v>Aguardar</v>
      </c>
      <c r="L46" s="21">
        <f>IFERROR(RTD("octo.rtdserver","",C46,73)+(RTD("octo.rtdserver","",B46,73)),"")</f>
        <v>2136100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0.56999999999999984</v>
      </c>
      <c r="K47" s="13" t="str">
        <f t="shared" si="4"/>
        <v>Aguardar</v>
      </c>
      <c r="L47" s="21">
        <f>IFERROR(RTD("octo.rtdserver","",C47,73)+(RTD("octo.rtdserver","",B47,73)),"")</f>
        <v>1356300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0.79</v>
      </c>
      <c r="K48" s="13" t="str">
        <f t="shared" si="4"/>
        <v>Aguardar</v>
      </c>
      <c r="L48" s="21">
        <f>IFERROR(RTD("octo.rtdserver","",C48,73)+(RTD("octo.rtdserver","",B48,73)),"")</f>
        <v>1377500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0.96</v>
      </c>
      <c r="K49" s="13" t="str">
        <f t="shared" si="4"/>
        <v>Aguardar</v>
      </c>
      <c r="L49" s="21">
        <f>IFERROR(RTD("octo.rtdserver","",C49,73)+(RTD("octo.rtdserver","",B49,73)),"")</f>
        <v>1352200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0.14000000000000012</v>
      </c>
      <c r="K50" s="13" t="str">
        <f t="shared" si="4"/>
        <v>Aguardar</v>
      </c>
      <c r="L50" s="21">
        <f>IFERROR(RTD("octo.rtdserver","",C50,73)+(RTD("octo.rtdserver","",B50,73)),"")</f>
        <v>1115300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0.32000000000000006</v>
      </c>
      <c r="K51" s="13" t="str">
        <f t="shared" si="4"/>
        <v>Aguardar</v>
      </c>
      <c r="L51" s="21">
        <f>IFERROR(RTD("octo.rtdserver","",C51,73)+(RTD("octo.rtdserver","",B51,73)),"")</f>
        <v>9187300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0.52</v>
      </c>
      <c r="K52" s="13" t="str">
        <f t="shared" si="4"/>
        <v>Aguardar</v>
      </c>
      <c r="L52" s="21">
        <f>IFERROR(RTD("octo.rtdserver","",C52,73)+(RTD("octo.rtdserver","",B52,73)),"")</f>
        <v>4426500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4.0000000000000036E-2</v>
      </c>
      <c r="K53" s="13" t="str">
        <f t="shared" si="4"/>
        <v>Aguardar</v>
      </c>
      <c r="L53" s="21">
        <f>IFERROR(RTD("octo.rtdserver","",C53,73)+(RTD("octo.rtdserver","",B53,73)),"")</f>
        <v>573300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0.67999999999999994</v>
      </c>
      <c r="K54" s="13" t="str">
        <f t="shared" si="4"/>
        <v>Aguardar</v>
      </c>
      <c r="L54" s="21">
        <f>IFERROR(RTD("octo.rtdserver","",C54,73)+(RTD("octo.rtdserver","",B54,73)),"")</f>
        <v>14492800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25.92</v>
      </c>
    </row>
    <row r="2" spans="1:15" x14ac:dyDescent="0.2">
      <c r="N2" s="16" t="s">
        <v>3</v>
      </c>
      <c r="O2" s="16">
        <f>RTD("octo.rtdserver","",N2,56)</f>
        <v>25.84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0.04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0.04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0.05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0.16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0.19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0.26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7.42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6.95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5.54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4.8600000000000003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5.07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5.07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3.98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3.66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3.59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3.13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3.13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2.85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2.67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14.83</v>
      </c>
      <c r="D2" s="50">
        <f>RTD("octo.rtdserver","",$B2,60)/100</f>
        <v>1.0200000000000001E-2</v>
      </c>
      <c r="E2" s="1">
        <f>RTD("octo.rtdserver","",$B2,71)</f>
        <v>14.48</v>
      </c>
      <c r="F2" s="1">
        <f>RTD("octo.rtdserver","",$B2,70)</f>
        <v>14.88</v>
      </c>
      <c r="G2" s="1">
        <f>RTD("octo.rtdserver","",$B2,74)</f>
        <v>206775232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40.53</v>
      </c>
      <c r="D3" s="50">
        <f>RTD("octo.rtdserver","",$B3,60)/100</f>
        <v>4.0800000000000003E-2</v>
      </c>
      <c r="E3" s="1">
        <f>RTD("octo.rtdserver","",$B3,71)</f>
        <v>38.78</v>
      </c>
      <c r="F3" s="1">
        <f>RTD("octo.rtdserver","",$B3,70)</f>
        <v>40.65</v>
      </c>
      <c r="G3" s="1">
        <f>RTD("octo.rtdserver","",$B3,74)</f>
        <v>441020640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59.09</v>
      </c>
      <c r="D4" s="50">
        <f>RTD("octo.rtdserver","",$B4,60)/100</f>
        <v>4.07E-2</v>
      </c>
      <c r="E4" s="1">
        <f>RTD("octo.rtdserver","",$B4,71)</f>
        <v>56.75</v>
      </c>
      <c r="F4" s="1">
        <f>RTD("octo.rtdserver","",$B4,70)</f>
        <v>59.32</v>
      </c>
      <c r="G4" s="1">
        <f>RTD("octo.rtdserver","",$B4,74)</f>
        <v>778596540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34.78</v>
      </c>
      <c r="D5" s="50">
        <f>RTD("octo.rtdserver","",$B5,60)/100</f>
        <v>-2.9999999999999997E-4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334910912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22.94</v>
      </c>
      <c r="D6" s="50">
        <f>RTD("octo.rtdserver","",$B6,60)/100</f>
        <v>6.8000000000000005E-3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68804816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25.84</v>
      </c>
      <c r="D7" s="50">
        <f>RTD("octo.rtdserver","",$B7,60)/100</f>
        <v>7.6E-3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969996030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28.57</v>
      </c>
      <c r="D8" s="50">
        <f>RTD("octo.rtdserver","",$B8,60)/100</f>
        <v>6.7000000000000002E-3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59243592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9.75</v>
      </c>
      <c r="D9" s="50">
        <f>RTD("octo.rtdserver","",$B9,60)/100</f>
        <v>-8.1000000000000013E-3</v>
      </c>
      <c r="E9" s="1">
        <f>RTD("octo.rtdserver","",$B9,71)</f>
        <v>9.75</v>
      </c>
      <c r="F9" s="1">
        <f>RTD("octo.rtdserver","",$B9,70)</f>
        <v>9.94</v>
      </c>
      <c r="G9" s="1">
        <f>RTD("octo.rtdserver","",$B9,74)</f>
        <v>77559840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79.31</v>
      </c>
      <c r="D10" s="50">
        <f>RTD("octo.rtdserver","",$B10,60)/100</f>
        <v>-1.49E-2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281359584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58.92</v>
      </c>
      <c r="D11" s="50">
        <f>RTD("octo.rtdserver","",$B11,60)/100</f>
        <v>-2.2599999999999999E-2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239596128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1.4000000000000002E-3</v>
      </c>
      <c r="E12" s="1">
        <f>RTD("octo.rtdserver","",$B12,71)</f>
        <v>21</v>
      </c>
      <c r="F12" s="1">
        <f>RTD("octo.rtdserver","",$B12,70)</f>
        <v>21.39</v>
      </c>
      <c r="G12" s="1">
        <f>RTD("octo.rtdserver","",$B12,74)</f>
        <v>112893320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-1.11E-2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160549424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22.27</v>
      </c>
      <c r="D14" s="50">
        <f>RTD("octo.rtdserver","",$B14,60)/100</f>
        <v>-4.9100000000000005E-2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146714288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10.31</v>
      </c>
      <c r="D15" s="50">
        <f>RTD("octo.rtdserver","",$B15,60)/100</f>
        <v>1.0800000000000001E-2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88404880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68.790000000000006</v>
      </c>
      <c r="D16" s="50">
        <f>RTD("octo.rtdserver","",$B16,60)/100</f>
        <v>-1.3899999999999999E-2</v>
      </c>
      <c r="E16" s="1">
        <f>RTD("octo.rtdserver","",$B16,71)</f>
        <v>68.510000000000005</v>
      </c>
      <c r="F16" s="1">
        <f>RTD("octo.rtdserver","",$B16,70)</f>
        <v>70.930000000000007</v>
      </c>
      <c r="G16" s="1">
        <f>RTD("octo.rtdserver","",$B16,74)</f>
        <v>226009344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1.32E-2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143934576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3.59</v>
      </c>
      <c r="D18" s="50">
        <f>RTD("octo.rtdserver","",$B18,60)/100</f>
        <v>-2.8000000000000004E-3</v>
      </c>
      <c r="E18" s="1">
        <f>RTD("octo.rtdserver","",$B18,71)</f>
        <v>3.59</v>
      </c>
      <c r="F18" s="1">
        <f>RTD("octo.rtdserver","",$B18,70)</f>
        <v>3.66</v>
      </c>
      <c r="G18" s="1">
        <f>RTD("octo.rtdserver","",$B18,74)</f>
        <v>91072808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13.04</v>
      </c>
      <c r="D19" s="50">
        <f>RTD("octo.rtdserver","",$B19,60)/100</f>
        <v>6.8999999999999999E-3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69274640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5.16</v>
      </c>
      <c r="D20" s="50">
        <f>RTD("octo.rtdserver","",$B20,60)/100</f>
        <v>3.2000000000000001E-2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351095392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30.75</v>
      </c>
      <c r="D21" s="50">
        <f>RTD("octo.rtdserver","",$B21,60)/100</f>
        <v>2E-3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35938684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19.489999999999998</v>
      </c>
      <c r="D22" s="50">
        <f>RTD("octo.rtdserver","",$B22,60)/100</f>
        <v>-1.7600000000000001E-2</v>
      </c>
      <c r="E22" s="1">
        <f>RTD("octo.rtdserver","",$B22,71)</f>
        <v>19.45</v>
      </c>
      <c r="F22" s="1">
        <f>RTD("octo.rtdserver","",$B22,70)</f>
        <v>20.059999999999999</v>
      </c>
      <c r="G22" s="1">
        <f>RTD("octo.rtdserver","",$B22,74)</f>
        <v>92083904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75.28</v>
      </c>
      <c r="D23" s="50">
        <f>RTD("octo.rtdserver","",$B23,60)/100</f>
        <v>-1.9E-2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129791400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23.92</v>
      </c>
      <c r="D24" s="50">
        <f>RTD("octo.rtdserver","",$B24,60)/100</f>
        <v>-1.7000000000000001E-3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222681872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19.32</v>
      </c>
      <c r="D25" s="50">
        <f>RTD("octo.rtdserver","",$B25,60)/100</f>
        <v>3.8699999999999998E-2</v>
      </c>
      <c r="E25" s="1">
        <f>RTD("octo.rtdserver","",$B25,71)</f>
        <v>18.45</v>
      </c>
      <c r="F25" s="1">
        <f>RTD("octo.rtdserver","",$B25,70)</f>
        <v>19.38</v>
      </c>
      <c r="G25" s="1">
        <f>RTD("octo.rtdserver","",$B25,74)</f>
        <v>190467792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29.45</v>
      </c>
      <c r="D26" s="50">
        <f>RTD("octo.rtdserver","",$B26,60)/100</f>
        <v>2.29E-2</v>
      </c>
      <c r="E26" s="1">
        <f>RTD("octo.rtdserver","",$B26,71)</f>
        <v>28.47</v>
      </c>
      <c r="F26" s="1">
        <f>RTD("octo.rtdserver","",$B26,70)</f>
        <v>29.46</v>
      </c>
      <c r="G26" s="1">
        <f>RTD("octo.rtdserver","",$B26,74)</f>
        <v>161884976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12.99</v>
      </c>
      <c r="D27" s="50">
        <f>RTD("octo.rtdserver","",$B27,60)/100</f>
        <v>6.9999999999999993E-3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65780624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42.54</v>
      </c>
      <c r="D28" s="50">
        <f>RTD("octo.rtdserver","",$B28,60)/100</f>
        <v>-4.8999999999999998E-3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60769560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33.36</v>
      </c>
      <c r="D29" s="50">
        <f>RTD("octo.rtdserver","",$B29,60)/100</f>
        <v>4.87E-2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349073888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34.159999999999997</v>
      </c>
      <c r="D30" s="50">
        <f>RTD("octo.rtdserver","",$B30,60)/100</f>
        <v>4.2099999999999999E-2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83182736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8.31</v>
      </c>
      <c r="D31" s="50">
        <f>RTD("octo.rtdserver","",$B31,60)/100</f>
        <v>1.2199999999999999E-2</v>
      </c>
      <c r="E31" s="1">
        <f>RTD("octo.rtdserver","",$B31,71)</f>
        <v>8.07</v>
      </c>
      <c r="F31" s="1">
        <f>RTD("octo.rtdserver","",$B31,70)</f>
        <v>8.34</v>
      </c>
      <c r="G31" s="1">
        <f>RTD("octo.rtdserver","",$B31,74)</f>
        <v>79234360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18.850000000000001</v>
      </c>
      <c r="D32" s="50">
        <f>RTD("octo.rtdserver","",$B32,60)/100</f>
        <v>1.6000000000000001E-3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36080580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46.48</v>
      </c>
      <c r="D33" s="50">
        <f>RTD("octo.rtdserver","",$B33,60)/100</f>
        <v>1.1000000000000001E-3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56191556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</v>
      </c>
      <c r="D34" s="50">
        <f>RTD("octo.rtdserver","",$B34,60)/100</f>
        <v>1.8E-3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161599152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-4.3E-3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96441024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26.02</v>
      </c>
      <c r="D36" s="50">
        <f>RTD("octo.rtdserver","",$B36,60)/100</f>
        <v>7.7000000000000002E-3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40268856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23.41</v>
      </c>
      <c r="D37" s="50">
        <f>RTD("octo.rtdserver","",$B37,60)/100</f>
        <v>-1.6399999999999998E-2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349404992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73.2</v>
      </c>
      <c r="D38" s="50">
        <f>RTD("octo.rtdserver","",$B38,60)/100</f>
        <v>4.4699999999999997E-2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822598850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10.71</v>
      </c>
      <c r="D39" s="50">
        <f>RTD("octo.rtdserver","",$B39,60)/100</f>
        <v>-1.0200000000000001E-2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110311704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25.01</v>
      </c>
      <c r="D40" s="50">
        <f>RTD("octo.rtdserver","",$B40,60)/100</f>
        <v>4.7800000000000002E-2</v>
      </c>
      <c r="E40" s="1">
        <f>RTD("octo.rtdserver","",$B40,71)</f>
        <v>23.7</v>
      </c>
      <c r="F40" s="1">
        <f>RTD("octo.rtdserver","",$B40,70)</f>
        <v>25.07</v>
      </c>
      <c r="G40" s="1">
        <f>RTD("octo.rtdserver","",$B40,74)</f>
        <v>276610240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14.63</v>
      </c>
      <c r="D41" s="50">
        <f>RTD("octo.rtdserver","",$B41,60)/100</f>
        <v>1.46E-2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143019232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18.63</v>
      </c>
      <c r="D42" s="50">
        <f>RTD("octo.rtdserver","",$B42,60)/100</f>
        <v>5.7300000000000004E-2</v>
      </c>
      <c r="E42" s="1">
        <f>RTD("octo.rtdserver","",$B42,71)</f>
        <v>17.52</v>
      </c>
      <c r="F42" s="1">
        <f>RTD("octo.rtdserver","",$B42,70)</f>
        <v>18.64</v>
      </c>
      <c r="G42" s="1">
        <f>RTD("octo.rtdserver","",$B42,74)</f>
        <v>56289200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31.6</v>
      </c>
      <c r="D43" s="50">
        <f>RTD("octo.rtdserver","",$B43,60)/100</f>
        <v>6.4000000000000003E-3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180691376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38.42</v>
      </c>
      <c r="D44" s="50">
        <f>RTD("octo.rtdserver","",$B44,60)/100</f>
        <v>9.1999999999999998E-3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56774216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6.73</v>
      </c>
      <c r="D45" s="50">
        <f>RTD("octo.rtdserver","",$B45,60)/100</f>
        <v>7.4999999999999997E-3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280874080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</v>
      </c>
      <c r="D46" s="50">
        <f>RTD("octo.rtdserver","",$B46,60)/100</f>
        <v>-3.5999999999999999E-3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171958432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</v>
      </c>
      <c r="D47" s="50">
        <f>RTD("octo.rtdserver","",$B47,60)/100</f>
        <v>5.0000000000000001E-3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801907070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23.45</v>
      </c>
      <c r="D48" s="50">
        <f>RTD("octo.rtdserver","",$B48,60)/100</f>
        <v>-1.7000000000000001E-3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227587472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24.95</v>
      </c>
      <c r="D49" s="50">
        <f>RTD("octo.rtdserver","",$B49,60)/100</f>
        <v>-2.2000000000000002E-2</v>
      </c>
      <c r="E49" s="1">
        <f>RTD("octo.rtdserver","",$B49,71)</f>
        <v>24.87</v>
      </c>
      <c r="F49" s="1">
        <f>RTD("octo.rtdserver","",$B49,70)</f>
        <v>25.75</v>
      </c>
      <c r="G49" s="1">
        <f>RTD("octo.rtdserver","",$B49,74)</f>
        <v>140433072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22.94</v>
      </c>
      <c r="D50" s="50">
        <f>RTD("octo.rtdserver","",$B50,60)/100</f>
        <v>-2.2000000000000001E-3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96888832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45.95</v>
      </c>
      <c r="D51" s="50">
        <f>RTD("octo.rtdserver","",$B51,60)/100</f>
        <v>2.29E-2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138772784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22.98</v>
      </c>
      <c r="D52" s="50">
        <f>RTD("octo.rtdserver","",$B52,60)/100</f>
        <v>4.4000000000000003E-3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476060704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14.49</v>
      </c>
      <c r="D53" s="50">
        <f>RTD("octo.rtdserver","",$B53,60)/100</f>
        <v>2.8000000000000004E-3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61782712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19.77</v>
      </c>
      <c r="D54" s="50">
        <f>RTD("octo.rtdserver","",$B54,60)/100</f>
        <v>-6.0000000000000001E-3</v>
      </c>
      <c r="E54" s="1">
        <f>RTD("octo.rtdserver","",$B54,71)</f>
        <v>19.61</v>
      </c>
      <c r="F54" s="1">
        <f>RTD("octo.rtdserver","",$B54,70)</f>
        <v>20.16</v>
      </c>
      <c r="G54" s="1">
        <f>RTD("octo.rtdserver","",$B54,74)</f>
        <v>43384744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24.33</v>
      </c>
      <c r="D55" s="50">
        <f>RTD("octo.rtdserver","",$B55,60)/100</f>
        <v>1.21E-2</v>
      </c>
      <c r="E55" s="1">
        <f>RTD("octo.rtdserver","",$B55,71)</f>
        <v>23.88</v>
      </c>
      <c r="F55" s="1">
        <f>RTD("octo.rtdserver","",$B55,70)</f>
        <v>24.4</v>
      </c>
      <c r="G55" s="1">
        <f>RTD("octo.rtdserver","",$B55,74)</f>
        <v>67239192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49.57</v>
      </c>
      <c r="D56" s="50">
        <f>RTD("octo.rtdserver","",$B56,60)/100</f>
        <v>9.5999999999999992E-3</v>
      </c>
      <c r="E56" s="1">
        <f>RTD("octo.rtdserver","",$B56,71)</f>
        <v>48</v>
      </c>
      <c r="F56" s="1">
        <f>RTD("octo.rtdserver","",$B56,70)</f>
        <v>49.67</v>
      </c>
      <c r="G56" s="1">
        <f>RTD("octo.rtdserver","",$B56,74)</f>
        <v>249873168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66.53</v>
      </c>
      <c r="D57" s="50">
        <f>RTD("octo.rtdserver","",$B57,60)/100</f>
        <v>-1.9199999999999998E-2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106639984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26.69</v>
      </c>
      <c r="D58" s="50">
        <f>RTD("octo.rtdserver","",$B58,60)/100</f>
        <v>1.4800000000000001E-2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333155968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25.92</v>
      </c>
      <c r="D59" s="50">
        <f>RTD("octo.rtdserver","",$B59,60)/100</f>
        <v>1.2500000000000001E-2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2043931010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51.01</v>
      </c>
      <c r="D60" s="50">
        <f>RTD("octo.rtdserver","",$B60,60)/100</f>
        <v>-4.5700000000000005E-2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235195360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33.78</v>
      </c>
      <c r="D61" s="50">
        <f>RTD("octo.rtdserver","",$B61,60)/100</f>
        <v>1.8100000000000002E-2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116885856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24.48</v>
      </c>
      <c r="D62" s="50">
        <f>RTD("octo.rtdserver","",$B62,60)/100</f>
        <v>-0.02</v>
      </c>
      <c r="E62" s="1">
        <f>RTD("octo.rtdserver","",$B62,71)</f>
        <v>24.43</v>
      </c>
      <c r="F62" s="1">
        <f>RTD("octo.rtdserver","",$B62,70)</f>
        <v>25.38</v>
      </c>
      <c r="G62" s="1">
        <f>RTD("octo.rtdserver","",$B62,74)</f>
        <v>139542448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20.05</v>
      </c>
      <c r="D63" s="50">
        <f>RTD("octo.rtdserver","",$B63,60)/100</f>
        <v>1.9299999999999998E-2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223759552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65.150000000000006</v>
      </c>
      <c r="D64" s="50">
        <f>RTD("octo.rtdserver","",$B64,60)/100</f>
        <v>-4.5999999999999999E-3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209637952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42.31</v>
      </c>
      <c r="D65" s="50">
        <f>RTD("octo.rtdserver","",$B65,60)/100</f>
        <v>8.6E-3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95054256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48.06</v>
      </c>
      <c r="D66" s="50">
        <f>RTD("octo.rtdserver","",$B66,60)/100</f>
        <v>3.1600000000000003E-2</v>
      </c>
      <c r="E66" s="1">
        <f>RTD("octo.rtdserver","",$B66,71)</f>
        <v>46.5</v>
      </c>
      <c r="F66" s="1">
        <f>RTD("octo.rtdserver","",$B66,70)</f>
        <v>48.16</v>
      </c>
      <c r="G66" s="1">
        <f>RTD("octo.rtdserver","",$B66,74)</f>
        <v>177674800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43.94</v>
      </c>
      <c r="D67" s="50">
        <f>RTD("octo.rtdserver","",$B67,60)/100</f>
        <v>7.0999999999999995E-3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99895608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55.03</v>
      </c>
      <c r="D68" s="50">
        <f>RTD("octo.rtdserver","",$B68,60)/100</f>
        <v>-4.2300000000000004E-2</v>
      </c>
      <c r="E68" s="1">
        <f>RTD("octo.rtdserver","",$B68,71)</f>
        <v>54.64</v>
      </c>
      <c r="F68" s="1">
        <f>RTD("octo.rtdserver","",$B68,70)</f>
        <v>56.22</v>
      </c>
      <c r="G68" s="1">
        <f>RTD("octo.rtdserver","",$B68,74)</f>
        <v>1968395140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32.619999999999997</v>
      </c>
      <c r="D69" s="50">
        <f>RTD("octo.rtdserver","",$B69,60)/100</f>
        <v>-9.7000000000000003E-3</v>
      </c>
      <c r="E69" s="1">
        <f>RTD("octo.rtdserver","",$B69,71)</f>
        <v>32.6</v>
      </c>
      <c r="F69" s="1">
        <f>RTD("octo.rtdserver","",$B69,70)</f>
        <v>33.28</v>
      </c>
      <c r="G69" s="1">
        <f>RTD("octo.rtdserver","",$B69,74)</f>
        <v>78876248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13.87</v>
      </c>
      <c r="D70" s="50">
        <f>RTD("octo.rtdserver","",$B70,60)/100</f>
        <v>6.5000000000000006E-3</v>
      </c>
      <c r="E70" s="1">
        <f>RTD("octo.rtdserver","",$B70,71)</f>
        <v>13.6</v>
      </c>
      <c r="F70" s="1">
        <f>RTD("octo.rtdserver","",$B70,70)</f>
        <v>13.95</v>
      </c>
      <c r="G70" s="1">
        <f>RTD("octo.rtdserver","",$B70,74)</f>
        <v>45777940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25.67</v>
      </c>
      <c r="D71" s="50">
        <f>RTD("octo.rtdserver","",$B71,60)/100</f>
        <v>-3.4999999999999996E-3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174705744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</v>
      </c>
      <c r="D72" s="50">
        <f>RTD("octo.rtdserver","",$B72,60)/100</f>
        <v>-2.2599999999999999E-2</v>
      </c>
      <c r="E72" s="1">
        <f>RTD("octo.rtdserver","",$B72,71)</f>
        <v>20.72</v>
      </c>
      <c r="F72" s="1">
        <f>RTD("octo.rtdserver","",$B72,70)</f>
        <v>21.56</v>
      </c>
      <c r="G72" s="1">
        <f>RTD("octo.rtdserver","",$B72,74)</f>
        <v>81379408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13.89</v>
      </c>
      <c r="D73" s="50">
        <f>RTD("octo.rtdserver","",$B73,60)/100</f>
        <v>-7.000000000000001E-4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198011328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79.930000000000007</v>
      </c>
      <c r="D74" s="50">
        <f>RTD("octo.rtdserver","",$B74,60)/100</f>
        <v>-1.6200000000000003E-2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3851962370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44.44</v>
      </c>
      <c r="D75" s="50">
        <f>RTD("octo.rtdserver","",$B75,60)/100</f>
        <v>-2.2700000000000001E-2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103465760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17.04</v>
      </c>
      <c r="D76" s="50">
        <f>RTD("octo.rtdserver","",$B76,60)/100</f>
        <v>-6.4000000000000003E-3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667322110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73.5</v>
      </c>
      <c r="D77" s="50">
        <f>RTD("octo.rtdserver","",$B77,60)/100</f>
        <v>-1.4000000000000002E-3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360851808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36.46</v>
      </c>
      <c r="D78" s="50">
        <f>RTD("octo.rtdserver","",$B78,60)/100</f>
        <v>2.3300000000000001E-2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114174056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111753.08</v>
      </c>
      <c r="D79" s="50">
        <f>RTD("octo.rtdserver","",$B79,60)/100</f>
        <v>3.2000000000000002E-3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22880661500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2020-12-02T20:15:17Z</dcterms:modified>
</cp:coreProperties>
</file>