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29" documentId="10_ncr:20000_{FC04540D-DF51-481D-A307-686B307A43C0}" xr6:coauthVersionLast="45" xr6:coauthVersionMax="45" xr10:uidLastSave="{655D3EA6-7450-4F9B-AA4B-9AC8E16A0FF6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<sst xmlns="http://schemas.openxmlformats.org/spreadsheetml/2006/main" count="128843" uniqueCount="29734">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</sst>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112095.56</v>
        <stp/>
        <stp>IBOV</stp>
        <stp>56</stp>
        <tr r="C79" s="37"/>
        <tr r="L28" s="19"/>
      </tp>
      <tp>
        <v>0.62</v>
        <stp/>
        <stp>IBOV</stp>
        <stp>60</stp>
        <tr r="M28" s="19"/>
        <tr r="D79" s="37"/>
      </tp>
      <tp>
        <v>15044977700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1007200</v>
        <stp/>
        <stp>PETRL25</stp>
        <stp>73</stp>
        <tr r="L52" s="3"/>
      </tp>
      <tp>
        <v>2.08</v>
        <stp/>
        <stp>PETRL25</stp>
        <stp>61</stp>
        <tr r="J52" s="3"/>
      </tp>
      <tp>
        <v>1500</v>
        <stp/>
        <stp>PETRM16</stp>
        <stp>73</stp>
        <tr r="I19" s="34"/>
      </tp>
      <tp>
        <v>50000</v>
        <stp/>
        <stp>PETRM17</stp>
        <stp>73</stp>
        <tr r="I23" s="34"/>
      </tp>
      <tp>
        <v>1000</v>
        <stp/>
        <stp>PETRM15</stp>
        <stp>73</stp>
        <tr r="I15" s="34"/>
      </tp>
      <tp>
        <v>52200</v>
        <stp/>
        <stp>PETRM12</stp>
        <stp>73</stp>
        <tr r="I9" s="34"/>
      </tp>
      <tp>
        <v>0</v>
        <stp/>
        <stp>PETRM13</stp>
        <stp>73</stp>
        <tr r="I11" s="34"/>
      </tp>
      <tp>
        <v>8500</v>
        <stp/>
        <stp>PETRM10</stp>
        <stp>73</stp>
        <tr r="I5" s="34"/>
      </tp>
      <tp>
        <v>5000</v>
        <stp/>
        <stp>PETRM11</stp>
        <stp>73</stp>
        <tr r="I7" s="34"/>
      </tp>
      <tp>
        <v>61200</v>
        <stp/>
        <stp>PETRM18</stp>
        <stp>73</stp>
        <tr r="I26" s="34"/>
      </tp>
      <tp>
        <v>63400</v>
        <stp/>
        <stp>PETRM19</stp>
        <stp>73</stp>
        <tr r="I10" s="19"/>
        <tr r="I30" s="34"/>
      </tp>
      <tp>
        <v>430100</v>
        <stp/>
        <stp>PETRM26</stp>
        <stp>73</stp>
        <tr r="I58" s="34"/>
      </tp>
      <tp>
        <v>488700</v>
        <stp/>
        <stp>PETRM27</stp>
        <stp>73</stp>
        <tr r="I62" s="34"/>
      </tp>
      <tp>
        <v>95600</v>
        <stp/>
        <stp>PETRM25</stp>
        <stp>73</stp>
        <tr r="I53" s="34"/>
      </tp>
      <tp>
        <v>131400</v>
        <stp/>
        <stp>PETRM22</stp>
        <stp>73</stp>
        <tr r="I23" s="19"/>
        <tr r="I42" s="34"/>
      </tp>
      <tp>
        <v>227600</v>
        <stp/>
        <stp>PETRM23</stp>
        <stp>73</stp>
        <tr r="I46" s="34"/>
      </tp>
      <tp>
        <v>98100</v>
        <stp/>
        <stp>PETRM21</stp>
        <stp>73</stp>
        <tr r="I18" s="19"/>
        <tr r="I38" s="34"/>
      </tp>
      <tp>
        <v>630500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6000</v>
        <stp/>
        <stp>PETRM46</stp>
        <stp>73</stp>
        <tr r="I21" s="34"/>
      </tp>
      <tp>
        <v>1000</v>
        <stp/>
        <stp>PETRM47</stp>
        <stp>73</stp>
        <tr r="I25" s="34"/>
      </tp>
      <tp>
        <v>2100</v>
        <stp/>
        <stp>PETRM45</stp>
        <stp>73</stp>
        <tr r="I17" s="34"/>
      </tp>
      <tp>
        <v>0</v>
        <stp/>
        <stp>PETRM42</stp>
        <stp>73</stp>
        <tr r="I10" s="34"/>
      </tp>
      <tp>
        <v>31800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45100</v>
        <stp/>
        <stp>PETRM49</stp>
        <stp>73</stp>
        <tr r="I12" s="19"/>
        <tr r="I32" s="34"/>
      </tp>
      <tp>
        <v>127900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40500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1.55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3.61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0.03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0.13</v>
        <stp/>
        <stp>PETRM48</stp>
        <stp>56</stp>
        <tr r="E28" s="34"/>
      </tp>
      <tp>
        <v>0.14000000000000001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0.09</v>
        <stp/>
        <stp>PETRM17</stp>
        <stp>56</stp>
        <tr r="E23" s="34"/>
      </tp>
      <tp>
        <v>0.05</v>
        <stp/>
        <stp>PETRM15</stp>
        <stp>56</stp>
        <tr r="E15" s="34"/>
      </tp>
      <tp>
        <v>0.03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0.1</v>
        <stp/>
        <stp>PETRM18</stp>
        <stp>56</stp>
        <tr r="E26" s="34"/>
      </tp>
      <tp>
        <v>0.12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5.4</v>
        <stp/>
        <stp>PETRM31</stp>
        <stp>56</stp>
        <tr r="E76" s="34"/>
      </tp>
      <tp>
        <v>1.33</v>
        <stp/>
        <stp>PETRM26</stp>
        <stp>56</stp>
        <tr r="E58" s="34"/>
      </tp>
      <tp>
        <v>1.84</v>
        <stp/>
        <stp>PETRM27</stp>
        <stp>56</stp>
        <tr r="E62" s="34"/>
      </tp>
      <tp>
        <v>0.95</v>
        <stp/>
        <stp>PETRM25</stp>
        <stp>56</stp>
        <tr r="E53" s="34"/>
      </tp>
      <tp>
        <v>0.3</v>
        <stp/>
        <stp>PETRM22</stp>
        <stp>56</stp>
        <tr r="E23" s="19"/>
        <tr r="E42" s="34"/>
      </tp>
      <tp>
        <v>0.45</v>
        <stp/>
        <stp>PETRM23</stp>
        <stp>56</stp>
        <tr r="E46" s="34"/>
      </tp>
      <tp>
        <v>0.22</v>
        <stp/>
        <stp>PETRM21</stp>
        <stp>56</stp>
        <tr r="E18" s="19"/>
        <tr r="E38" s="34"/>
      </tp>
      <tp>
        <v>2.54</v>
        <stp/>
        <stp>PETRM28</stp>
        <stp>56</stp>
        <tr r="E66" s="34"/>
      </tp>
      <tp>
        <v>3.85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1000</v>
        <stp/>
        <stp>BBASM29</stp>
        <stp>73</stp>
        <tr r="I104" s="19"/>
      </tp>
      <tp>
        <v>107.9</v>
        <stp/>
        <stp>BOVA11</stp>
        <stp>56</stp>
        <tr r="L23" s="19"/>
      </tp>
      <tp>
        <v>0.79</v>
        <stp/>
        <stp>BOVA11</stp>
        <stp>60</stp>
        <tr r="M23" s="19"/>
      </tp>
      <tp>
        <v>-0.96</v>
        <stp/>
        <stp>BPAC11</stp>
        <stp>60</stp>
        <tr r="D10" s="37"/>
      </tp>
      <tp>
        <v>152230336</v>
        <stp/>
        <stp>BPAC11</stp>
        <stp>74</stp>
        <tr r="G10" s="37"/>
      </tp>
      <tp>
        <v>82.48</v>
        <stp/>
        <stp>BPAC11</stp>
        <stp>70</stp>
        <tr r="F10" s="37"/>
      </tp>
      <tp>
        <v>78.67</v>
        <stp/>
        <stp>BPAC11</stp>
        <stp>71</stp>
        <tr r="E10" s="37"/>
      </tp>
      <tp>
        <v>79.739999999999995</v>
        <stp/>
        <stp>BPAC11</stp>
        <stp>56</stp>
        <tr r="C10" s="37"/>
      </tp>
      <tp>
        <v>81820752</v>
        <stp/>
        <stp>KLBN11</stp>
        <stp>74</stp>
        <tr r="G49" s="37"/>
      </tp>
      <tp>
        <v>25.01</v>
        <stp/>
        <stp>KLBN11</stp>
        <stp>71</stp>
        <tr r="E49" s="37"/>
      </tp>
      <tp>
        <v>25.75</v>
        <stp/>
        <stp>KLBN11</stp>
        <stp>70</stp>
        <tr r="F49" s="37"/>
      </tp>
      <tp>
        <v>-1.29</v>
        <stp/>
        <stp>KLBN11</stp>
        <stp>60</stp>
        <tr r="D49" s="37"/>
      </tp>
      <tp>
        <v>25.18</v>
        <stp/>
        <stp>KLBN11</stp>
        <stp>56</stp>
        <tr r="C49" s="37"/>
      </tp>
      <tp>
        <v>32.85</v>
        <stp/>
        <stp>TAEE11</stp>
        <stp>56</stp>
        <tr r="C69" s="37"/>
        <tr r="L32" s="19"/>
      </tp>
      <tp>
        <v>-0.27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32.68</v>
        <stp/>
        <stp>TAEE11</stp>
        <stp>71</stp>
        <tr r="E69" s="37"/>
      </tp>
      <tp>
        <v>48743920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46.45</v>
        <stp/>
        <stp>ENGI11</stp>
        <stp>56</stp>
        <tr r="C33" s="37"/>
      </tp>
      <tp>
        <v>0.04</v>
        <stp/>
        <stp>ENGI11</stp>
        <stp>60</stp>
        <tr r="D33" s="37"/>
      </tp>
      <tp>
        <v>46.24</v>
        <stp/>
        <stp>ENGI11</stp>
        <stp>71</stp>
        <tr r="E33" s="37"/>
      </tp>
      <tp>
        <v>47.34</v>
        <stp/>
        <stp>ENGI11</stp>
        <stp>70</stp>
        <tr r="F33" s="37"/>
      </tp>
      <tp>
        <v>33312740</v>
        <stp/>
        <stp>ENGI11</stp>
        <stp>74</stp>
        <tr r="G33" s="37"/>
      </tp>
      <tp>
        <v>57.8</v>
        <stp/>
        <stp>B3SA3</stp>
        <stp>56</stp>
        <tr r="C4" s="37"/>
      </tp>
      <tp>
        <v>395119744</v>
        <stp/>
        <stp>B3SA3</stp>
        <stp>74</stp>
        <tr r="G4" s="37"/>
      </tp>
      <tp>
        <v>56.75</v>
        <stp/>
        <stp>B3SA3</stp>
        <stp>71</stp>
        <tr r="E4" s="37"/>
      </tp>
      <tp>
        <v>58.38</v>
        <stp/>
        <stp>B3SA3</stp>
        <stp>70</stp>
        <tr r="F4" s="37"/>
      </tp>
      <tp>
        <v>1.8</v>
        <stp/>
        <stp>B3SA3</stp>
        <stp>60</stp>
        <tr r="D4" s="37"/>
      </tp>
      <tp>
        <v>0.88</v>
        <stp/>
        <stp>BOVAM95</stp>
        <stp>56</stp>
        <tr r="E119" s="19"/>
      </tp>
      <tp>
        <v>78045</v>
        <stp/>
        <stp>BOVAM95</stp>
        <stp>73</stp>
        <tr r="I119" s="19"/>
      </tp>
      <tp>
        <v>43.76</v>
        <stp/>
        <stp>SULA11</stp>
        <stp>56</stp>
        <tr r="C67" s="37"/>
      </tp>
      <tp>
        <v>0.3</v>
        <stp/>
        <stp>SULA11</stp>
        <stp>60</stp>
        <tr r="D67" s="37"/>
      </tp>
      <tp>
        <v>57439888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64833416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0.33</v>
        <stp/>
        <stp>SANB11</stp>
        <stp>60</stp>
        <tr r="D65" s="37"/>
      </tp>
      <tp>
        <v>42.09</v>
        <stp/>
        <stp>SANB11</stp>
        <stp>56</stp>
        <tr r="C65" s="37"/>
      </tp>
      <tp>
        <v>0.68</v>
        <stp/>
        <stp>WINZ20</stp>
        <stp>60</stp>
        <tr r="M29" s="19"/>
      </tp>
      <tp>
        <v>112160</v>
        <stp/>
        <stp>WINZ20</stp>
        <stp>56</stp>
        <tr r="L29" s="19"/>
      </tp>
      <tp>
        <v>65079600</v>
        <stp/>
        <stp>YDUQ3</stp>
        <stp>74</stp>
        <tr r="G78" s="37"/>
      </tp>
      <tp>
        <v>34.85</v>
        <stp/>
        <stp>YDUQ3</stp>
        <stp>71</stp>
        <tr r="E78" s="37"/>
      </tp>
      <tp>
        <v>36.39</v>
        <stp/>
        <stp>YDUQ3</stp>
        <stp>70</stp>
        <tr r="F78" s="37"/>
      </tp>
      <tp>
        <v>1.66</v>
        <stp/>
        <stp>YDUQ3</stp>
        <stp>60</stp>
        <tr r="D78" s="37"/>
      </tp>
      <tp>
        <v>36.22</v>
        <stp/>
        <stp>YDUQ3</stp>
        <stp>56</stp>
        <tr r="C78" s="37"/>
      </tp>
      <tp>
        <v>9.94</v>
        <stp/>
        <stp>BEEF3</stp>
        <stp>70</stp>
        <tr r="F9" s="37"/>
      </tp>
      <tp>
        <v>9.77</v>
        <stp/>
        <stp>BEEF3</stp>
        <stp>71</stp>
        <tr r="E9" s="37"/>
      </tp>
      <tp>
        <v>42125660</v>
        <stp/>
        <stp>BEEF3</stp>
        <stp>74</stp>
        <tr r="G9" s="37"/>
      </tp>
      <tp>
        <v>72.59</v>
        <stp/>
        <stp>WEGE3</stp>
        <stp>56</stp>
        <tr r="C77" s="37"/>
      </tp>
      <tp>
        <v>0.31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9.86</v>
        <stp/>
        <stp>BEEF3</stp>
        <stp>56</stp>
        <tr r="C9" s="37"/>
      </tp>
      <tp>
        <v>198458448</v>
        <stp/>
        <stp>WEGE3</stp>
        <stp>74</stp>
        <tr r="G77" s="37"/>
      </tp>
      <tp>
        <v>-1.37</v>
        <stp/>
        <stp>WEGE3</stp>
        <stp>60</stp>
        <tr r="D77" s="37"/>
      </tp>
      <tp>
        <v>64.91</v>
        <stp/>
        <stp>RENT3</stp>
        <stp>56</stp>
        <tr r="C64" s="37"/>
      </tp>
      <tp>
        <v>-0.83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92997040</v>
        <stp/>
        <stp>RENT3</stp>
        <stp>74</stp>
        <tr r="G64" s="37"/>
      </tp>
      <tp>
        <v>3.16</v>
        <stp/>
        <stp>PETR4</stp>
        <stp>60</stp>
        <tr r="M2" s="34"/>
        <tr r="M10" s="19"/>
        <tr r="D59" s="37"/>
      </tp>
      <tp>
        <v>3.23</v>
        <stp/>
        <stp>PETR3</stp>
        <stp>60</stp>
        <tr r="D58" s="37"/>
      </tp>
      <tp>
        <v>1119791620</v>
        <stp/>
        <stp>PETR4</stp>
        <stp>74</stp>
        <tr r="G59" s="37"/>
      </tp>
      <tp>
        <v>244506176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26.41</v>
        <stp/>
        <stp>PETR4</stp>
        <stp>56</stp>
        <tr r="L10" s="19"/>
        <tr r="C59" s="37"/>
        <tr r="O1" s="30"/>
        <tr r="L2" s="34"/>
      </tp>
      <tp>
        <v>27.15</v>
        <stp/>
        <stp>PETR3</stp>
        <stp>56</stp>
        <tr r="C58" s="37"/>
      </tp>
      <tp>
        <v>23.59</v>
        <stp/>
        <stp>GGBR4</stp>
        <stp>56</stp>
        <tr r="C37" s="37"/>
      </tp>
      <tp>
        <v>-0.88</v>
        <stp/>
        <stp>GGBR4</stp>
        <stp>60</stp>
        <tr r="D37" s="37"/>
      </tp>
      <tp>
        <v>214967936</v>
        <stp/>
        <stp>GGBR4</stp>
        <stp>74</stp>
        <tr r="G37" s="37"/>
      </tp>
      <tp>
        <v>23.92</v>
        <stp/>
        <stp>GGBR4</stp>
        <stp>70</stp>
        <tr r="F37" s="37"/>
      </tp>
      <tp>
        <v>23.28</v>
        <stp/>
        <stp>GGBR4</stp>
        <stp>71</stp>
        <tr r="E37" s="37"/>
      </tp>
      <tp>
        <v>0.44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317107424</v>
        <stp/>
        <stp>MGLU3</stp>
        <stp>74</stp>
        <tr r="G52" s="37"/>
      </tp>
      <tp>
        <v>22.98</v>
        <stp/>
        <stp>MGLU3</stp>
        <stp>56</stp>
        <tr r="L15" s="19"/>
        <tr r="C52" s="37"/>
      </tp>
      <tp>
        <v>42.59</v>
        <stp/>
        <stp>EGIE3</stp>
        <stp>71</stp>
        <tr r="E28" s="37"/>
      </tp>
      <tp>
        <v>43.2</v>
        <stp/>
        <stp>EGIE3</stp>
        <stp>70</stp>
        <tr r="F28" s="37"/>
      </tp>
      <tp>
        <v>39558984</v>
        <stp/>
        <stp>EGIE3</stp>
        <stp>74</stp>
        <tr r="G28" s="37"/>
      </tp>
      <tp>
        <v>0.14000000000000001</v>
        <stp/>
        <stp>EGIE3</stp>
        <stp>60</stp>
        <tr r="D28" s="37"/>
      </tp>
      <tp>
        <v>42.81</v>
        <stp/>
        <stp>EGIE3</stp>
        <stp>56</stp>
        <tr r="C28" s="37"/>
      </tp>
      <tp>
        <v>1.1599999999999999</v>
        <stp/>
        <stp>IGTA3</stp>
        <stp>60</stp>
        <tr r="D44" s="37"/>
      </tp>
      <tp>
        <v>4.26</v>
        <stp/>
        <stp>HGTX3</stp>
        <stp>60</stp>
        <tr r="D42" s="37"/>
      </tp>
      <tp>
        <v>32514096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34856744</v>
        <stp/>
        <stp>HGTX3</stp>
        <stp>74</stp>
        <tr r="G42" s="37"/>
      </tp>
      <tp>
        <v>18.440000000000001</v>
        <stp/>
        <stp>HGTX3</stp>
        <stp>70</stp>
        <tr r="F42" s="37"/>
      </tp>
      <tp>
        <v>17.52</v>
        <stp/>
        <stp>HGTX3</stp>
        <stp>71</stp>
        <tr r="E42" s="37"/>
      </tp>
      <tp>
        <v>38.51</v>
        <stp/>
        <stp>IGTA3</stp>
        <stp>56</stp>
        <tr r="C44" s="37"/>
      </tp>
      <tp>
        <v>18.37</v>
        <stp/>
        <stp>HGTX3</stp>
        <stp>56</stp>
        <tr r="C42" s="37"/>
      </tp>
      <tp>
        <v>-0.8</v>
        <stp/>
        <stp>UGPA3</stp>
        <stp>60</stp>
        <tr r="D72" s="37"/>
      </tp>
      <tp>
        <v>49180088</v>
        <stp/>
        <stp>UGPA3</stp>
        <stp>74</stp>
        <tr r="G72" s="37"/>
      </tp>
      <tp>
        <v>20.93</v>
        <stp/>
        <stp>UGPA3</stp>
        <stp>71</stp>
        <tr r="E72" s="37"/>
      </tp>
      <tp>
        <v>21.56</v>
        <stp/>
        <stp>UGPA3</stp>
        <stp>70</stp>
        <tr r="F72" s="37"/>
      </tp>
      <tp>
        <v>21.11</v>
        <stp/>
        <stp>UGPA3</stp>
        <stp>56</stp>
        <tr r="C72" s="37"/>
      </tp>
      <tp>
        <v>-0.72</v>
        <stp/>
        <stp>RADL3</stp>
        <stp>60</stp>
        <tr r="D62" s="37"/>
      </tp>
      <tp>
        <v>25.38</v>
        <stp/>
        <stp>RADL3</stp>
        <stp>70</stp>
        <tr r="F62" s="37"/>
      </tp>
      <tp>
        <v>24.53</v>
        <stp/>
        <stp>RADL3</stp>
        <stp>71</stp>
        <tr r="E62" s="37"/>
      </tp>
      <tp>
        <v>66632392</v>
        <stp/>
        <stp>RADL3</stp>
        <stp>74</stp>
        <tr r="G62" s="37"/>
      </tp>
      <tp>
        <v>24.8</v>
        <stp/>
        <stp>RADL3</stp>
        <stp>56</stp>
        <tr r="C62" s="37"/>
      </tp>
      <tp>
        <v>23</v>
        <stp/>
        <stp>LAME4</stp>
        <stp>71</stp>
        <tr r="E50" s="37"/>
      </tp>
      <tp>
        <v>23.4</v>
        <stp/>
        <stp>LAME4</stp>
        <stp>70</stp>
        <tr r="F50" s="37"/>
      </tp>
      <tp>
        <v>-1.1000000000000001</v>
        <stp/>
        <stp>VALE3</stp>
        <stp>60</stp>
        <tr r="M12" s="34"/>
        <tr r="M20" s="19"/>
        <tr r="D74" s="37"/>
      </tp>
      <tp>
        <v>59262588</v>
        <stp/>
        <stp>LAME4</stp>
        <stp>74</stp>
        <tr r="G50" s="37"/>
      </tp>
      <tp>
        <v>77.31</v>
        <stp/>
        <stp>VALE3</stp>
        <stp>71</stp>
        <tr r="E74" s="37"/>
      </tp>
      <tp>
        <v>0.56999999999999995</v>
        <stp/>
        <stp>LAME4</stp>
        <stp>60</stp>
        <tr r="D50" s="37"/>
      </tp>
      <tp>
        <v>81.25</v>
        <stp/>
        <stp>VALE3</stp>
        <stp>70</stp>
        <tr r="F74" s="37"/>
      </tp>
      <tp>
        <v>2882650370</v>
        <stp/>
        <stp>VALE3</stp>
        <stp>74</stp>
        <tr r="G74" s="37"/>
      </tp>
      <tp>
        <v>23.12</v>
        <stp/>
        <stp>LAME4</stp>
        <stp>56</stp>
        <tr r="C50" s="37"/>
      </tp>
      <tp>
        <v>80.36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125101040</v>
        <stp/>
        <stp>RAIL3</stp>
        <stp>74</stp>
        <tr r="G63" s="37"/>
      </tp>
      <tp>
        <v>3.46</v>
        <stp/>
        <stp>RAIL3</stp>
        <stp>60</stp>
        <tr r="D63" s="37"/>
      </tp>
      <tp>
        <v>20.350000000000001</v>
        <stp/>
        <stp>RAIL3</stp>
        <stp>56</stp>
        <tr r="C63" s="37"/>
      </tp>
      <tp>
        <v>0.97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83901736</v>
        <stp/>
        <stp>HAPV3</stp>
        <stp>74</stp>
        <tr r="G41" s="37"/>
      </tp>
      <tp>
        <v>14.56</v>
        <stp/>
        <stp>HAPV3</stp>
        <stp>56</stp>
        <tr r="C41" s="37"/>
      </tp>
      <tp>
        <v>1.19</v>
        <stp/>
        <stp>BBDC4</stp>
        <stp>60</stp>
        <tr r="M11" s="19"/>
        <tr r="M3" s="34"/>
        <tr r="D7" s="37"/>
      </tp>
      <tp>
        <v>0.81</v>
        <stp/>
        <stp>BBDC3</stp>
        <stp>60</stp>
        <tr r="D6" s="37"/>
      </tp>
      <tp>
        <v>14.87</v>
        <stp/>
        <stp>ABEV3</stp>
        <stp>70</stp>
        <tr r="F2" s="37"/>
      </tp>
      <tp>
        <v>14.48</v>
        <stp/>
        <stp>ABEV3</stp>
        <stp>71</stp>
        <tr r="E2" s="37"/>
      </tp>
      <tp>
        <v>137197920</v>
        <stp/>
        <stp>ABEV3</stp>
        <stp>74</stp>
        <tr r="G2" s="37"/>
      </tp>
      <tp>
        <v>638747650</v>
        <stp/>
        <stp>BBDC4</stp>
        <stp>74</stp>
        <tr r="G7" s="37"/>
      </tp>
      <tp>
        <v>45708992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0.95</v>
        <stp/>
        <stp>ABEV3</stp>
        <stp>60</stp>
        <tr r="D2" s="37"/>
      </tp>
      <tp>
        <v>14.82</v>
        <stp/>
        <stp>ABEV3</stp>
        <stp>56</stp>
        <tr r="C2" s="37"/>
      </tp>
      <tp>
        <v>25.95</v>
        <stp/>
        <stp>BBDC4</stp>
        <stp>56</stp>
        <tr r="L11" s="19"/>
        <tr r="O2" s="30"/>
        <tr r="C7" s="37"/>
        <tr r="L3" s="34"/>
      </tp>
      <tp>
        <v>22.97</v>
        <stp/>
        <stp>BBDC3</stp>
        <stp>56</stp>
        <tr r="C6" s="37"/>
      </tp>
      <tp>
        <v>235657984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0.14000000000000001</v>
        <stp/>
        <stp>BBAS3</stp>
        <stp>60</stp>
        <tr r="M5" s="34"/>
        <tr r="D5" s="37"/>
        <tr r="M13" s="19"/>
      </tp>
      <tp>
        <v>34.840000000000003</v>
        <stp/>
        <stp>BBAS3</stp>
        <stp>56</stp>
        <tr r="C5" s="37"/>
        <tr r="L5" s="34"/>
        <tr r="L13" s="19"/>
      </tp>
      <tp>
        <v>28.68</v>
        <stp/>
        <stp>BBSE3</stp>
        <stp>56</stp>
        <tr r="C8" s="37"/>
      </tp>
      <tp>
        <v>47.41</v>
        <stp/>
        <stp>SBSP3</stp>
        <stp>56</stp>
        <tr r="C66" s="37"/>
      </tp>
      <tp>
        <v>23.54</v>
        <stp/>
        <stp>JBSS3</stp>
        <stp>56</stp>
        <tr r="L25" s="19"/>
        <tr r="C48" s="37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32132188</v>
        <stp/>
        <stp>BBSE3</stp>
        <stp>74</stp>
        <tr r="G8" s="37"/>
      </tp>
      <tp>
        <v>143810368</v>
        <stp/>
        <stp>JBSS3</stp>
        <stp>74</stp>
        <tr r="G48" s="37"/>
      </tp>
      <tp>
        <v>95331256</v>
        <stp/>
        <stp>SBSP3</stp>
        <stp>74</stp>
        <tr r="G66" s="37"/>
      </tp>
      <tp>
        <v>23.43</v>
        <stp/>
        <stp>JBSS3</stp>
        <stp>71</stp>
        <tr r="E48" s="37"/>
      </tp>
      <tp>
        <v>23.87</v>
        <stp/>
        <stp>JBSS3</stp>
        <stp>70</stp>
        <tr r="F48" s="37"/>
      </tp>
      <tp>
        <v>47.74</v>
        <stp/>
        <stp>SBSP3</stp>
        <stp>70</stp>
        <tr r="F66" s="37"/>
      </tp>
      <tp>
        <v>46.5</v>
        <stp/>
        <stp>SBSP3</stp>
        <stp>71</stp>
        <tr r="E66" s="37"/>
      </tp>
      <tp>
        <v>1.06</v>
        <stp/>
        <stp>BBSE3</stp>
        <stp>60</stp>
        <tr r="D8" s="37"/>
      </tp>
      <tp>
        <v>0.21</v>
        <stp/>
        <stp>JBSS3</stp>
        <stp>60</stp>
        <tr r="M17" s="34"/>
        <tr r="M25" s="19"/>
        <tr r="D48" s="37"/>
      </tp>
      <tp>
        <v>1.76</v>
        <stp/>
        <stp>SBSP3</stp>
        <stp>60</stp>
        <tr r="D66" s="37"/>
      </tp>
      <tp>
        <v>51465272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66.260000000000005</v>
        <stp/>
        <stp>PCAR3</stp>
        <stp>71</stp>
        <tr r="E57" s="37"/>
      </tp>
      <tp>
        <v>-1.93</v>
        <stp/>
        <stp>PCAR3</stp>
        <stp>60</stp>
        <tr r="D57" s="37"/>
      </tp>
      <tp>
        <v>66.52</v>
        <stp/>
        <stp>PCAR3</stp>
        <stp>56</stp>
        <tr r="C57" s="37"/>
      </tp>
      <tp>
        <v>13.12</v>
        <stp/>
        <stp>ECOR3</stp>
        <stp>56</stp>
        <tr r="C27" s="37"/>
      </tp>
      <tp>
        <v>42843072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1.71</v>
        <stp/>
        <stp>ECOR3</stp>
        <stp>60</stp>
        <tr r="D27" s="37"/>
      </tp>
      <tp>
        <v>13.82</v>
        <stp/>
        <stp>CCRO3</stp>
        <stp>56</stp>
        <tr r="C17" s="37"/>
      </tp>
      <tp>
        <v>1.1000000000000001</v>
        <stp/>
        <stp>CCRO3</stp>
        <stp>60</stp>
        <tr r="D17" s="37"/>
      </tp>
      <tp>
        <v>13.68</v>
        <stp/>
        <stp>CCRO3</stp>
        <stp>71</stp>
        <tr r="E17" s="37"/>
      </tp>
      <tp>
        <v>13.91</v>
        <stp/>
        <stp>CCRO3</stp>
        <stp>70</stp>
        <tr r="F17" s="37"/>
      </tp>
      <tp>
        <v>66213488</v>
        <stp/>
        <stp>CCRO3</stp>
        <stp>74</stp>
        <tr r="G17" s="37"/>
      </tp>
      <tp>
        <v>33.380000000000003</v>
        <stp/>
        <stp>ELET3</stp>
        <stp>70</stp>
        <tr r="F29" s="37"/>
      </tp>
      <tp>
        <v>34.21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231705136</v>
        <stp/>
        <stp>ELET3</stp>
        <stp>74</stp>
        <tr r="G29" s="37"/>
      </tp>
      <tp>
        <v>52590580</v>
        <stp/>
        <stp>ELET6</stp>
        <stp>74</stp>
        <tr r="G30" s="37"/>
      </tp>
      <tp>
        <v>4.1500000000000004</v>
        <stp/>
        <stp>ELET3</stp>
        <stp>60</stp>
        <tr r="D29" s="37"/>
      </tp>
      <tp>
        <v>3.26</v>
        <stp/>
        <stp>ELET6</stp>
        <stp>60</stp>
        <tr r="D30" s="37"/>
      </tp>
      <tp>
        <v>33.130000000000003</v>
        <stp/>
        <stp>ELET3</stp>
        <stp>56</stp>
        <tr r="C29" s="37"/>
      </tp>
      <tp>
        <v>33.85</v>
        <stp/>
        <stp>ELET6</stp>
        <stp>56</stp>
        <tr r="C30" s="37"/>
      </tp>
      <tp>
        <v>26.32</v>
        <stp/>
        <stp>FLRY3</stp>
        <stp>56</stp>
        <tr r="C36" s="37"/>
      </tp>
      <tp>
        <v>1.94</v>
        <stp/>
        <stp>FLRY3</stp>
        <stp>60</stp>
        <tr r="D36" s="37"/>
      </tp>
      <tp>
        <v>27018400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0.18</v>
        <stp/>
        <stp>PETRM201</stp>
        <stp>56</stp>
        <tr r="E15" s="19"/>
        <tr r="E35" s="34"/>
      </tp>
      <tp>
        <v>0.15</v>
        <stp/>
        <stp>PETRM200</stp>
        <stp>56</stp>
        <tr r="E14" s="19"/>
        <tr r="E34" s="34"/>
      </tp>
      <tp>
        <v>0.23</v>
        <stp/>
        <stp>PETRM203</stp>
        <stp>56</stp>
        <tr r="E20" s="19"/>
        <tr r="E39" s="34"/>
      </tp>
      <tp>
        <v>0.4</v>
        <stp/>
        <stp>PETRM206</stp>
        <stp>56</stp>
        <tr r="E45" s="34"/>
      </tp>
      <tp>
        <v>0.59</v>
        <stp/>
        <stp>PETRM219</stp>
        <stp>56</stp>
        <tr r="E49" s="34"/>
      </tp>
      <tp>
        <v>0.28000000000000003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0.36</v>
        <stp/>
        <stp>PETRM213</stp>
        <stp>56</stp>
        <tr r="E44" s="34"/>
        <tr r="E25" s="19"/>
      </tp>
      <tp>
        <v>0.27</v>
        <stp/>
        <stp>PETRM215</stp>
        <stp>56</stp>
        <tr r="E21" s="19"/>
        <tr r="E40" s="34"/>
      </tp>
      <tp>
        <v>0.34</v>
        <stp/>
        <stp>PETRM222</stp>
        <stp>56</stp>
        <tr r="E24" s="19"/>
        <tr r="E43" s="34"/>
      </tp>
      <tp>
        <v>0.49</v>
        <stp/>
        <stp>PETRM224</stp>
        <stp>56</stp>
        <tr r="E47" s="34"/>
      </tp>
      <tp>
        <v>0.53</v>
        <stp/>
        <stp>PETRM234</stp>
        <stp>56</stp>
        <tr r="E48" s="34"/>
      </tp>
      <tp>
        <v>1.02</v>
        <stp/>
        <stp>PETRM237</stp>
        <stp>56</stp>
        <tr r="E54" s="34"/>
      </tp>
      <tp>
        <v>0.72</v>
        <stp/>
        <stp>PETRM241</stp>
        <stp>56</stp>
        <tr r="E51" s="34"/>
      </tp>
      <tp>
        <v>0.65</v>
        <stp/>
        <stp>PETRM240</stp>
        <stp>56</stp>
        <tr r="E50" s="34"/>
      </tp>
      <tp>
        <v>0.91</v>
        <stp/>
        <stp>PETRM246</stp>
        <stp>56</stp>
        <tr r="E52" s="34"/>
      </tp>
      <tp>
        <v>2.57</v>
        <stp/>
        <stp>PETRM259</stp>
        <stp>56</stp>
        <tr r="E65" s="34"/>
      </tp>
      <tp>
        <v>1.21</v>
        <stp/>
        <stp>PETRM251</stp>
        <stp>56</stp>
        <tr r="E57" s="34"/>
      </tp>
      <tp>
        <v>1.1100000000000001</v>
        <stp/>
        <stp>PETRM254</stp>
        <stp>56</stp>
        <tr r="E55" s="34"/>
      </tp>
      <tp>
        <v>1.45</v>
        <stp/>
        <stp>PETRM262</stp>
        <stp>56</stp>
        <tr r="E59" s="34"/>
      </tp>
      <tp>
        <v>1.68</v>
        <stp/>
        <stp>PETRM266</stp>
        <stp>56</stp>
        <tr r="E61" s="34"/>
      </tp>
      <tp>
        <v>2.4</v>
        <stp/>
        <stp>PETRM275</stp>
        <stp>56</stp>
        <tr r="E63" s="34"/>
      </tp>
      <tp>
        <v>2.9</v>
        <stp/>
        <stp>PETRM281</stp>
        <stp>56</stp>
        <tr r="E67" s="34"/>
      </tp>
      <tp>
        <v>3.34</v>
        <stp/>
        <stp>PETRM287</stp>
        <stp>56</stp>
        <tr r="E69" s="34"/>
      </tp>
      <tp>
        <v>4.24</v>
        <stp/>
        <stp>PETRM299</stp>
        <stp>56</stp>
        <tr r="E75" s="34"/>
      </tp>
      <tp>
        <v>1600</v>
        <stp/>
        <stp>PETRM151</stp>
        <stp>73</stp>
        <tr r="I16" s="34"/>
      </tp>
      <tp>
        <v>4.08</v>
        <stp/>
        <stp>PETRM300</stp>
        <stp>56</stp>
        <tr r="E72" s="34"/>
      </tp>
      <tp>
        <v>0</v>
        <stp/>
        <stp>PETRM155</stp>
        <stp>73</stp>
        <tr r="I20" s="34"/>
      </tp>
      <tp>
        <v>50000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5000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20800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42400</v>
        <stp/>
        <stp>PETRM183</stp>
        <stp>73</stp>
        <tr r="I31" s="34"/>
        <tr r="I11" s="19"/>
      </tp>
      <tp>
        <v>2600</v>
        <stp/>
        <stp>PETRM259</stp>
        <stp>73</stp>
        <tr r="I65" s="34"/>
      </tp>
      <tp>
        <v>42700</v>
        <stp/>
        <stp>PETRM251</stp>
        <stp>73</stp>
        <tr r="I57" s="34"/>
      </tp>
      <tp>
        <v>142500</v>
        <stp/>
        <stp>PETRM254</stp>
        <stp>73</stp>
        <tr r="I55" s="34"/>
      </tp>
      <tp>
        <v>46200</v>
        <stp/>
        <stp>PETRM241</stp>
        <stp>73</stp>
        <tr r="I51" s="34"/>
      </tp>
      <tp>
        <v>242600</v>
        <stp/>
        <stp>PETRM240</stp>
        <stp>73</stp>
        <tr r="I50" s="34"/>
      </tp>
      <tp>
        <v>64000</v>
        <stp/>
        <stp>PETRM246</stp>
        <stp>73</stp>
        <tr r="I52" s="34"/>
      </tp>
      <tp>
        <v>14800</v>
        <stp/>
        <stp>PETRM275</stp>
        <stp>73</stp>
        <tr r="I63" s="34"/>
      </tp>
      <tp>
        <v>205600</v>
        <stp/>
        <stp>PETRM262</stp>
        <stp>73</stp>
        <tr r="I59" s="34"/>
      </tp>
      <tp>
        <v>35200</v>
        <stp/>
        <stp>PETRM266</stp>
        <stp>73</stp>
        <tr r="I61" s="34"/>
      </tp>
      <tp>
        <v>26300</v>
        <stp/>
        <stp>PETRM219</stp>
        <stp>73</stp>
        <tr r="I49" s="34"/>
      </tp>
      <tp>
        <v>48100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36100</v>
        <stp/>
        <stp>PETRM213</stp>
        <stp>73</stp>
        <tr r="I25" s="19"/>
        <tr r="I44" s="34"/>
      </tp>
      <tp>
        <v>49900</v>
        <stp/>
        <stp>PETRM215</stp>
        <stp>73</stp>
        <tr r="I21" s="19"/>
        <tr r="I40" s="34"/>
      </tp>
      <tp>
        <v>8400</v>
        <stp/>
        <stp>PETRM201</stp>
        <stp>73</stp>
        <tr r="I35" s="34"/>
        <tr r="I15" s="19"/>
      </tp>
      <tp>
        <v>130300</v>
        <stp/>
        <stp>PETRM200</stp>
        <stp>73</stp>
        <tr r="I14" s="19"/>
        <tr r="I34" s="34"/>
      </tp>
      <tp>
        <v>38600</v>
        <stp/>
        <stp>PETRM203</stp>
        <stp>73</stp>
        <tr r="I20" s="19"/>
        <tr r="I39" s="34"/>
      </tp>
      <tp>
        <v>63600</v>
        <stp/>
        <stp>PETRM206</stp>
        <stp>73</stp>
        <tr r="I45" s="34"/>
      </tp>
      <tp>
        <v>86700</v>
        <stp/>
        <stp>PETRM234</stp>
        <stp>73</stp>
        <tr r="I48" s="34"/>
      </tp>
      <tp>
        <v>143000</v>
        <stp/>
        <stp>PETRM237</stp>
        <stp>73</stp>
        <tr r="I54" s="34"/>
      </tp>
      <tp>
        <v>99500</v>
        <stp/>
        <stp>PETRM222</stp>
        <stp>73</stp>
        <tr r="I24" s="19"/>
        <tr r="I43" s="34"/>
      </tp>
      <tp>
        <v>20600</v>
        <stp/>
        <stp>PETRM224</stp>
        <stp>73</stp>
        <tr r="I47" s="34"/>
      </tp>
      <tp>
        <v>0</v>
        <stp/>
        <stp>PETRM299</stp>
        <stp>73</stp>
        <tr r="I75" s="34"/>
      </tp>
      <tp>
        <v>1500</v>
        <stp/>
        <stp>PETRM281</stp>
        <stp>73</stp>
        <tr r="I67" s="34"/>
      </tp>
      <tp>
        <v>800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0.03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40000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0.13</v>
        <stp/>
        <stp>PETRM183</stp>
        <stp>56</stp>
        <tr r="E11" s="19"/>
        <tr r="E31" s="34"/>
      </tp>
      <tp>
        <v>0.21</v>
        <stp/>
        <stp>PETRM191</stp>
        <stp>56</stp>
        <tr r="E33" s="34"/>
        <tr r="E13" s="19"/>
      </tp>
      <tp>
        <v>0.22</v>
        <stp/>
        <stp>PETRM194</stp>
        <stp>56</stp>
        <tr r="E37" s="34"/>
        <tr r="E17" s="19"/>
      </tp>
      <tp>
        <v>8.1999999999999993</v>
        <stp/>
        <stp>EMBR3</stp>
        <stp>56</stp>
        <tr r="C31" s="37"/>
        <tr r="L26" s="19"/>
      </tp>
      <tp>
        <v>-0.12</v>
        <stp/>
        <stp>EMBR3</stp>
        <stp>60</stp>
        <tr r="D31" s="37"/>
        <tr r="M26" s="19"/>
      </tp>
      <tp>
        <v>49745752</v>
        <stp/>
        <stp>EMBR3</stp>
        <stp>74</stp>
        <tr r="G31" s="37"/>
      </tp>
      <tp>
        <v>8.3000000000000007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48935912</v>
        <stp/>
        <stp>CMIG4</stp>
        <stp>74</stp>
        <tr r="G19" s="37"/>
      </tp>
      <tp>
        <v>1.08</v>
        <stp/>
        <stp>CMIG4</stp>
        <stp>60</stp>
        <tr r="D19" s="37"/>
      </tp>
      <tp>
        <v>13.09</v>
        <stp/>
        <stp>CMIG4</stp>
        <stp>56</stp>
        <tr r="C19" s="37"/>
      </tp>
      <tp>
        <v>5.66</v>
        <stp/>
        <stp>PETRL208</stp>
        <stp>56</stp>
        <tr r="J45" s="30"/>
      </tp>
      <tp>
        <v>7.9</v>
        <stp/>
        <stp>PETRL200</stp>
        <stp>56</stp>
        <tr r="J38" s="30"/>
      </tp>
      <tp>
        <v>6.42</v>
        <stp/>
        <stp>PETRL203</stp>
        <stp>56</stp>
        <tr r="J43" s="30"/>
      </tp>
      <tp>
        <v>3.55</v>
        <stp/>
        <stp>PETRL207</stp>
        <stp>56</stp>
        <tr r="J55" s="30"/>
        <tr r="J54" s="30"/>
      </tp>
      <tp>
        <v>5.39</v>
        <stp/>
        <stp>PETRL169</stp>
        <stp>61</stp>
        <tr r="J36" s="3"/>
      </tp>
      <tp>
        <v>4.75</v>
        <stp/>
        <stp>PETRL218</stp>
        <stp>56</stp>
        <tr r="J49" s="30"/>
      </tp>
      <tp>
        <v>5.45</v>
        <stp/>
        <stp>PETRL211</stp>
        <stp>56</stp>
        <tr r="J46" s="30"/>
      </tp>
      <tp>
        <v>6.29</v>
        <stp/>
        <stp>PETRL210</stp>
        <stp>56</stp>
        <tr r="J41" s="30"/>
      </tp>
      <tp>
        <v>4.9000000000000004</v>
        <stp/>
        <stp>PETRL213</stp>
        <stp>56</stp>
        <tr r="J47" s="30"/>
        <tr r="J48" s="30"/>
      </tp>
      <tp>
        <v>3.8</v>
        <stp/>
        <stp>PETRL228</stp>
        <stp>56</stp>
        <tr r="J53" s="30"/>
      </tp>
      <tp>
        <v>4.45</v>
        <stp/>
        <stp>PETRL221</stp>
        <stp>56</stp>
        <tr r="J50" s="30"/>
      </tp>
      <tp>
        <v>5.95</v>
        <stp/>
        <stp>PETRL220</stp>
        <stp>56</stp>
        <tr r="J44" s="30"/>
      </tp>
      <tp>
        <v>4.2699999999999996</v>
        <stp/>
        <stp>PETRL223</stp>
        <stp>56</stp>
        <tr r="J51" s="30"/>
      </tp>
      <tp>
        <v>2.89</v>
        <stp/>
        <stp>PETRL238</stp>
        <stp>56</stp>
        <tr r="J58" s="30"/>
      </tp>
      <tp>
        <v>3.33</v>
        <stp/>
        <stp>PETRL233</stp>
        <stp>56</stp>
        <tr r="J56" s="30"/>
      </tp>
      <tp>
        <v>4.09</v>
        <stp/>
        <stp>PETRL240</stp>
        <stp>56</stp>
        <tr r="J52" s="30"/>
      </tp>
      <tp>
        <v>3.12</v>
        <stp/>
        <stp>PETRL250</stp>
        <stp>56</stp>
        <tr r="J57" s="30"/>
      </tp>
      <tp>
        <v>6.24</v>
        <stp/>
        <stp>PETRL141</stp>
        <stp>64</stp>
        <tr r="J32" s="3"/>
        <tr r="J34" s="3"/>
        <tr r="J30" s="3"/>
        <tr r="J33" s="3"/>
        <tr r="J31" s="3"/>
      </tp>
      <tp>
        <v>5600</v>
        <stp/>
        <stp>PETRL155</stp>
        <stp>73</stp>
        <tr r="M39" s="30"/>
      </tp>
      <tp>
        <v>14100</v>
        <stp/>
        <stp>PETRL141</stp>
        <stp>73</stp>
        <tr r="L30" s="3"/>
        <tr r="L34" s="3"/>
        <tr r="L32" s="3"/>
        <tr r="L31" s="3"/>
        <tr r="L33" s="3"/>
      </tp>
      <tp>
        <v>0</v>
        <stp/>
        <stp>PETRL176</stp>
        <stp>73</stp>
        <tr r="M36" s="30"/>
      </tp>
      <tp>
        <v>153700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8000</v>
        <stp/>
        <stp>PETRL198</stp>
        <stp>73</stp>
        <tr r="M42" s="30"/>
      </tp>
      <tp>
        <v>3600</v>
        <stp/>
        <stp>PETRL193</stp>
        <stp>73</stp>
        <tr r="M40" s="30"/>
      </tp>
      <tp>
        <v>0</v>
        <stp/>
        <stp>PETRL181</stp>
        <stp>73</stp>
        <tr r="M37" s="30"/>
      </tp>
      <tp>
        <v>605100</v>
        <stp/>
        <stp>PETRL250</stp>
        <stp>73</stp>
        <tr r="M57" s="30"/>
        <tr r="L46" s="3"/>
      </tp>
      <tp>
        <v>553300</v>
        <stp/>
        <stp>PETRL253</stp>
        <stp>73</stp>
        <tr r="L51" s="3"/>
      </tp>
      <tp>
        <v>2300</v>
        <stp/>
        <stp>PETRL252</stp>
        <stp>73</stp>
        <tr r="L53" s="3"/>
      </tp>
      <tp>
        <v>331800</v>
        <stp/>
        <stp>PETRL240</stp>
        <stp>73</stp>
        <tr r="M52" s="30"/>
        <tr r="L41" s="3"/>
      </tp>
      <tp>
        <v>408000</v>
        <stp/>
        <stp>PETRL243</stp>
        <stp>73</stp>
        <tr r="L50" s="3"/>
        <tr r="L49" s="3"/>
      </tp>
      <tp>
        <v>7160500</v>
        <stp/>
        <stp>PETRL260</stp>
        <stp>73</stp>
        <tr r="L54" s="3"/>
      </tp>
      <tp>
        <v>47600</v>
        <stp/>
        <stp>PETRL218</stp>
        <stp>73</stp>
        <tr r="M49" s="30"/>
        <tr r="L37" s="3"/>
      </tp>
      <tp>
        <v>38800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1200</v>
        <stp/>
        <stp>PETRL210</stp>
        <stp>73</stp>
        <tr r="M41" s="30"/>
      </tp>
      <tp>
        <v>86500</v>
        <stp/>
        <stp>PETRL213</stp>
        <stp>73</stp>
        <tr r="L34" s="3"/>
        <tr r="M48" s="30"/>
        <tr r="L35" s="3"/>
        <tr r="M47" s="30"/>
      </tp>
      <tp>
        <v>20600</v>
        <stp/>
        <stp>PETRL208</stp>
        <stp>73</stp>
        <tr r="L32" s="3"/>
        <tr r="M45" s="30"/>
      </tp>
      <tp>
        <v>106300</v>
        <stp/>
        <stp>PETRL200</stp>
        <stp>73</stp>
        <tr r="M38" s="30"/>
      </tp>
      <tp>
        <v>41900</v>
        <stp/>
        <stp>PETRL203</stp>
        <stp>73</stp>
        <tr r="L30" s="3"/>
        <tr r="M43" s="30"/>
      </tp>
      <tp>
        <v>89200</v>
        <stp/>
        <stp>PETRL207</stp>
        <stp>73</stp>
        <tr r="L47" s="3"/>
        <tr r="L45" s="3"/>
        <tr r="L43" s="3"/>
        <tr r="L46" s="3"/>
        <tr r="M54" s="30"/>
        <tr r="L48" s="3"/>
        <tr r="L49" s="3"/>
        <tr r="M55" s="30"/>
      </tp>
      <tp>
        <v>120700</v>
        <stp/>
        <stp>PETRL238</stp>
        <stp>73</stp>
        <tr r="L47" s="3"/>
        <tr r="M58" s="30"/>
      </tp>
      <tp>
        <v>227400</v>
        <stp/>
        <stp>PETRL233</stp>
        <stp>73</stp>
        <tr r="M56" s="30"/>
        <tr r="L45" s="3"/>
        <tr r="L44" s="3"/>
      </tp>
      <tp>
        <v>245000</v>
        <stp/>
        <stp>PETRL228</stp>
        <stp>73</stp>
        <tr r="L42" s="3"/>
        <tr r="M53" s="30"/>
      </tp>
      <tp>
        <v>134900</v>
        <stp/>
        <stp>PETRL221</stp>
        <stp>73</stp>
        <tr r="L42" s="3"/>
        <tr r="L44" s="3"/>
        <tr r="L43" s="3"/>
        <tr r="L38" s="3"/>
        <tr r="L40" s="3"/>
        <tr r="M50" s="30"/>
        <tr r="L41" s="3"/>
      </tp>
      <tp>
        <v>10700</v>
        <stp/>
        <stp>PETRL220</stp>
        <stp>73</stp>
        <tr r="M44" s="30"/>
        <tr r="L31" s="3"/>
      </tp>
      <tp>
        <v>48700</v>
        <stp/>
        <stp>PETRL223</stp>
        <stp>73</stp>
        <tr r="L39" s="3"/>
        <tr r="L40" s="3"/>
        <tr r="M51" s="30"/>
      </tp>
      <tp>
        <v>358400</v>
        <stp/>
        <stp>PETRL226</stp>
        <stp>73</stp>
        <tr r="L53" s="3"/>
        <tr r="L51" s="3"/>
        <tr r="L50" s="3"/>
        <tr r="L52" s="3"/>
        <tr r="L54" s="3"/>
        <tr r="L48" s="3"/>
      </tp>
      <tp>
        <v>4.4000000000000004</v>
        <stp/>
        <stp>PETRL221</stp>
        <stp>64</stp>
        <tr r="J42" s="3"/>
        <tr r="J40" s="3"/>
        <tr r="J43" s="3"/>
        <tr r="J41" s="3"/>
        <tr r="J44" s="3"/>
      </tp>
      <tp>
        <v>2.63</v>
        <stp/>
        <stp>PETRL226</stp>
        <stp>64</stp>
        <tr r="J51" s="3"/>
        <tr r="J52" s="3"/>
        <tr r="J50" s="3"/>
        <tr r="J54" s="3"/>
        <tr r="J53" s="3"/>
      </tp>
      <tp>
        <v>1.88</v>
        <stp/>
        <stp>PETRL260</stp>
        <stp>61</stp>
        <tr r="J54" s="3"/>
      </tp>
      <tp>
        <v>3.12</v>
        <stp/>
        <stp>PETRL250</stp>
        <stp>61</stp>
        <tr r="J46" s="3"/>
      </tp>
      <tp>
        <v>2.2999999999999998</v>
        <stp/>
        <stp>PETRL253</stp>
        <stp>61</stp>
        <tr r="J51" s="3"/>
      </tp>
      <tp>
        <v>2.59</v>
        <stp/>
        <stp>PETRL252</stp>
        <stp>61</stp>
        <tr r="J53" s="3"/>
      </tp>
      <tp>
        <v>3.5</v>
        <stp/>
        <stp>PETRL207</stp>
        <stp>64</stp>
        <tr r="J46" s="3"/>
        <tr r="J47" s="3"/>
        <tr r="J45" s="3"/>
        <tr r="J49" s="3"/>
        <tr r="J48" s="3"/>
      </tp>
      <tp>
        <v>5.36</v>
        <stp/>
        <stp>PETRL211</stp>
        <stp>64</stp>
        <tr r="J35" s="3"/>
        <tr r="J36" s="3"/>
        <tr r="J39" s="3"/>
        <tr r="J38" s="3"/>
        <tr r="J37" s="3"/>
      </tp>
      <tp>
        <v>4.07</v>
        <stp/>
        <stp>PETRL240</stp>
        <stp>61</stp>
        <tr r="J41" s="3"/>
      </tp>
      <tp>
        <v>2.5</v>
        <stp/>
        <stp>PETRL243</stp>
        <stp>61</stp>
        <tr r="J50" s="3"/>
        <tr r="J49" s="3"/>
      </tp>
      <tp>
        <v>2.91</v>
        <stp/>
        <stp>PETRL238</stp>
        <stp>61</stp>
        <tr r="J47" s="3"/>
      </tp>
      <tp>
        <v>3.34</v>
        <stp/>
        <stp>PETRL233</stp>
        <stp>61</stp>
        <tr r="J45" s="3"/>
        <tr r="J44" s="3"/>
      </tp>
      <tp>
        <v>3.78</v>
        <stp/>
        <stp>PETRL228</stp>
        <stp>61</stp>
        <tr r="J42" s="3"/>
      </tp>
      <tp>
        <v>4.54</v>
        <stp/>
        <stp>PETRL221</stp>
        <stp>61</stp>
        <tr r="J38" s="3"/>
      </tp>
      <tp>
        <v>6.27</v>
        <stp/>
        <stp>PETRL220</stp>
        <stp>61</stp>
        <tr r="J31" s="3"/>
      </tp>
      <tp>
        <v>4.4000000000000004</v>
        <stp/>
        <stp>PETRL223</stp>
        <stp>61</stp>
        <tr r="J40" s="3"/>
        <tr r="J39" s="3"/>
      </tp>
      <tp>
        <v>7.08</v>
        <stp/>
        <stp>PETRL155</stp>
        <stp>56</stp>
        <tr r="J39" s="30"/>
      </tp>
      <tp>
        <v>2.7</v>
        <stp/>
        <stp>PETRL226</stp>
        <stp>61</stp>
        <tr r="J48" s="3"/>
      </tp>
      <tp>
        <v>5.15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5.5</v>
        <stp/>
        <stp>PETRL211</stp>
        <stp>61</stp>
        <tr r="J33" s="3"/>
      </tp>
      <tp>
        <v>5.63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6.6</v>
        <stp/>
        <stp>PETRL203</stp>
        <stp>61</stp>
        <tr r="J30" s="3"/>
      </tp>
      <tp>
        <v>3.53</v>
        <stp/>
        <stp>PETRL207</stp>
        <stp>61</stp>
        <tr r="J43" s="3"/>
      </tp>
      <tp>
        <v>7.87</v>
        <stp/>
        <stp>PETRL176</stp>
        <stp>56</stp>
        <tr r="J36" s="30"/>
      </tp>
      <tp>
        <v>7.4</v>
        <stp/>
        <stp>PETRL181</stp>
        <stp>56</stp>
        <tr r="J37" s="30"/>
      </tp>
      <tp>
        <v>6.64</v>
        <stp/>
        <stp>PETRL198</stp>
        <stp>56</stp>
        <tr r="J42" s="30"/>
      </tp>
      <tp>
        <v>7.02</v>
        <stp/>
        <stp>PETRL193</stp>
        <stp>56</stp>
        <tr r="J40" s="30"/>
      </tp>
      <tp>
        <v>3.8</v>
        <stp/>
        <stp>GNDI3</stp>
        <stp>60</stp>
        <tr r="D38" s="37"/>
      </tp>
      <tp>
        <v>497164448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73.790000000000006</v>
        <stp/>
        <stp>GNDI3</stp>
        <stp>70</stp>
        <tr r="F38" s="37"/>
      </tp>
      <tp>
        <v>72.73</v>
        <stp/>
        <stp>GNDI3</stp>
        <stp>56</stp>
        <tr r="C38" s="37"/>
      </tp>
      <tp>
        <v>18.989999999999998</v>
        <stp/>
        <stp>ENBR3</stp>
        <stp>56</stp>
        <tr r="C32" s="37"/>
      </tp>
      <tp>
        <v>0.9</v>
        <stp/>
        <stp>ENBR3</stp>
        <stp>60</stp>
        <tr r="D32" s="37"/>
      </tp>
      <tp>
        <v>23393096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5.22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273571936</v>
        <stp/>
        <stp>COGN3</stp>
        <stp>74</stp>
        <tr r="G20" s="37"/>
      </tp>
      <tp>
        <v>4.4000000000000004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63882188</v>
        <stp/>
        <stp>GOAU4</stp>
        <stp>74</stp>
        <tr r="G39" s="37"/>
      </tp>
      <tp>
        <v>-0.28000000000000003</v>
        <stp/>
        <stp>GOAU4</stp>
        <stp>60</stp>
        <tr r="M16" s="19"/>
        <tr r="M8" s="34"/>
        <tr r="D39" s="37"/>
      </tp>
      <tp>
        <v>10.79</v>
        <stp/>
        <stp>GOAU4</stp>
        <stp>56</stp>
        <tr r="L8" s="34"/>
        <tr r="C39" s="37"/>
        <tr r="L16" s="19"/>
      </tp>
      <tp>
        <v>2.89</v>
        <stp/>
        <stp>GOLL4</stp>
        <stp>60</stp>
        <tr r="M19" s="19"/>
        <tr r="M11" s="34"/>
        <tr r="D40" s="37"/>
      </tp>
      <tp>
        <v>24.75</v>
        <stp/>
        <stp>GOLL4</stp>
        <stp>70</stp>
        <tr r="F40" s="37"/>
      </tp>
      <tp>
        <v>23.7</v>
        <stp/>
        <stp>GOLL4</stp>
        <stp>71</stp>
        <tr r="E40" s="37"/>
      </tp>
      <tp>
        <v>177983872</v>
        <stp/>
        <stp>GOLL4</stp>
        <stp>74</stp>
        <tr r="G40" s="37"/>
      </tp>
      <tp>
        <v>24.56</v>
        <stp/>
        <stp>GOLL4</stp>
        <stp>56</stp>
        <tr r="C40" s="37"/>
        <tr r="L19" s="19"/>
        <tr r="L11" s="34"/>
      </tp>
      <tp>
        <v>-0.23</v>
        <stp/>
        <stp>TOTS3</stp>
        <stp>60</stp>
        <tr r="D71" s="37"/>
      </tp>
      <tp>
        <v>103370736</v>
        <stp/>
        <stp>TOTS3</stp>
        <stp>74</stp>
        <tr r="G71" s="37"/>
      </tp>
      <tp>
        <v>25.12</v>
        <stp/>
        <stp>TOTS3</stp>
        <stp>71</stp>
        <tr r="E71" s="37"/>
      </tp>
      <tp>
        <v>25.84</v>
        <stp/>
        <stp>TOTS3</stp>
        <stp>70</stp>
        <tr r="F71" s="37"/>
      </tp>
      <tp>
        <v>25.7</v>
        <stp/>
        <stp>TOTS3</stp>
        <stp>56</stp>
        <tr r="C71" s="37"/>
      </tp>
      <tp>
        <v>3.66</v>
        <stp/>
        <stp>CIEL3</stp>
        <stp>70</stp>
        <tr r="F18" s="37"/>
      </tp>
      <tp>
        <v>3.59</v>
        <stp/>
        <stp>CIEL3</stp>
        <stp>71</stp>
        <tr r="E18" s="37"/>
      </tp>
      <tp>
        <v>55903140</v>
        <stp/>
        <stp>CIEL3</stp>
        <stp>74</stp>
        <tr r="G18" s="37"/>
      </tp>
      <tp>
        <v>1.39</v>
        <stp/>
        <stp>CIEL3</stp>
        <stp>60</stp>
        <tr r="D18" s="37"/>
        <tr r="M15" s="34"/>
        <tr r="M33" s="19"/>
      </tp>
      <tp>
        <v>3.65</v>
        <stp/>
        <stp>CIEL3</stp>
        <stp>56</stp>
        <tr r="L15" s="34"/>
        <tr r="L33" s="19"/>
        <tr r="C18" s="37"/>
      </tp>
      <tp>
        <v>17063726</v>
        <stp/>
        <stp>TIMS3</stp>
        <stp>74</stp>
        <tr r="G70" s="37"/>
      </tp>
      <tp>
        <v>13.6</v>
        <stp/>
        <stp>TIMS3</stp>
        <stp>71</stp>
        <tr r="E70" s="37"/>
      </tp>
      <tp>
        <v>13.95</v>
        <stp/>
        <stp>TIMS3</stp>
        <stp>70</stp>
        <tr r="F70" s="37"/>
      </tp>
      <tp>
        <v>0.28999999999999998</v>
        <stp/>
        <stp>TIMS3</stp>
        <stp>60</stp>
        <tr r="D70" s="37"/>
      </tp>
      <tp>
        <v>13.82</v>
        <stp/>
        <stp>TIMS3</stp>
        <stp>56</stp>
        <tr r="C70" s="37"/>
      </tp>
      <tp>
        <v>44.61</v>
        <stp/>
        <stp>VIVT3</stp>
        <stp>56</stp>
        <tr r="C75" s="37"/>
      </tp>
      <tp>
        <v>-1.89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58980576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0.28000000000000003</v>
        <stp/>
        <stp>VALEM617</stp>
        <stp>56</stp>
        <tr r="E40" s="19"/>
      </tp>
      <tp>
        <v>0.2</v>
        <stp/>
        <stp>VALEM615</stp>
        <stp>56</stp>
        <tr r="E35" s="19"/>
      </tp>
      <tp>
        <v>0.28999999999999998</v>
        <stp/>
        <stp>VALEM612</stp>
        <stp>56</stp>
        <tr r="E39" s="19"/>
      </tp>
      <tp>
        <v>0.21</v>
        <stp/>
        <stp>VALEM610</stp>
        <stp>56</stp>
        <tr r="E34" s="19"/>
      </tp>
      <tp>
        <v>0.25</v>
        <stp/>
        <stp>VALEM625</stp>
        <stp>56</stp>
        <tr r="E37" s="19"/>
      </tp>
      <tp>
        <v>0.24</v>
        <stp/>
        <stp>VALEM620</stp>
        <stp>56</stp>
        <tr r="E36" s="19"/>
      </tp>
      <tp>
        <v>0.23</v>
        <stp/>
        <stp>VALEM630</stp>
        <stp>56</stp>
        <tr r="E38" s="19"/>
      </tp>
      <tp>
        <v>0.33</v>
        <stp/>
        <stp>VALEM645</stp>
        <stp>56</stp>
        <tr r="E41" s="19"/>
      </tp>
      <tp>
        <v>0.35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1100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10400</v>
        <stp/>
        <stp>VALEM650</stp>
        <stp>73</stp>
        <tr r="I42" s="19"/>
      </tp>
      <tp>
        <v>20000</v>
        <stp/>
        <stp>VALEM645</stp>
        <stp>73</stp>
        <tr r="I41" s="19"/>
      </tp>
      <tp>
        <v>20500</v>
        <stp/>
        <stp>VALEM617</stp>
        <stp>73</stp>
        <tr r="I40" s="19"/>
      </tp>
      <tp>
        <v>5000</v>
        <stp/>
        <stp>VALEM615</stp>
        <stp>73</stp>
        <tr r="I35" s="19"/>
      </tp>
      <tp>
        <v>1300</v>
        <stp/>
        <stp>VALEM612</stp>
        <stp>73</stp>
        <tr r="I39" s="19"/>
      </tp>
      <tp>
        <v>29700</v>
        <stp/>
        <stp>VALEM610</stp>
        <stp>73</stp>
        <tr r="I34" s="19"/>
      </tp>
      <tp>
        <v>0</v>
        <stp/>
        <stp>VALEM605</stp>
        <stp>73</stp>
        <tr r="I33" s="19"/>
      </tp>
      <tp>
        <v>1200</v>
        <stp/>
        <stp>VALEM600</stp>
        <stp>73</stp>
        <tr r="I32" s="19"/>
      </tp>
      <tp>
        <v>27400</v>
        <stp/>
        <stp>VALEM630</stp>
        <stp>73</stp>
        <tr r="I38" s="19"/>
      </tp>
      <tp>
        <v>4500</v>
        <stp/>
        <stp>VALEM625</stp>
        <stp>73</stp>
        <tr r="I37" s="19"/>
      </tp>
      <tp>
        <v>4000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0.17</v>
        <stp/>
        <stp>VALEM595</stp>
        <stp>56</stp>
        <tr r="E31" s="19"/>
      </tp>
      <tp>
        <v>0.16</v>
        <stp/>
        <stp>VALEM590</stp>
        <stp>56</stp>
        <tr r="E30" s="19"/>
      </tp>
      <tp>
        <v>0.13</v>
        <stp/>
        <stp>VALEM552</stp>
        <stp>56</stp>
        <tr r="E27" s="19"/>
      </tp>
      <tp>
        <v>0.35</v>
        <stp/>
        <stp>VVARM150</stp>
        <stp>56</stp>
        <tr r="E150" s="19"/>
      </tp>
      <tp>
        <v>0.55000000000000004</v>
        <stp/>
        <stp>VVARM157</stp>
        <stp>56</stp>
        <tr r="E151" s="19"/>
      </tp>
      <tp>
        <v>0.21</v>
        <stp/>
        <stp>VVARM140</stp>
        <stp>56</stp>
        <tr r="E147" s="19"/>
      </tp>
      <tp>
        <v>0.31</v>
        <stp/>
        <stp>VVARM145</stp>
        <stp>56</stp>
        <tr r="E148" s="19"/>
      </tp>
      <tp>
        <v>0.36</v>
        <stp/>
        <stp>VVARM147</stp>
        <stp>56</stp>
        <tr r="E149" s="19"/>
      </tp>
      <tp>
        <v>1.05</v>
        <stp/>
        <stp>VVARM170</stp>
        <stp>56</stp>
        <tr r="E153" s="19"/>
      </tp>
      <tp>
        <v>1.3</v>
        <stp/>
        <stp>VVARM175</stp>
        <stp>56</stp>
        <tr r="E154" s="19"/>
      </tp>
      <tp>
        <v>0.81</v>
        <stp/>
        <stp>VVARM165</stp>
        <stp>56</stp>
        <tr r="E152" s="19"/>
      </tp>
      <tp>
        <v>0.15</v>
        <stp/>
        <stp>VVARM135</stp>
        <stp>56</stp>
        <tr r="E146" s="19"/>
      </tp>
      <tp>
        <v>2.5</v>
        <stp/>
        <stp>VVARM192</stp>
        <stp>56</stp>
        <tr r="E157" s="19"/>
      </tp>
      <tp>
        <v>2.75</v>
        <stp/>
        <stp>VVARM195</stp>
        <stp>56</stp>
        <tr r="E158" s="19"/>
      </tp>
      <tp>
        <v>2.74</v>
        <stp/>
        <stp>VVARM197</stp>
        <stp>56</stp>
        <tr r="E159" s="19"/>
      </tp>
      <tp>
        <v>1.6</v>
        <stp/>
        <stp>VVARM180</stp>
        <stp>56</stp>
        <tr r="E155" s="19"/>
      </tp>
      <tp>
        <v>2.1</v>
        <stp/>
        <stp>VVARM187</stp>
        <stp>56</stp>
        <tr r="E156" s="19"/>
      </tp>
      <tp>
        <v>16000</v>
        <stp/>
        <stp>VVARM200</stp>
        <stp>73</stp>
        <tr r="I160" s="19"/>
      </tp>
      <tp>
        <v>0</v>
        <stp/>
        <stp>VVARM205</stp>
        <stp>73</stp>
        <tr r="I161" s="19"/>
      </tp>
      <tp>
        <v>7500</v>
        <stp/>
        <stp>VVARM135</stp>
        <stp>73</stp>
        <tr r="I146" s="19"/>
      </tp>
      <tp>
        <v>2700</v>
        <stp/>
        <stp>VVARM140</stp>
        <stp>73</stp>
        <tr r="I147" s="19"/>
      </tp>
      <tp>
        <v>300</v>
        <stp/>
        <stp>VVARM145</stp>
        <stp>73</stp>
        <tr r="I148" s="19"/>
      </tp>
      <tp>
        <v>0</v>
        <stp/>
        <stp>VVARM147</stp>
        <stp>73</stp>
        <tr r="I149" s="19"/>
      </tp>
      <tp>
        <v>12300</v>
        <stp/>
        <stp>VVARM150</stp>
        <stp>73</stp>
        <tr r="I150" s="19"/>
      </tp>
      <tp>
        <v>3400</v>
        <stp/>
        <stp>VVARM157</stp>
        <stp>73</stp>
        <tr r="I151" s="19"/>
      </tp>
      <tp>
        <v>80100</v>
        <stp/>
        <stp>VVARM165</stp>
        <stp>73</stp>
        <tr r="I152" s="19"/>
      </tp>
      <tp>
        <v>58800</v>
        <stp/>
        <stp>VVARM170</stp>
        <stp>73</stp>
        <tr r="I153" s="19"/>
      </tp>
      <tp>
        <v>2800</v>
        <stp/>
        <stp>VVARM175</stp>
        <stp>73</stp>
        <tr r="I154" s="19"/>
      </tp>
      <tp>
        <v>92900</v>
        <stp/>
        <stp>VVARM180</stp>
        <stp>73</stp>
        <tr r="I155" s="19"/>
      </tp>
      <tp>
        <v>73000</v>
        <stp/>
        <stp>VVARM187</stp>
        <stp>73</stp>
        <tr r="I156" s="19"/>
      </tp>
      <tp>
        <v>4500</v>
        <stp/>
        <stp>VVARM192</stp>
        <stp>73</stp>
        <tr r="I157" s="19"/>
      </tp>
      <tp>
        <v>21000</v>
        <stp/>
        <stp>VVARM195</stp>
        <stp>73</stp>
        <tr r="I158" s="19"/>
      </tp>
      <tp>
        <v>200</v>
        <stp/>
        <stp>VVARM197</stp>
        <stp>73</stp>
        <tr r="I159" s="19"/>
      </tp>
      <tp>
        <v>3.01</v>
        <stp/>
        <stp>VVARM200</stp>
        <stp>56</stp>
        <tr r="E160" s="19"/>
      </tp>
      <tp>
        <v>3.4</v>
        <stp/>
        <stp>VVARM205</stp>
        <stp>56</stp>
        <tr r="E161" s="19"/>
      </tp>
      <tp>
        <v>49.18</v>
        <stp/>
        <stp>NTCO3</stp>
        <stp>56</stp>
        <tr r="C56" s="37"/>
      </tp>
      <tp>
        <v>48</v>
        <stp/>
        <stp>NTCO3</stp>
        <stp>71</stp>
        <tr r="E56" s="37"/>
      </tp>
      <tp>
        <v>49.2</v>
        <stp/>
        <stp>NTCO3</stp>
        <stp>70</stp>
        <tr r="F56" s="37"/>
      </tp>
      <tp>
        <v>149417552</v>
        <stp/>
        <stp>NTCO3</stp>
        <stp>74</stp>
        <tr r="G56" s="37"/>
      </tp>
      <tp>
        <v>0.16</v>
        <stp/>
        <stp>NTCO3</stp>
        <stp>60</stp>
        <tr r="D56" s="37"/>
      </tp>
      <tp>
        <v>68.77</v>
        <stp/>
        <stp>BTOW3</stp>
        <stp>56</stp>
        <tr r="C16" s="37"/>
      </tp>
      <tp>
        <v>68.69</v>
        <stp/>
        <stp>BTOW3</stp>
        <stp>71</stp>
        <tr r="E16" s="37"/>
      </tp>
      <tp>
        <v>70.930000000000007</v>
        <stp/>
        <stp>BTOW3</stp>
        <stp>70</stp>
        <tr r="F16" s="37"/>
      </tp>
      <tp>
        <v>136916864</v>
        <stp/>
        <stp>BTOW3</stp>
        <stp>74</stp>
        <tr r="G16" s="37"/>
      </tp>
      <tp>
        <v>-1.42</v>
        <stp/>
        <stp>BTOW3</stp>
        <stp>60</stp>
        <tr r="D16" s="37"/>
      </tp>
      <tp>
        <v>615494020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1.04</v>
        <stp/>
        <stp>ITUB4</stp>
        <stp>60</stp>
        <tr r="M4" s="34"/>
        <tr r="D47" s="37"/>
        <tr r="M12" s="19"/>
      </tp>
      <tp>
        <v>30.06</v>
        <stp/>
        <stp>ITUB4</stp>
        <stp>56</stp>
        <tr r="L4" s="34"/>
        <tr r="C47" s="37"/>
        <tr r="L12" s="19"/>
      </tp>
      <tp>
        <v>11.06</v>
        <stp/>
        <stp>ITSA4</stp>
        <stp>56</stp>
        <tr r="L27" s="19"/>
        <tr r="C46" s="37"/>
      </tp>
      <tp>
        <v>118653528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0.18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83282832</v>
        <stp/>
        <stp>QUAL3</stp>
        <stp>74</stp>
        <tr r="G61" s="37"/>
      </tp>
      <tp>
        <v>1.93</v>
        <stp/>
        <stp>QUAL3</stp>
        <stp>60</stp>
        <tr r="D61" s="37"/>
      </tp>
      <tp>
        <v>33.82</v>
        <stp/>
        <stp>QUAL3</stp>
        <stp>56</stp>
        <tr r="C61" s="37"/>
      </tp>
      <tp>
        <v>0.54</v>
        <stp/>
        <stp>MULT3</stp>
        <stp>60</stp>
        <tr r="D55" s="37"/>
      </tp>
      <tp>
        <v>24.4</v>
        <stp/>
        <stp>MULT3</stp>
        <stp>70</stp>
        <tr r="F55" s="37"/>
      </tp>
      <tp>
        <v>23.88</v>
        <stp/>
        <stp>MULT3</stp>
        <stp>71</stp>
        <tr r="E55" s="37"/>
      </tp>
      <tp>
        <v>28625968</v>
        <stp/>
        <stp>MULT3</stp>
        <stp>74</stp>
        <tr r="G55" s="37"/>
      </tp>
      <tp>
        <v>24.17</v>
        <stp/>
        <stp>MULT3</stp>
        <stp>56</stp>
        <tr r="C55" s="37"/>
      </tp>
      <tp>
        <v>55.61</v>
        <stp/>
        <stp>SUZB3</stp>
        <stp>56</stp>
        <tr r="C68" s="37"/>
        <tr r="L14" s="19"/>
        <tr r="L6" s="34"/>
      </tp>
      <tp>
        <v>-3.22</v>
        <stp/>
        <stp>SUZB3</stp>
        <stp>60</stp>
        <tr r="M6" s="34"/>
        <tr r="M14" s="19"/>
        <tr r="D68" s="37"/>
      </tp>
      <tp>
        <v>1723905280</v>
        <stp/>
        <stp>SUZB3</stp>
        <stp>74</stp>
        <tr r="G68" s="37"/>
      </tp>
      <tp>
        <v>56.22</v>
        <stp/>
        <stp>SUZB3</stp>
        <stp>70</stp>
        <tr r="F68" s="37"/>
      </tp>
      <tp>
        <v>55.15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0.28999999999999998</v>
        <stp/>
        <stp>ITUBM253</stp>
        <stp>56</stp>
        <tr r="E65" s="19"/>
      </tp>
      <tp>
        <v>0.46</v>
        <stp/>
        <stp>ITUBM257</stp>
        <stp>56</stp>
        <tr r="E66" s="19"/>
      </tp>
      <tp>
        <v>0.19</v>
        <stp/>
        <stp>ITUBM248</stp>
        <stp>56</stp>
        <tr r="E63" s="19"/>
      </tp>
      <tp>
        <v>0.18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0.67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0.63</v>
        <stp/>
        <stp>ITUBM276</stp>
        <stp>56</stp>
        <tr r="E74" s="19"/>
      </tp>
      <tp>
        <v>0.45</v>
        <stp/>
        <stp>ITUBM269</stp>
        <stp>56</stp>
        <tr r="E71" s="19"/>
      </tp>
      <tp>
        <v>0.36</v>
        <stp/>
        <stp>ITUBM261</stp>
        <stp>56</stp>
        <tr r="E68" s="19"/>
      </tp>
      <tp>
        <v>0.36</v>
        <stp/>
        <stp>ITUBM264</stp>
        <stp>56</stp>
        <tr r="E69" s="19"/>
      </tp>
      <tp>
        <v>0.43</v>
        <stp/>
        <stp>ITUBM266</stp>
        <stp>56</stp>
        <tr r="E70" s="19"/>
      </tp>
      <tp>
        <v>0.73</v>
        <stp/>
        <stp>ITUBM281</stp>
        <stp>56</stp>
        <tr r="E76" s="19"/>
      </tp>
      <tp>
        <v>0</v>
        <stp/>
        <stp>ITUBM248</stp>
        <stp>73</stp>
        <tr r="I63" s="19"/>
      </tp>
      <tp>
        <v>3000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3000</v>
        <stp/>
        <stp>ITUBM251</stp>
        <stp>73</stp>
        <tr r="I64" s="19"/>
      </tp>
      <tp>
        <v>2200</v>
        <stp/>
        <stp>ITUBM253</stp>
        <stp>73</stp>
        <tr r="I65" s="19"/>
      </tp>
      <tp>
        <v>0</v>
        <stp/>
        <stp>ITUBM257</stp>
        <stp>73</stp>
        <tr r="I66" s="19"/>
      </tp>
      <tp>
        <v>64400</v>
        <stp/>
        <stp>ITUBM269</stp>
        <stp>73</stp>
        <tr r="I71" s="19"/>
      </tp>
      <tp>
        <v>4100</v>
        <stp/>
        <stp>ITUBM261</stp>
        <stp>73</stp>
        <tr r="I68" s="19"/>
      </tp>
      <tp>
        <v>0</v>
        <stp/>
        <stp>ITUBM264</stp>
        <stp>73</stp>
        <tr r="I69" s="19"/>
      </tp>
      <tp>
        <v>33000</v>
        <stp/>
        <stp>ITUBM266</stp>
        <stp>73</stp>
        <tr r="I70" s="19"/>
      </tp>
      <tp>
        <v>8400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16200</v>
        <stp/>
        <stp>ITUBM276</stp>
        <stp>73</stp>
        <tr r="I74" s="19"/>
      </tp>
      <tp>
        <v>43000</v>
        <stp/>
        <stp>ITUBM281</stp>
        <stp>73</stp>
        <tr r="I76" s="19"/>
      </tp>
      <tp>
        <v>19.2</v>
        <stp/>
        <stp>CVCB3</stp>
        <stp>56</stp>
        <tr r="C25" s="37"/>
      </tp>
      <tp>
        <v>344990464</v>
        <stp/>
        <stp>VVAR3</stp>
        <stp>74</stp>
        <tr r="G76" s="37"/>
      </tp>
      <tp>
        <v>17.48</v>
        <stp/>
        <stp>VVAR3</stp>
        <stp>70</stp>
        <tr r="F76" s="37"/>
      </tp>
      <tp>
        <v>17.04</v>
        <stp/>
        <stp>VVAR3</stp>
        <stp>71</stp>
        <tr r="E76" s="37"/>
      </tp>
      <tp>
        <v>0.52</v>
        <stp/>
        <stp>VVAR3</stp>
        <stp>60</stp>
        <tr r="M21" s="19"/>
        <tr r="M13" s="34"/>
        <tr r="D76" s="37"/>
      </tp>
      <tp>
        <v>136261280</v>
        <stp/>
        <stp>CVCB3</stp>
        <stp>74</stp>
        <tr r="G25" s="37"/>
      </tp>
      <tp>
        <v>19.25</v>
        <stp/>
        <stp>CVCB3</stp>
        <stp>70</stp>
        <tr r="F25" s="37"/>
      </tp>
      <tp>
        <v>18.45</v>
        <stp/>
        <stp>CVCB3</stp>
        <stp>71</stp>
        <tr r="E25" s="37"/>
      </tp>
      <tp>
        <v>17.239999999999998</v>
        <stp/>
        <stp>VVAR3</stp>
        <stp>56</stp>
        <tr r="C76" s="37"/>
        <tr r="L21" s="19"/>
        <tr r="L13" s="34"/>
      </tp>
      <tp>
        <v>3.23</v>
        <stp/>
        <stp>CVCB3</stp>
        <stp>60</stp>
        <tr r="D25" s="37"/>
      </tp>
      <tp>
        <v>0.08</v>
        <stp/>
        <stp>JBSSM162</stp>
        <stp>56</stp>
        <tr r="E129" s="19"/>
      </tp>
      <tp>
        <v>0.25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12000</v>
        <stp/>
        <stp>JBSSM227</stp>
        <stp>73</stp>
        <tr r="I142" s="19"/>
      </tp>
      <tp>
        <v>7400</v>
        <stp/>
        <stp>JBSSM239</stp>
        <stp>73</stp>
        <tr r="I144" s="19"/>
      </tp>
      <tp>
        <v>4000</v>
        <stp/>
        <stp>JBSSM209</stp>
        <stp>73</stp>
        <tr r="I135" s="19"/>
      </tp>
      <tp>
        <v>1000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1.38</v>
        <stp/>
        <stp>JBSSM239</stp>
        <stp>56</stp>
        <tr r="E144" s="19"/>
      </tp>
      <tp>
        <v>0.85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0.62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0.36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30.96</v>
        <stp/>
        <stp>CPFE3</stp>
        <stp>56</stp>
        <tr r="C21" s="37"/>
      </tp>
      <tp>
        <v>0.88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22726838</v>
        <stp/>
        <stp>CPFE3</stp>
        <stp>74</stp>
        <tr r="G21" s="37"/>
      </tp>
      <tp>
        <v>1.46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98427608</v>
        <stp/>
        <stp>EQTL3</stp>
        <stp>74</stp>
        <tr r="G34" s="37"/>
      </tp>
      <tp>
        <v>22.28</v>
        <stp/>
        <stp>EQTL3</stp>
        <stp>56</stp>
        <tr r="C34" s="37"/>
      </tp>
      <tp t="s">
        <v>-</v>
        <stp/>
        <stp/>
        <stp>60</stp>
        <tr r="M21" s="34"/>
        <tr r="M19" s="34"/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94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94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5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78803352</v>
        <stp/>
        <stp>LREN3</stp>
        <stp>74</stp>
        <tr r="G51" s="37"/>
      </tp>
      <tp>
        <v>1.19</v>
        <stp/>
        <stp>BRDT3</stp>
        <stp>60</stp>
        <tr r="D12" s="37"/>
      </tp>
      <tp>
        <v>19.7</v>
        <stp/>
        <stp>CRFB3</stp>
        <stp>56</stp>
        <tr r="C22" s="37"/>
      </tp>
      <tp>
        <v>14.48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21</v>
        <stp/>
        <stp>BRDT3</stp>
        <stp>71</stp>
        <tr r="E12" s="37"/>
      </tp>
      <tp>
        <v>21.62</v>
        <stp/>
        <stp>BRFS3</stp>
        <stp>56</stp>
        <tr r="C13" s="37"/>
      </tp>
      <tp>
        <v>57697624</v>
        <stp/>
        <stp>BRDT3</stp>
        <stp>74</stp>
        <tr r="G12" s="37"/>
      </tp>
      <tp>
        <v>0.21</v>
        <stp/>
        <stp>MRFG3</stp>
        <stp>60</stp>
        <tr r="D53" s="37"/>
      </tp>
      <tp>
        <v>-0.71</v>
        <stp/>
        <stp>CRFB3</stp>
        <stp>60</stp>
        <tr r="D22" s="37"/>
      </tp>
      <tp>
        <v>46.03</v>
        <stp/>
        <stp>LREN3</stp>
        <stp>56</stp>
        <tr r="C51" s="37"/>
      </tp>
      <tp>
        <v>-0.09</v>
        <stp/>
        <stp>BRFS3</stp>
        <stp>60</stp>
        <tr r="D13" s="37"/>
      </tp>
      <tp>
        <v>54357452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19.64</v>
        <stp/>
        <stp>CRFB3</stp>
        <stp>71</stp>
        <tr r="E22" s="37"/>
      </tp>
      <tp>
        <v>35593960</v>
        <stp/>
        <stp>MRFG3</stp>
        <stp>74</stp>
        <tr r="G53" s="37"/>
      </tp>
      <tp>
        <v>71165456</v>
        <stp/>
        <stp>BRFS3</stp>
        <stp>74</stp>
        <tr r="G13" s="37"/>
      </tp>
      <tp>
        <v>21.25</v>
        <stp/>
        <stp>BRDT3</stp>
        <stp>56</stp>
        <tr r="C12" s="37"/>
      </tp>
      <tp>
        <v>21.57</v>
        <stp/>
        <stp>BRFS3</stp>
        <stp>71</stp>
        <tr r="E13" s="37"/>
      </tp>
      <tp>
        <v>21.86</v>
        <stp/>
        <stp>BRFS3</stp>
        <stp>70</stp>
        <tr r="F13" s="37"/>
      </tp>
      <tp>
        <v>183662240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6.78</v>
        <stp/>
        <stp>IRBR3</stp>
        <stp>56</stp>
        <tr r="C45" s="37"/>
      </tp>
      <tp>
        <v>-1.71</v>
        <stp/>
        <stp>BRAP4</stp>
        <stp>60</stp>
        <tr r="D11" s="37"/>
        <tr r="M31" s="19"/>
      </tp>
      <tp>
        <v>59.25</v>
        <stp/>
        <stp>BRAP4</stp>
        <stp>56</stp>
        <tr r="L31" s="19"/>
        <tr r="C11" s="37"/>
      </tp>
      <tp>
        <v>1.5</v>
        <stp/>
        <stp>IRBR3</stp>
        <stp>60</stp>
        <tr r="D45" s="37"/>
      </tp>
      <tp>
        <v>232306624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52522340</v>
        <stp/>
        <stp>BRML3</stp>
        <stp>74</stp>
        <tr r="G15" s="37"/>
      </tp>
      <tp>
        <v>0.49</v>
        <stp/>
        <stp>BRML3</stp>
        <stp>60</stp>
        <tr r="M14" s="34"/>
        <tr r="D15" s="37"/>
        <tr r="M22" s="19"/>
      </tp>
      <tp>
        <v>10.25</v>
        <stp/>
        <stp>BRML3</stp>
        <stp>56</stp>
        <tr r="L22" s="19"/>
        <tr r="L14" s="34"/>
        <tr r="C15" s="37"/>
      </tp>
      <tp>
        <v>51.75</v>
        <stp/>
        <stp>PRIO3</stp>
        <stp>71</stp>
        <tr r="E60" s="37"/>
      </tp>
      <tp>
        <v>53.18</v>
        <stp/>
        <stp>PRIO3</stp>
        <stp>70</stp>
        <tr r="F60" s="37"/>
      </tp>
      <tp>
        <v>22.49</v>
        <stp/>
        <stp>BRKM5</stp>
        <stp>56</stp>
        <tr r="C14" s="37"/>
      </tp>
      <tp>
        <v>132548384</v>
        <stp/>
        <stp>PRIO3</stp>
        <stp>74</stp>
        <tr r="G60" s="37"/>
      </tp>
      <tp>
        <v>-2.25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94176672</v>
        <stp/>
        <stp>BRKM5</stp>
        <stp>74</stp>
        <tr r="G14" s="37"/>
      </tp>
      <tp>
        <v>52.25</v>
        <stp/>
        <stp>PRIO3</stp>
        <stp>56</stp>
        <tr r="C60" s="37"/>
      </tp>
      <tp>
        <v>-3.97</v>
        <stp/>
        <stp>BRKM5</stp>
        <stp>60</stp>
        <tr r="D14" s="37"/>
      </tp>
      <tp>
        <v>19.899999999999999</v>
        <stp/>
        <stp>MRVE3</stp>
        <stp>56</stp>
        <tr r="C54" s="37"/>
      </tp>
      <tp>
        <v>0.05</v>
        <stp/>
        <stp>MRVE3</stp>
        <stp>60</stp>
        <tr r="D54" s="37"/>
      </tp>
      <tp>
        <v>19.7</v>
        <stp/>
        <stp>MRVE3</stp>
        <stp>71</stp>
        <tr r="E54" s="37"/>
      </tp>
      <tp>
        <v>20.16</v>
        <stp/>
        <stp>MRVE3</stp>
        <stp>70</stp>
        <tr r="F54" s="37"/>
      </tp>
      <tp>
        <v>28060512</v>
        <stp/>
        <stp>MRVE3</stp>
        <stp>74</stp>
        <tr r="G54" s="37"/>
      </tp>
      <tp>
        <v>77.69</v>
        <stp/>
        <stp>CSAN3</stp>
        <stp>70</stp>
        <tr r="F23" s="37"/>
      </tp>
      <tp>
        <v>76.11</v>
        <stp/>
        <stp>CSAN3</stp>
        <stp>71</stp>
        <tr r="E23" s="37"/>
      </tp>
      <tp>
        <v>54362136</v>
        <stp/>
        <stp>CSAN3</stp>
        <stp>74</stp>
        <tr r="G23" s="37"/>
      </tp>
      <tp>
        <v>-0.6</v>
        <stp/>
        <stp>CSAN3</stp>
        <stp>60</stp>
        <tr r="D23" s="37"/>
      </tp>
      <tp>
        <v>76.28</v>
        <stp/>
        <stp>CSAN3</stp>
        <stp>56</stp>
        <tr r="C23" s="37"/>
      </tp>
      <tp>
        <v>24.06</v>
        <stp/>
        <stp>CSNA3</stp>
        <stp>56</stp>
        <tr r="L7" s="34"/>
        <tr r="C24" s="37"/>
      </tp>
      <tp>
        <v>0.42</v>
        <stp/>
        <stp>CSNA3</stp>
        <stp>60</stp>
        <tr r="M7" s="34"/>
        <tr r="D24" s="37"/>
      </tp>
      <tp>
        <v>146475280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14.22</v>
        <stp/>
        <stp>USIM5</stp>
        <stp>70</stp>
        <tr r="F73" s="37"/>
      </tp>
      <tp>
        <v>124195400</v>
        <stp/>
        <stp>USIM5</stp>
        <stp>74</stp>
        <tr r="G73" s="37"/>
      </tp>
      <tp>
        <v>2.2999999999999998</v>
        <stp/>
        <stp>USIM5</stp>
        <stp>60</stp>
        <tr r="M9" s="34"/>
        <tr r="M17" s="19"/>
        <tr r="D73" s="37"/>
      </tp>
      <tp>
        <v>14.22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30400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400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12900</v>
        <stp/>
        <stp>BBDCM213</stp>
        <stp>73</stp>
        <tr r="I51" s="19"/>
      </tp>
      <tp>
        <v>37000</v>
        <stp/>
        <stp>BBDCM201</stp>
        <stp>73</stp>
        <tr r="I50" s="19"/>
      </tp>
      <tp>
        <v>90700</v>
        <stp/>
        <stp>BBDCM231</stp>
        <stp>73</stp>
        <tr r="I59" s="19"/>
      </tp>
      <tp>
        <v>0</v>
        <stp/>
        <stp>BBASM265</stp>
        <stp>73</stp>
        <tr r="I96" s="19"/>
      </tp>
      <tp>
        <v>28100</v>
        <stp/>
        <stp>BBDCM228</stp>
        <stp>73</stp>
        <tr r="I58" s="19"/>
      </tp>
      <tp>
        <v>90200</v>
        <stp/>
        <stp>BBDCM220</stp>
        <stp>73</stp>
        <tr r="I56" s="19"/>
      </tp>
      <tp>
        <v>10700</v>
        <stp/>
        <stp>BBDCM221</stp>
        <stp>73</stp>
        <tr r="I53" s="19"/>
      </tp>
      <tp>
        <v>30000</v>
        <stp/>
        <stp>BBDCM224</stp>
        <stp>73</stp>
        <tr r="I54" s="19"/>
      </tp>
      <tp>
        <v>30300</v>
        <stp/>
        <stp>BBDCM225</stp>
        <stp>73</stp>
        <tr r="I57" s="19"/>
      </tp>
      <tp>
        <v>20100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4300</v>
        <stp/>
        <stp>BBASM287</stp>
        <stp>73</stp>
        <tr r="I100" s="19"/>
      </tp>
      <tp>
        <v>4000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0.56999999999999995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</v>
        <stp/>
        <stp>BBASM307</stp>
        <stp>56</stp>
        <tr r="E107" s="19"/>
      </tp>
      <tp>
        <v>10100</v>
        <stp/>
        <stp>BBDCM198</stp>
        <stp>73</stp>
        <tr r="I47" s="19"/>
      </tp>
      <tp>
        <v>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0.24</v>
        <stp/>
        <stp>BBDCM213</stp>
        <stp>56</stp>
        <tr r="E51" s="19"/>
      </tp>
      <tp>
        <v>0.51</v>
        <stp/>
        <stp>BBDCM228</stp>
        <stp>56</stp>
        <tr r="E58" s="19"/>
      </tp>
      <tp>
        <v>0.4</v>
        <stp/>
        <stp>BBDCM220</stp>
        <stp>56</stp>
        <tr r="E56" s="19"/>
      </tp>
      <tp>
        <v>0.28999999999999998</v>
        <stp/>
        <stp>BBDCM221</stp>
        <stp>56</stp>
        <tr r="E53" s="19"/>
      </tp>
      <tp>
        <v>0.34</v>
        <stp/>
        <stp>BBDCM224</stp>
        <stp>56</stp>
        <tr r="E54" s="19"/>
      </tp>
      <tp>
        <v>0.45</v>
        <stp/>
        <stp>BBDCM225</stp>
        <stp>56</stp>
        <tr r="E57" s="19"/>
      </tp>
      <tp>
        <v>0.4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0.56000000000000005</v>
        <stp/>
        <stp>BBDCM231</stp>
        <stp>56</stp>
        <tr r="E59" s="19"/>
      </tp>
      <tp>
        <v>0.09</v>
        <stp/>
        <stp>BBASM265</stp>
        <stp>56</stp>
        <tr r="E96" s="19"/>
      </tp>
      <tp>
        <v>0.18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0.18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0.6</v>
        <stp/>
        <stp>BOVAM920</stp>
        <stp>56</stp>
        <tr r="E116" s="19"/>
      </tp>
      <tp>
        <v>0.64</v>
        <stp/>
        <stp>BOVAM930</stp>
        <stp>56</stp>
        <tr r="E117" s="19"/>
      </tp>
      <tp>
        <v>0.46</v>
        <stp/>
        <stp>BOVAM900</stp>
        <stp>56</stp>
        <tr r="E114" s="19"/>
      </tp>
      <tp>
        <v>0.55000000000000004</v>
        <stp/>
        <stp>BOVAM910</stp>
        <stp>56</stp>
        <tr r="E115" s="19"/>
      </tp>
      <tp>
        <v>0.9</v>
        <stp/>
        <stp>BOVAM960</stp>
        <stp>56</stp>
        <tr r="E120" s="19"/>
      </tp>
      <tp>
        <v>1.03</v>
        <stp/>
        <stp>BOVAM970</stp>
        <stp>56</stp>
        <tr r="E121" s="19"/>
      </tp>
      <tp>
        <v>0.72</v>
        <stp/>
        <stp>BOVAM940</stp>
        <stp>56</stp>
        <tr r="E118" s="19"/>
      </tp>
      <tp>
        <v>1.17</v>
        <stp/>
        <stp>BOVAM980</stp>
        <stp>56</stp>
        <tr r="E122" s="19"/>
      </tp>
      <tp>
        <v>1.31</v>
        <stp/>
        <stp>BOVAM990</stp>
        <stp>56</stp>
        <tr r="E123" s="19"/>
      </tp>
      <tp>
        <v>12200</v>
        <stp/>
        <stp>BOVAM890</stp>
        <stp>73</stp>
        <tr r="I113" s="19"/>
      </tp>
      <tp>
        <v>6201</v>
        <stp/>
        <stp>BOVAM880</stp>
        <stp>73</stp>
        <tr r="I112" s="19"/>
      </tp>
      <tp>
        <v>3600</v>
        <stp/>
        <stp>BOVAM970</stp>
        <stp>73</stp>
        <tr r="I121" s="19"/>
      </tp>
      <tp>
        <v>233430</v>
        <stp/>
        <stp>BOVAM960</stp>
        <stp>73</stp>
        <tr r="I120" s="19"/>
      </tp>
      <tp>
        <v>196810</v>
        <stp/>
        <stp>BOVAM940</stp>
        <stp>73</stp>
        <tr r="I118" s="19"/>
      </tp>
      <tp>
        <v>59523</v>
        <stp/>
        <stp>BOVAM930</stp>
        <stp>73</stp>
        <tr r="I117" s="19"/>
      </tp>
      <tp>
        <v>127990</v>
        <stp/>
        <stp>BOVAM920</stp>
        <stp>73</stp>
        <tr r="I116" s="19"/>
      </tp>
      <tp>
        <v>8132</v>
        <stp/>
        <stp>BOVAM910</stp>
        <stp>73</stp>
        <tr r="I115" s="19"/>
      </tp>
      <tp>
        <v>160260</v>
        <stp/>
        <stp>BOVAM900</stp>
        <stp>73</stp>
        <tr r="I114" s="19"/>
      </tp>
      <tp>
        <v>9517</v>
        <stp/>
        <stp>BOVAM990</stp>
        <stp>73</stp>
        <tr r="I123" s="19"/>
      </tp>
      <tp>
        <v>223710</v>
        <stp/>
        <stp>BOVAM980</stp>
        <stp>73</stp>
        <tr r="I122" s="19"/>
      </tp>
      <tp>
        <v>1.88</v>
        <stp/>
        <stp>BOVAM102</stp>
        <stp>56</stp>
        <tr r="E125" s="19"/>
      </tp>
      <tp>
        <v>1.48</v>
        <stp/>
        <stp>BOVAM100</stp>
        <stp>56</stp>
        <tr r="E124" s="19"/>
      </tp>
      <tp>
        <v>2.96</v>
        <stp/>
        <stp>BOVAM106</stp>
        <stp>56</stp>
        <tr r="E127" s="19"/>
      </tp>
      <tp>
        <v>2.41</v>
        <stp/>
        <stp>BOVAM104</stp>
        <stp>56</stp>
        <tr r="E126" s="19"/>
      </tp>
      <tp>
        <v>21082</v>
        <stp/>
        <stp>BOVAM102</stp>
        <stp>73</stp>
        <tr r="I125" s="19"/>
      </tp>
      <tp>
        <v>30830</v>
        <stp/>
        <stp>BOVAM100</stp>
        <stp>73</stp>
        <tr r="I124" s="19"/>
      </tp>
      <tp>
        <v>2645</v>
        <stp/>
        <stp>BOVAM106</stp>
        <stp>73</stp>
        <tr r="I127" s="19"/>
      </tp>
      <tp>
        <v>48625</v>
        <stp/>
        <stp>BOVAM104</stp>
        <stp>73</stp>
        <tr r="I126" s="19"/>
      </tp>
      <tp>
        <v>0</v>
        <stp/>
        <stp>BBDCL224</stp>
        <stp>61</stp>
        <tr r="J27" s="3"/>
      </tp>
      <tp>
        <v>5.4</v>
        <stp/>
        <stp>BBDCL209</stp>
        <stp>61</stp>
        <tr r="J29" s="3"/>
      </tp>
      <tp>
        <v>6.19</v>
        <stp/>
        <stp>BBDCL201</stp>
        <stp>61</stp>
        <tr r="J26" s="3"/>
      </tp>
      <tp>
        <v>5.93</v>
        <stp/>
        <stp>BBDCL207</stp>
        <stp>61</stp>
        <tr r="J28" s="3"/>
      </tp>
      <tp>
        <v>12000</v>
        <stp/>
        <stp>BBDCL209</stp>
        <stp>73</stp>
        <tr r="L29" s="3"/>
      </tp>
      <tp>
        <v>5000</v>
        <stp/>
        <stp>BBDCL201</stp>
        <stp>73</stp>
        <tr r="L26" s="3"/>
      </tp>
      <tp>
        <v>2090700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22" s="3"/>
        <tr r="L24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0.14000000000000001</v>
        <stp/>
        <stp>COGNM430</stp>
        <stp>56</stp>
        <tr r="E80" s="19"/>
      </tp>
      <tp>
        <v>0.12</v>
        <stp/>
        <stp>COGNM420</stp>
        <stp>56</stp>
        <tr r="E79" s="19"/>
      </tp>
      <tp>
        <v>24000</v>
        <stp/>
        <stp>COGNM640</stp>
        <stp>73</stp>
        <tr r="I92" s="19"/>
      </tp>
      <tp>
        <v>0.08</v>
        <stp/>
        <stp>COGNM400</stp>
        <stp>56</stp>
        <tr r="E78" s="19"/>
      </tp>
      <tp>
        <v>0.24</v>
        <stp/>
        <stp>COGNM470</stp>
        <stp>56</stp>
        <tr r="E84" s="19"/>
      </tp>
      <tp>
        <v>0.2</v>
        <stp/>
        <stp>COGNM460</stp>
        <stp>56</stp>
        <tr r="E83" s="19"/>
      </tp>
      <tp>
        <v>0.19</v>
        <stp/>
        <stp>COGNM450</stp>
        <stp>56</stp>
        <tr r="E82" s="19"/>
      </tp>
      <tp>
        <v>158100</v>
        <stp/>
        <stp>COGNM600</stp>
        <stp>73</stp>
        <tr r="I91" s="19"/>
      </tp>
      <tp>
        <v>0.17</v>
        <stp/>
        <stp>COGNM440</stp>
        <stp>56</stp>
        <tr r="E81" s="19"/>
      </tp>
      <tp>
        <v>0.31</v>
        <stp/>
        <stp>COGNM490</stp>
        <stp>56</stp>
        <tr r="E86" s="19"/>
      </tp>
      <tp>
        <v>0.28000000000000003</v>
        <stp/>
        <stp>COGNM480</stp>
        <stp>56</stp>
        <tr r="E85" s="19"/>
      </tp>
      <tp>
        <v>0.45</v>
        <stp/>
        <stp>COGNM520</stp>
        <stp>56</stp>
        <tr r="E88" s="19"/>
      </tp>
      <tp>
        <v>0.36</v>
        <stp/>
        <stp>COGNM500</stp>
        <stp>56</stp>
        <tr r="E87" s="19"/>
      </tp>
      <tp>
        <v>249300</v>
        <stp/>
        <stp>COGNM700</stp>
        <stp>73</stp>
        <tr r="I93" s="19"/>
      </tp>
      <tp>
        <v>0.59</v>
        <stp/>
        <stp>COGNM540</stp>
        <stp>56</stp>
        <tr r="E89" s="19"/>
      </tp>
      <tp>
        <v>0.83</v>
        <stp/>
        <stp>COGNM580</stp>
        <stp>56</stp>
        <tr r="E90" s="19"/>
      </tp>
      <tp>
        <v>110600</v>
        <stp/>
        <stp>COGNM460</stp>
        <stp>73</stp>
        <tr r="I83" s="19"/>
      </tp>
      <tp>
        <v>87600</v>
        <stp/>
        <stp>COGNM470</stp>
        <stp>73</stp>
        <tr r="I84" s="19"/>
      </tp>
      <tp>
        <v>623000</v>
        <stp/>
        <stp>COGNM440</stp>
        <stp>73</stp>
        <tr r="I81" s="19"/>
      </tp>
      <tp>
        <v>148200</v>
        <stp/>
        <stp>COGNM450</stp>
        <stp>73</stp>
        <tr r="I82" s="19"/>
      </tp>
      <tp>
        <v>0.95</v>
        <stp/>
        <stp>COGNM600</stp>
        <stp>56</stp>
        <tr r="E91" s="19"/>
      </tp>
      <tp>
        <v>84200</v>
        <stp/>
        <stp>COGNM420</stp>
        <stp>73</stp>
        <tr r="I79" s="19"/>
      </tp>
      <tp>
        <v>143400</v>
        <stp/>
        <stp>COGNM430</stp>
        <stp>73</stp>
        <tr r="I80" s="19"/>
      </tp>
      <tp>
        <v>161800</v>
        <stp/>
        <stp>COGNM400</stp>
        <stp>73</stp>
        <tr r="I78" s="19"/>
      </tp>
      <tp>
        <v>1.27</v>
        <stp/>
        <stp>COGNM640</stp>
        <stp>56</stp>
        <tr r="E92" s="19"/>
      </tp>
      <tp>
        <v>126300</v>
        <stp/>
        <stp>COGNM480</stp>
        <stp>73</stp>
        <tr r="I85" s="19"/>
      </tp>
      <tp>
        <v>307200</v>
        <stp/>
        <stp>COGNM490</stp>
        <stp>73</stp>
        <tr r="I86" s="19"/>
      </tp>
      <tp>
        <v>160300</v>
        <stp/>
        <stp>COGNM540</stp>
        <stp>73</stp>
        <tr r="I89" s="19"/>
      </tp>
      <tp>
        <v>1.86</v>
        <stp/>
        <stp>COGNM700</stp>
        <stp>56</stp>
        <tr r="E93" s="19"/>
      </tp>
      <tp>
        <v>345900</v>
        <stp/>
        <stp>COGNM520</stp>
        <stp>73</stp>
        <tr r="I88" s="19"/>
      </tp>
      <tp>
        <v>157000</v>
        <stp/>
        <stp>COGNM500</stp>
        <stp>73</stp>
        <tr r="I87" s="19"/>
      </tp>
      <tp>
        <v>61500</v>
        <stp/>
        <stp>COGNM580</stp>
        <stp>73</stp>
        <tr r="I90" s="19"/>
      </tp>
      <tp>
        <v>0.64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28.94</v>
        <stp/>
        <stp>CYRE3</stp>
        <stp>56</stp>
        <tr r="C26" s="37"/>
      </tp>
      <tp>
        <v>148978720</v>
        <stp/>
        <stp>HYPE3</stp>
        <stp>74</stp>
        <tr r="G43" s="37"/>
      </tp>
      <tp>
        <v>0.52</v>
        <stp/>
        <stp>CYRE3</stp>
        <stp>60</stp>
        <tr r="D26" s="37"/>
      </tp>
      <tp>
        <v>28.47</v>
        <stp/>
        <stp>CYRE3</stp>
        <stp>71</stp>
        <tr r="E26" s="37"/>
      </tp>
      <tp>
        <v>29.1</v>
        <stp/>
        <stp>CYRE3</stp>
        <stp>70</stp>
        <tr r="F26" s="37"/>
      </tp>
      <tp>
        <v>31.6</v>
        <stp/>
        <stp>HYPE3</stp>
        <stp>56</stp>
        <tr r="C43" s="37"/>
      </tp>
      <tp>
        <v>92094640</v>
        <stp/>
        <stp>CYRE3</stp>
        <stp>74</stp>
        <tr r="G26" s="37"/>
      </tp>
      <tp>
        <v>0.09</v>
        <stp/>
        <stp>PETRX208</stp>
        <stp>56</stp>
        <tr r="J24" s="30"/>
      </tp>
      <tp>
        <v>0.04</v>
        <stp/>
        <stp>PETRX200</stp>
        <stp>56</stp>
        <tr r="J16" s="30"/>
      </tp>
      <tp>
        <v>0.08</v>
        <stp/>
        <stp>PETRX203</stp>
        <stp>56</stp>
        <tr r="J22" s="30"/>
      </tp>
      <tp>
        <v>0.21</v>
        <stp/>
        <stp>PETRX207</stp>
        <stp>56</stp>
        <tr r="J33" s="30"/>
      </tp>
      <tp>
        <v>0.13</v>
        <stp/>
        <stp>PETRX218</stp>
        <stp>56</stp>
        <tr r="J28" s="30"/>
      </tp>
      <tp>
        <v>0.1</v>
        <stp/>
        <stp>PETRX211</stp>
        <stp>56</stp>
        <tr r="J25" s="30"/>
      </tp>
      <tp>
        <v>0.06</v>
        <stp/>
        <stp>PETRX210</stp>
        <stp>56</stp>
        <tr r="J20" s="30"/>
      </tp>
      <tp>
        <v>0.1</v>
        <stp/>
        <stp>PETRX213</stp>
        <stp>56</stp>
        <tr r="J26" s="30"/>
        <tr r="J27" s="30"/>
      </tp>
      <tp>
        <v>0.19</v>
        <stp/>
        <stp>PETRX228</stp>
        <stp>56</stp>
        <tr r="J32" s="30"/>
      </tp>
      <tp>
        <v>0.14000000000000001</v>
        <stp/>
        <stp>PETRX221</stp>
        <stp>56</stp>
        <tr r="J29" s="30"/>
      </tp>
      <tp>
        <v>0.09</v>
        <stp/>
        <stp>PETRX220</stp>
        <stp>56</stp>
        <tr r="J23" s="30"/>
      </tp>
      <tp>
        <v>0.16</v>
        <stp/>
        <stp>PETRX223</stp>
        <stp>56</stp>
        <tr r="J30" s="30"/>
      </tp>
      <tp>
        <v>0.17</v>
        <stp/>
        <stp>PETRX240</stp>
        <stp>56</stp>
        <tr r="J31" s="30"/>
      </tp>
      <tp>
        <v>423500</v>
        <stp/>
        <stp>PETRX155</stp>
        <stp>73</stp>
        <tr r="M18" s="30"/>
        <tr r="M17" s="30"/>
      </tp>
      <tp>
        <v>391100</v>
        <stp/>
        <stp>PETRX178</stp>
        <stp>73</stp>
        <tr r="M13" s="30"/>
      </tp>
      <tp>
        <v>25100</v>
        <stp/>
        <stp>PETRX173</stp>
        <stp>73</stp>
        <tr r="M11" s="30"/>
      </tp>
      <tp>
        <v>325000</v>
        <stp/>
        <stp>PETRX176</stp>
        <stp>73</stp>
        <tr r="M12" s="30"/>
      </tp>
      <tp>
        <v>79700</v>
        <stp/>
        <stp>PETRX161</stp>
        <stp>73</stp>
        <tr r="M9" s="30"/>
      </tp>
      <tp>
        <v>144400</v>
        <stp/>
        <stp>PETRX166</stp>
        <stp>73</stp>
        <tr r="M10" s="30"/>
      </tp>
      <tp>
        <v>416600</v>
        <stp/>
        <stp>PETRX198</stp>
        <stp>73</stp>
        <tr r="M21" s="30"/>
      </tp>
      <tp>
        <v>244700</v>
        <stp/>
        <stp>PETRX193</stp>
        <stp>73</stp>
        <tr r="M19" s="30"/>
      </tp>
      <tp>
        <v>167000</v>
        <stp/>
        <stp>PETRX181</stp>
        <stp>73</stp>
        <tr r="M14" s="30"/>
      </tp>
      <tp>
        <v>293900</v>
        <stp/>
        <stp>PETRX183</stp>
        <stp>73</stp>
        <tr r="M15" s="30"/>
      </tp>
      <tp>
        <v>435700</v>
        <stp/>
        <stp>PETRX240</stp>
        <stp>73</stp>
        <tr r="M31" s="30"/>
      </tp>
      <tp>
        <v>907600</v>
        <stp/>
        <stp>PETRX218</stp>
        <stp>73</stp>
        <tr r="M28" s="30"/>
      </tp>
      <tp>
        <v>433500</v>
        <stp/>
        <stp>PETRX211</stp>
        <stp>73</stp>
        <tr r="M25" s="30"/>
      </tp>
      <tp>
        <v>399300</v>
        <stp/>
        <stp>PETRX210</stp>
        <stp>73</stp>
        <tr r="M20" s="30"/>
      </tp>
      <tp>
        <v>307900</v>
        <stp/>
        <stp>PETRX213</stp>
        <stp>73</stp>
        <tr r="M27" s="30"/>
        <tr r="M26" s="30"/>
      </tp>
      <tp>
        <v>1382800</v>
        <stp/>
        <stp>PETRX208</stp>
        <stp>73</stp>
        <tr r="M24" s="30"/>
      </tp>
      <tp>
        <v>571400</v>
        <stp/>
        <stp>PETRX200</stp>
        <stp>73</stp>
        <tr r="M16" s="30"/>
      </tp>
      <tp>
        <v>153000</v>
        <stp/>
        <stp>PETRX203</stp>
        <stp>73</stp>
        <tr r="M22" s="30"/>
      </tp>
      <tp>
        <v>1357100</v>
        <stp/>
        <stp>PETRX207</stp>
        <stp>73</stp>
        <tr r="M33" s="30"/>
      </tp>
      <tp>
        <v>2387300</v>
        <stp/>
        <stp>PETRX228</stp>
        <stp>73</stp>
        <tr r="M32" s="30"/>
      </tp>
      <tp>
        <v>949000</v>
        <stp/>
        <stp>PETRX221</stp>
        <stp>73</stp>
        <tr r="M29" s="30"/>
      </tp>
      <tp>
        <v>338100</v>
        <stp/>
        <stp>PETRX220</stp>
        <stp>73</stp>
        <tr r="M23" s="30"/>
      </tp>
      <tp>
        <v>450600</v>
        <stp/>
        <stp>PETRX223</stp>
        <stp>73</stp>
        <tr r="M30" s="30"/>
      </tp>
      <tp>
        <v>0.05</v>
        <stp/>
        <stp>PETRX155</stp>
        <stp>56</stp>
        <tr r="J18" s="30"/>
        <tr r="J17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0.04</v>
        <stp/>
        <stp>PETRX181</stp>
        <stp>56</stp>
        <tr r="J14" s="30"/>
      </tp>
      <tp>
        <v>0.04</v>
        <stp/>
        <stp>PETRX183</stp>
        <stp>56</stp>
        <tr r="J15" s="30"/>
      </tp>
      <tp>
        <v>0.06</v>
        <stp/>
        <stp>PETRX198</stp>
        <stp>56</stp>
        <tr r="J21" s="30"/>
      </tp>
      <tp>
        <v>0.06</v>
        <stp/>
        <stp>PETRX193</stp>
        <stp>56</stp>
        <tr r="J19" s="30"/>
      </tp>
      <tp>
        <v>-1.1200000000000001</v>
        <stp/>
        <stp>EZTC3</stp>
        <stp>60</stp>
        <tr r="D35" s="37"/>
      </tp>
      <tp>
        <v>40.25</v>
        <stp/>
        <stp>AZUL4</stp>
        <stp>70</stp>
        <tr r="F3" s="37"/>
      </tp>
      <tp>
        <v>38.78</v>
        <stp/>
        <stp>AZUL4</stp>
        <stp>71</stp>
        <tr r="E3" s="37"/>
      </tp>
      <tp>
        <v>290161088</v>
        <stp/>
        <stp>AZUL4</stp>
        <stp>74</stp>
        <tr r="G3" s="37"/>
      </tp>
      <tp>
        <v>51151464</v>
        <stp/>
        <stp>EZTC3</stp>
        <stp>74</stp>
        <tr r="G35" s="37"/>
      </tp>
      <tp>
        <v>41.39</v>
        <stp/>
        <stp>EZTC3</stp>
        <stp>71</stp>
        <tr r="E35" s="37"/>
      </tp>
      <tp>
        <v>42.64</v>
        <stp/>
        <stp>EZTC3</stp>
        <stp>70</stp>
        <tr r="F35" s="37"/>
      </tp>
      <tp>
        <v>2.85</v>
        <stp/>
        <stp>AZUL4</stp>
        <stp>60</stp>
        <tr r="M18" s="19"/>
        <tr r="M10" s="34"/>
        <tr r="D3" s="37"/>
      </tp>
      <tp>
        <v>40.049999999999997</v>
        <stp/>
        <stp>AZUL4</stp>
        <stp>56</stp>
        <tr r="L18" s="19"/>
        <tr r="L10" s="34"/>
        <tr r="C3" s="37"/>
      </tp>
      <tp>
        <v>41.6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0.12</v>
      </c>
      <c r="F10" s="31">
        <f>IFERROR(E10*100%/A10,"")</f>
        <v>6.3157894736842104E-3</v>
      </c>
      <c r="G10" s="32">
        <f t="shared" ref="G10:G25" si="1">IFERROR((A10/$L$10)-100%,"")</f>
        <v>-0.28057553956834536</v>
      </c>
      <c r="H10" s="27" t="str">
        <f t="shared" ref="H10:H25" si="2">IF(G10&lt;(-3%),"OTM",IF(G10&gt;(3%),"ITM","ATM"))</f>
        <v>OTM</v>
      </c>
      <c r="I10" s="33">
        <f>RTD("octo.rtdserver","",B10,73)</f>
        <v>63400</v>
      </c>
      <c r="K10" s="63" t="s">
        <v>26</v>
      </c>
      <c r="L10" s="64">
        <f>RTD("octo.rtdserver","",K10,56)</f>
        <v>26.41</v>
      </c>
      <c r="M10" s="65">
        <f>IFERROR(RTD("octo.rtdserver","",K10,60)/100,"")</f>
        <v>3.1600000000000003E-2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0.13</v>
      </c>
      <c r="F11" s="31">
        <f t="shared" ref="F11:F25" si="3">IFERROR(E11*100%/A11,"")</f>
        <v>6.7532467532467532E-3</v>
      </c>
      <c r="G11" s="32">
        <f t="shared" si="1"/>
        <v>-0.27110942824687623</v>
      </c>
      <c r="H11" s="27" t="str">
        <f t="shared" si="2"/>
        <v>OTM</v>
      </c>
      <c r="I11" s="33">
        <f>RTD("octo.rtdserver","",B11,73)</f>
        <v>42400</v>
      </c>
      <c r="K11" s="63" t="s">
        <v>3</v>
      </c>
      <c r="L11" s="64">
        <f>RTD("octo.rtdserver","",K11,56)</f>
        <v>25.95</v>
      </c>
      <c r="M11" s="65">
        <f>IFERROR(RTD("octo.rtdserver","",K11,60)/100,"")</f>
        <v>1.1899999999999999E-2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0.14000000000000001</v>
      </c>
      <c r="F12" s="31">
        <f t="shared" si="3"/>
        <v>7.1794871794871803E-3</v>
      </c>
      <c r="G12" s="32">
        <f t="shared" si="1"/>
        <v>-0.2616433169254071</v>
      </c>
      <c r="H12" s="27" t="str">
        <f t="shared" si="2"/>
        <v>OTM</v>
      </c>
      <c r="I12" s="33">
        <f>RTD("octo.rtdserver","",B12,73)</f>
        <v>45100</v>
      </c>
      <c r="K12" s="63" t="s">
        <v>15</v>
      </c>
      <c r="L12" s="64">
        <f>RTD("octo.rtdserver","",K12,56)</f>
        <v>30.06</v>
      </c>
      <c r="M12" s="65">
        <f>IFERROR(RTD("octo.rtdserver","",K12,60)/100,"")</f>
        <v>1.04E-2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-0.25217720560393786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34.840000000000003</v>
      </c>
      <c r="M13" s="65">
        <f>IFERROR(RTD("octo.rtdserver","",K13,60)/100,"")</f>
        <v>1.4000000000000002E-3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0.15</v>
      </c>
      <c r="F14" s="31">
        <f t="shared" si="3"/>
        <v>7.4999999999999997E-3</v>
      </c>
      <c r="G14" s="32">
        <f t="shared" si="1"/>
        <v>-0.24271109428246873</v>
      </c>
      <c r="H14" s="27" t="str">
        <f t="shared" si="2"/>
        <v>OTM</v>
      </c>
      <c r="I14" s="33">
        <f>RTD("octo.rtdserver","",B14,73)</f>
        <v>130300</v>
      </c>
      <c r="K14" s="63" t="s">
        <v>7072</v>
      </c>
      <c r="L14" s="64">
        <f>RTD("octo.rtdserver","",K14,56)</f>
        <v>55.61</v>
      </c>
      <c r="M14" s="65">
        <f>IFERROR(RTD("octo.rtdserver","",K14,60)/100,"")</f>
        <v>-3.2199999999999999E-2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0.18</v>
      </c>
      <c r="F15" s="31">
        <f t="shared" si="3"/>
        <v>8.8888888888888889E-3</v>
      </c>
      <c r="G15" s="32">
        <f t="shared" si="1"/>
        <v>-0.2332449829609996</v>
      </c>
      <c r="H15" s="27" t="str">
        <f t="shared" si="2"/>
        <v>OTM</v>
      </c>
      <c r="I15" s="33">
        <f>RTD("octo.rtdserver","",B15,73)</f>
        <v>8400</v>
      </c>
      <c r="K15" s="63" t="s">
        <v>9658</v>
      </c>
      <c r="L15" s="64">
        <f>RTD("octo.rtdserver","",K15,56)</f>
        <v>22.98</v>
      </c>
      <c r="M15" s="65">
        <f>IFERROR(RTD("octo.rtdserver","",K15,60)/100,"")</f>
        <v>4.4000000000000003E-3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-0.22377887163953047</v>
      </c>
      <c r="H16" s="27" t="str">
        <f t="shared" si="2"/>
        <v>OTM</v>
      </c>
      <c r="I16" s="33">
        <f>RTD("octo.rtdserver","",B16,73)</f>
        <v>20800</v>
      </c>
      <c r="K16" s="63" t="s">
        <v>7074</v>
      </c>
      <c r="L16" s="64">
        <f>RTD("octo.rtdserver","",K16,56)</f>
        <v>10.79</v>
      </c>
      <c r="M16" s="65">
        <f>IFERROR(RTD("octo.rtdserver","",K16,60)/100,"")</f>
        <v>-2.8000000000000004E-3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-0.21431276031806135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14.22</v>
      </c>
      <c r="M17" s="65">
        <f>IFERROR(RTD("octo.rtdserver","",K17,60)/100,"")</f>
        <v>2.3E-2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-0.20484664899659222</v>
      </c>
      <c r="H18" s="27" t="str">
        <f t="shared" si="2"/>
        <v>OTM</v>
      </c>
      <c r="I18" s="33">
        <f>RTD("octo.rtdserver","",B18,73)</f>
        <v>98100</v>
      </c>
      <c r="K18" s="63" t="s">
        <v>1</v>
      </c>
      <c r="L18" s="64">
        <f>RTD("octo.rtdserver","",K18,56)</f>
        <v>40.049999999999997</v>
      </c>
      <c r="M18" s="65">
        <f>IFERROR(RTD("octo.rtdserver","",K18,60)/100,"")</f>
        <v>2.8500000000000001E-2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-0.20446800454373337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24.56</v>
      </c>
      <c r="M19" s="65">
        <f>IFERROR(RTD("octo.rtdserver","",K19,60)/100,"")</f>
        <v>2.8900000000000002E-2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0.23</v>
      </c>
      <c r="F20" s="31">
        <f t="shared" si="3"/>
        <v>1.0823529411764706E-2</v>
      </c>
      <c r="G20" s="32">
        <f t="shared" si="1"/>
        <v>-0.19538053767512309</v>
      </c>
      <c r="H20" s="27" t="str">
        <f t="shared" si="2"/>
        <v>OTM</v>
      </c>
      <c r="I20" s="33">
        <f>RTD("octo.rtdserver","",B20,73)</f>
        <v>38600</v>
      </c>
      <c r="K20" s="63" t="s">
        <v>7076</v>
      </c>
      <c r="L20" s="64">
        <f>RTD("octo.rtdserver","",K20,56)</f>
        <v>80.36</v>
      </c>
      <c r="M20" s="65">
        <f>IFERROR(RTD("octo.rtdserver","",K20,60)/100,"")</f>
        <v>-1.1000000000000001E-2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0.27</v>
      </c>
      <c r="F21" s="31">
        <f t="shared" si="3"/>
        <v>1.2558139534883722E-2</v>
      </c>
      <c r="G21" s="32">
        <f t="shared" si="1"/>
        <v>-0.18591442635365396</v>
      </c>
      <c r="H21" s="27" t="str">
        <f t="shared" si="2"/>
        <v>OTM</v>
      </c>
      <c r="I21" s="33">
        <f>RTD("octo.rtdserver","",B21,73)</f>
        <v>49900</v>
      </c>
      <c r="K21" s="63" t="s">
        <v>9728</v>
      </c>
      <c r="L21" s="64">
        <f>RTD("octo.rtdserver","",K21,56)</f>
        <v>17.239999999999998</v>
      </c>
      <c r="M21" s="65">
        <f>IFERROR(RTD("octo.rtdserver","",K21,60)/100,"")</f>
        <v>5.1999999999999998E-3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0.28000000000000003</v>
      </c>
      <c r="F22" s="31">
        <f t="shared" si="3"/>
        <v>1.2873563218390807E-2</v>
      </c>
      <c r="G22" s="32">
        <f t="shared" si="1"/>
        <v>-0.17644831503218483</v>
      </c>
      <c r="H22" s="27" t="str">
        <f t="shared" si="2"/>
        <v>OTM</v>
      </c>
      <c r="I22" s="33">
        <f>RTD("octo.rtdserver","",B22,73)</f>
        <v>48100</v>
      </c>
      <c r="K22" s="63" t="s">
        <v>1748</v>
      </c>
      <c r="L22" s="64">
        <f>RTD("octo.rtdserver","",K22,56)</f>
        <v>10.25</v>
      </c>
      <c r="M22" s="65">
        <f>IFERROR(RTD("octo.rtdserver","",K22,60)/100,"")</f>
        <v>4.8999999999999998E-3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</v>
      </c>
      <c r="F23" s="31">
        <f t="shared" si="3"/>
        <v>1.3636363636363636E-2</v>
      </c>
      <c r="G23" s="32">
        <f t="shared" si="1"/>
        <v>-0.16698220371071559</v>
      </c>
      <c r="H23" s="27" t="str">
        <f t="shared" si="2"/>
        <v>OTM</v>
      </c>
      <c r="I23" s="33">
        <f>RTD("octo.rtdserver","",B23,73)</f>
        <v>131400</v>
      </c>
      <c r="K23" s="63" t="s">
        <v>12641</v>
      </c>
      <c r="L23" s="64">
        <f>RTD("octo.rtdserver","",K23,56)</f>
        <v>107.9</v>
      </c>
      <c r="M23" s="65">
        <f>IFERROR(RTD("octo.rtdserver","",K23,60)/100,"")</f>
        <v>7.9000000000000008E-3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0.34</v>
      </c>
      <c r="F24" s="31">
        <f t="shared" si="3"/>
        <v>1.5280898876404495E-2</v>
      </c>
      <c r="G24" s="32">
        <f t="shared" si="1"/>
        <v>-0.15751609238924646</v>
      </c>
      <c r="H24" s="27" t="str">
        <f t="shared" si="2"/>
        <v>OTM</v>
      </c>
      <c r="I24" s="33">
        <f>RTD("octo.rtdserver","",B24,73)</f>
        <v>99500</v>
      </c>
      <c r="K24" s="63" t="s">
        <v>9636</v>
      </c>
      <c r="L24" s="64">
        <f>RTD("octo.rtdserver","",K24,56)</f>
        <v>5.22</v>
      </c>
      <c r="M24" s="65">
        <f>IFERROR(RTD("octo.rtdserver","",K24,60)/100,"")</f>
        <v>4.4000000000000004E-2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0.36</v>
      </c>
      <c r="F25" s="31">
        <f t="shared" si="3"/>
        <v>1.6E-2</v>
      </c>
      <c r="G25" s="32">
        <f t="shared" si="1"/>
        <v>-0.14804998106777734</v>
      </c>
      <c r="H25" s="27" t="str">
        <f t="shared" si="2"/>
        <v>OTM</v>
      </c>
      <c r="I25" s="33">
        <f>RTD("octo.rtdserver","",B25,73)</f>
        <v>36100</v>
      </c>
      <c r="K25" s="63" t="s">
        <v>9652</v>
      </c>
      <c r="L25" s="64">
        <f>RTD("octo.rtdserver","",K25,56)</f>
        <v>23.54</v>
      </c>
      <c r="M25" s="65">
        <f>IFERROR(RTD("octo.rtdserver","",K25,60)/100,"")</f>
        <v>2.0999999999999999E-3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8.1999999999999993</v>
      </c>
      <c r="M26" s="65">
        <f>IFERROR(RTD("octo.rtdserver","",K26,60)/100,"")</f>
        <v>-1.1999999999999999E-3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0.13</v>
      </c>
      <c r="F27" s="31">
        <f t="shared" ref="F27:F41" si="5">IFERROR(E27*100%/A27,"")</f>
        <v>2.3533671252715421E-3</v>
      </c>
      <c r="G27" s="32">
        <f t="shared" ref="G27:G41" si="6">IFERROR((A27/$L$20)-100%,"")</f>
        <v>-0.31259333001493272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11.06</v>
      </c>
      <c r="M27" s="65">
        <f>IFERROR(RTD("octo.rtdserver","",K27,60)/100,"")</f>
        <v>1.8E-3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-0.30637132901941266</v>
      </c>
      <c r="H28" s="27" t="str">
        <f t="shared" ref="H28:H41" si="7">IF(G28&lt;(-3%),"OTM",IF(G28&gt;(3%),"ITM","ATM"))</f>
        <v>OTM</v>
      </c>
      <c r="I28" s="33">
        <f>RTD("octo.rtdserver","",B28,73)</f>
        <v>1100</v>
      </c>
      <c r="K28" s="63" t="s">
        <v>14889</v>
      </c>
      <c r="L28" s="67">
        <f>RTD("octo.rtdserver","",K28,56)</f>
        <v>112095.56</v>
      </c>
      <c r="M28" s="68">
        <f>IFERROR(RTD("octo.rtdserver","",K28,60)/100,"")</f>
        <v>6.1999999999999998E-3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-0.30014932802389249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112160</v>
      </c>
      <c r="M29" s="68">
        <f>IFERROR(RTD("octo.rtdserver","",K29,60)/100,"")</f>
        <v>6.8000000000000005E-3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-0.29392732702837232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-0.28770532603285215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59.25</v>
      </c>
      <c r="M31" s="68">
        <f>IFERROR(RTD("octo.rtdserver","",K31,60)/100,"")</f>
        <v>-1.7100000000000001E-2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-0.28148332503733198</v>
      </c>
      <c r="H32" s="27" t="str">
        <f t="shared" si="7"/>
        <v>OTM</v>
      </c>
      <c r="I32" s="33">
        <f>RTD("octo.rtdserver","",B32,73)</f>
        <v>1200</v>
      </c>
      <c r="K32" s="63" t="s">
        <v>5981</v>
      </c>
      <c r="L32" s="70">
        <f>RTD("octo.rtdserver","",K32,56)</f>
        <v>32.85</v>
      </c>
      <c r="M32" s="68">
        <f>IFERROR(RTD("octo.rtdserver","",K32,60)/100,"")</f>
        <v>-2.7000000000000001E-3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-0.27526132404181181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3.65</v>
      </c>
      <c r="M33" s="68">
        <f>IFERROR(RTD("octo.rtdserver","",K33,60)/100,"")</f>
        <v>1.3899999999999999E-2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0.21</v>
      </c>
      <c r="F34" s="31">
        <f t="shared" si="5"/>
        <v>3.5750766087844737E-3</v>
      </c>
      <c r="G34" s="32">
        <f t="shared" si="6"/>
        <v>-0.26903932304629163</v>
      </c>
      <c r="H34" s="27" t="str">
        <f t="shared" si="7"/>
        <v>OTM</v>
      </c>
      <c r="I34" s="33">
        <f>RTD("octo.rtdserver","",B34,73)</f>
        <v>29700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-0.26281732205077146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0.24</v>
      </c>
      <c r="F36" s="31">
        <f t="shared" si="5"/>
        <v>4.0174087713424839E-3</v>
      </c>
      <c r="G36" s="32">
        <f t="shared" si="6"/>
        <v>-0.25659532105525129</v>
      </c>
      <c r="H36" s="27" t="str">
        <f t="shared" si="7"/>
        <v>OTM</v>
      </c>
      <c r="I36" s="33">
        <f>RTD("octo.rtdserver","",B36,73)</f>
        <v>4000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-0.25037332005973123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0.23</v>
      </c>
      <c r="F38" s="31">
        <f t="shared" si="5"/>
        <v>3.7866315442871253E-3</v>
      </c>
      <c r="G38" s="32">
        <f t="shared" si="6"/>
        <v>-0.24415131906421106</v>
      </c>
      <c r="H38" s="27" t="str">
        <f t="shared" si="7"/>
        <v>OTM</v>
      </c>
      <c r="I38" s="33">
        <f>RTD("octo.rtdserver","",B38,73)</f>
        <v>27400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0.28999999999999998</v>
      </c>
      <c r="F39" s="31">
        <f t="shared" si="5"/>
        <v>4.7354670150228607E-3</v>
      </c>
      <c r="G39" s="32">
        <f t="shared" si="6"/>
        <v>-0.23792931806869089</v>
      </c>
      <c r="H39" s="27" t="str">
        <f t="shared" si="7"/>
        <v>OTM</v>
      </c>
      <c r="I39" s="33">
        <f>RTD("octo.rtdserver","",B39,73)</f>
        <v>1300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0.28000000000000003</v>
      </c>
      <c r="F40" s="31">
        <f t="shared" si="5"/>
        <v>4.5351473922902496E-3</v>
      </c>
      <c r="G40" s="32">
        <f t="shared" si="6"/>
        <v>-0.23170731707317072</v>
      </c>
      <c r="H40" s="27" t="str">
        <f t="shared" si="7"/>
        <v>OTM</v>
      </c>
      <c r="I40" s="33">
        <f>RTD("octo.rtdserver","",B40,73)</f>
        <v>20500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-0.22548531607765054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0.35</v>
      </c>
      <c r="F42" s="31">
        <f t="shared" ref="F42" si="8">IFERROR(E42*100%/A42,"")</f>
        <v>5.5785782594835829E-3</v>
      </c>
      <c r="G42" s="32">
        <f t="shared" ref="G42" si="9">IFERROR((A42/$L$20)-100%,"")</f>
        <v>-0.21926331508213037</v>
      </c>
      <c r="H42" s="27" t="str">
        <f t="shared" ref="H42" si="10">IF(G42&lt;(-3%),"OTM",IF(G42&gt;(3%),"ITM","ATM"))</f>
        <v>OTM</v>
      </c>
      <c r="I42" s="33">
        <f>RTD("octo.rtdserver","",B42,73)</f>
        <v>10400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-0.23352601156069364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-0.22389210019267813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-0.21425818882466274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-0.20462427745664735</v>
      </c>
      <c r="H47" s="27" t="str">
        <f t="shared" si="14"/>
        <v>OTM</v>
      </c>
      <c r="I47" s="33">
        <f>RTD("octo.rtdserver","",B47,73)</f>
        <v>10100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-0.19499036608863196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-0.18535645472061657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-0.17572254335260107</v>
      </c>
      <c r="H50" s="27" t="str">
        <f t="shared" si="14"/>
        <v>OTM</v>
      </c>
      <c r="I50" s="33">
        <f>RTD("octo.rtdserver","",B50,73)</f>
        <v>37000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0.24</v>
      </c>
      <c r="F51" s="31">
        <f t="shared" si="12"/>
        <v>1.1090573012939002E-2</v>
      </c>
      <c r="G51" s="32">
        <f t="shared" si="13"/>
        <v>-0.16608863198458568</v>
      </c>
      <c r="H51" s="27" t="str">
        <f t="shared" si="14"/>
        <v>OTM</v>
      </c>
      <c r="I51" s="33">
        <f>RTD("octo.rtdserver","",B51,73)</f>
        <v>12900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-0.15645472061657029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0.28999999999999998</v>
      </c>
      <c r="F53" s="31">
        <f t="shared" si="12"/>
        <v>1.3098464317976512E-2</v>
      </c>
      <c r="G53" s="32">
        <f t="shared" si="13"/>
        <v>-0.1468208092485549</v>
      </c>
      <c r="H53" s="27" t="str">
        <f t="shared" si="14"/>
        <v>OTM</v>
      </c>
      <c r="I53" s="33">
        <f>RTD("octo.rtdserver","",B53,73)</f>
        <v>10700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0.34</v>
      </c>
      <c r="F54" s="31">
        <f t="shared" si="12"/>
        <v>1.5185350602947746E-2</v>
      </c>
      <c r="G54" s="32">
        <f t="shared" si="13"/>
        <v>-0.1371868978805395</v>
      </c>
      <c r="H54" s="27" t="str">
        <f t="shared" si="14"/>
        <v>OTM</v>
      </c>
      <c r="I54" s="33">
        <f>RTD("octo.rtdserver","",B54,73)</f>
        <v>30000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0.4</v>
      </c>
      <c r="F55" s="31">
        <f t="shared" si="12"/>
        <v>1.7667844522968199E-2</v>
      </c>
      <c r="G55" s="32">
        <f t="shared" si="13"/>
        <v>-0.127552986512524</v>
      </c>
      <c r="H55" s="27" t="str">
        <f t="shared" si="14"/>
        <v>OTM</v>
      </c>
      <c r="I55" s="33">
        <f>RTD("octo.rtdserver","",B55,73)</f>
        <v>20100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</v>
      </c>
      <c r="F56" s="31">
        <f t="shared" si="12"/>
        <v>1.7474879860200961E-2</v>
      </c>
      <c r="G56" s="32">
        <f t="shared" si="13"/>
        <v>-0.11791907514450861</v>
      </c>
      <c r="H56" s="27" t="str">
        <f t="shared" si="14"/>
        <v>OTM</v>
      </c>
      <c r="I56" s="33">
        <f>RTD("octo.rtdserver","",B56,73)</f>
        <v>90200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-0.10828516377649322</v>
      </c>
      <c r="H57" s="27" t="str">
        <f t="shared" si="14"/>
        <v>OTM</v>
      </c>
      <c r="I57" s="33">
        <f>RTD("octo.rtdserver","",B57,73)</f>
        <v>30300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0.51</v>
      </c>
      <c r="F58" s="31">
        <f t="shared" si="12"/>
        <v>2.1804189824711415E-2</v>
      </c>
      <c r="G58" s="32">
        <f t="shared" si="13"/>
        <v>-9.865125240847783E-2</v>
      </c>
      <c r="H58" s="27" t="str">
        <f t="shared" si="14"/>
        <v>OTM</v>
      </c>
      <c r="I58" s="33">
        <f>RTD("octo.rtdserver","",B58,73)</f>
        <v>28100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0.56000000000000005</v>
      </c>
      <c r="F59" s="31">
        <f t="shared" si="12"/>
        <v>2.3688663282571912E-2</v>
      </c>
      <c r="G59" s="32">
        <f t="shared" si="13"/>
        <v>-8.9017341040462328E-2</v>
      </c>
      <c r="H59" s="27" t="str">
        <f t="shared" si="14"/>
        <v>OTM</v>
      </c>
      <c r="I59" s="33">
        <f>RTD("octo.rtdserver","",B59,73)</f>
        <v>90700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-0.18962075848303395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-0.18130405854956755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-0.17298735861610115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-0.16467065868263475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0.28999999999999998</v>
      </c>
      <c r="F65" s="31">
        <f t="shared" si="16"/>
        <v>1.1435331230283912E-2</v>
      </c>
      <c r="G65" s="32">
        <f t="shared" si="18"/>
        <v>-0.15635395874916835</v>
      </c>
      <c r="H65" s="27" t="str">
        <f t="shared" si="17"/>
        <v>OTM</v>
      </c>
      <c r="I65" s="33">
        <f>RTD("octo.rtdserver","",B65,73)</f>
        <v>2200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-0.14803725881570196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-0.13972055888223556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-0.13140385894876916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0.36</v>
      </c>
      <c r="F69" s="31">
        <f t="shared" si="16"/>
        <v>1.3657056145675266E-2</v>
      </c>
      <c r="G69" s="32">
        <f t="shared" si="18"/>
        <v>-0.12308715901530276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-0.11477045908183636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0.45</v>
      </c>
      <c r="F71" s="31">
        <f t="shared" si="16"/>
        <v>1.6753536857781089E-2</v>
      </c>
      <c r="G71" s="32">
        <f t="shared" si="18"/>
        <v>-0.10645375914836985</v>
      </c>
      <c r="H71" s="27" t="str">
        <f t="shared" si="17"/>
        <v>OTM</v>
      </c>
      <c r="I71" s="33">
        <f>RTD("octo.rtdserver","",B71,73)</f>
        <v>64400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-9.8137059214903455E-2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-8.9820359281437057E-2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0.63</v>
      </c>
      <c r="F74" s="31">
        <f t="shared" si="16"/>
        <v>2.2817819630568635E-2</v>
      </c>
      <c r="G74" s="32">
        <f t="shared" si="18"/>
        <v>-8.1503659347970658E-2</v>
      </c>
      <c r="H74" s="27" t="str">
        <f t="shared" si="17"/>
        <v>OTM</v>
      </c>
      <c r="I74" s="33">
        <f>RTD("octo.rtdserver","",B74,73)</f>
        <v>16200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0.67</v>
      </c>
      <c r="F75" s="31">
        <f t="shared" si="16"/>
        <v>2.4048815506101939E-2</v>
      </c>
      <c r="G75" s="32">
        <f t="shared" si="18"/>
        <v>-7.318695941450426E-2</v>
      </c>
      <c r="H75" s="27" t="str">
        <f t="shared" si="17"/>
        <v>OTM</v>
      </c>
      <c r="I75" s="33">
        <f>RTD("octo.rtdserver","",B75,73)</f>
        <v>8400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0.73</v>
      </c>
      <c r="F76" s="31">
        <f t="shared" ref="F76" si="19">IFERROR(E76*100%/A76,"")</f>
        <v>2.5969405905371754E-2</v>
      </c>
      <c r="G76" s="32">
        <f t="shared" ref="G76" si="20">IFERROR((A76/$L$12)-100%,"")</f>
        <v>-6.4870259481037862E-2</v>
      </c>
      <c r="H76" s="27" t="str">
        <f t="shared" ref="H76" si="21">IF(G76&lt;(-3%),"OTM",IF(G76&gt;(3%),"ITM","ATM"))</f>
        <v>OTM</v>
      </c>
      <c r="I76" s="33">
        <f>RTD("octo.rtdserver","",B76,73)</f>
        <v>43000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0.08</v>
      </c>
      <c r="F78" s="31">
        <f t="shared" ref="F78:F93" si="22">IFERROR(E78*100%/A78,"")</f>
        <v>0.02</v>
      </c>
      <c r="G78" s="32">
        <f t="shared" ref="G78:G93" si="23">IFERROR((A78/$L$24)-100%,"")</f>
        <v>-0.23371647509578541</v>
      </c>
      <c r="H78" s="27" t="str">
        <f t="shared" si="17"/>
        <v>OTM</v>
      </c>
      <c r="I78" s="33">
        <f>RTD("octo.rtdserver","",B78,73)</f>
        <v>161800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-0.19540229885057459</v>
      </c>
      <c r="H79" s="27" t="str">
        <f t="shared" si="17"/>
        <v>OTM</v>
      </c>
      <c r="I79" s="33">
        <f>RTD("octo.rtdserver","",B79,73)</f>
        <v>84200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0.14000000000000001</v>
      </c>
      <c r="F80" s="31">
        <f t="shared" si="22"/>
        <v>3.2558139534883727E-2</v>
      </c>
      <c r="G80" s="32">
        <f t="shared" si="23"/>
        <v>-0.17624521072796939</v>
      </c>
      <c r="H80" s="27" t="str">
        <f t="shared" si="17"/>
        <v>OTM</v>
      </c>
      <c r="I80" s="33">
        <f>RTD("octo.rtdserver","",B80,73)</f>
        <v>143400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-0.15708812260536387</v>
      </c>
      <c r="H81" s="27" t="str">
        <f t="shared" si="17"/>
        <v>OTM</v>
      </c>
      <c r="I81" s="33">
        <f>RTD("octo.rtdserver","",B81,73)</f>
        <v>623000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-0.13793103448275856</v>
      </c>
      <c r="H82" s="27" t="str">
        <f t="shared" si="17"/>
        <v>OTM</v>
      </c>
      <c r="I82" s="33">
        <f>RTD("octo.rtdserver","",B82,73)</f>
        <v>148200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</v>
      </c>
      <c r="F83" s="31">
        <f t="shared" si="22"/>
        <v>4.3478260869565223E-2</v>
      </c>
      <c r="G83" s="32">
        <f t="shared" si="23"/>
        <v>-0.11877394636015326</v>
      </c>
      <c r="H83" s="27" t="str">
        <f t="shared" si="17"/>
        <v>OTM</v>
      </c>
      <c r="I83" s="33">
        <f>RTD("octo.rtdserver","",B83,73)</f>
        <v>110600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-9.9616858237547845E-2</v>
      </c>
      <c r="H84" s="27" t="str">
        <f t="shared" si="17"/>
        <v>OTM</v>
      </c>
      <c r="I84" s="33">
        <f>RTD("octo.rtdserver","",B84,73)</f>
        <v>87600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0.28000000000000003</v>
      </c>
      <c r="F85" s="31">
        <f t="shared" si="22"/>
        <v>5.8333333333333341E-2</v>
      </c>
      <c r="G85" s="32">
        <f t="shared" si="23"/>
        <v>-8.0459770114942541E-2</v>
      </c>
      <c r="H85" s="27" t="str">
        <f t="shared" si="17"/>
        <v>OTM</v>
      </c>
      <c r="I85" s="33">
        <f>RTD("octo.rtdserver","",B85,73)</f>
        <v>126300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0.31</v>
      </c>
      <c r="F86" s="31">
        <f t="shared" si="22"/>
        <v>6.3265306122448975E-2</v>
      </c>
      <c r="G86" s="32">
        <f t="shared" si="23"/>
        <v>-6.1302681992337016E-2</v>
      </c>
      <c r="H86" s="27" t="str">
        <f t="shared" si="17"/>
        <v>OTM</v>
      </c>
      <c r="I86" s="33">
        <f>RTD("octo.rtdserver","",B86,73)</f>
        <v>307200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-4.2145593869731712E-2</v>
      </c>
      <c r="H87" s="27" t="str">
        <f t="shared" si="17"/>
        <v>OTM</v>
      </c>
      <c r="I87" s="33">
        <f>RTD("octo.rtdserver","",B87,73)</f>
        <v>157000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0.45</v>
      </c>
      <c r="F88" s="31">
        <f t="shared" si="22"/>
        <v>8.6538461538461536E-2</v>
      </c>
      <c r="G88" s="32">
        <f t="shared" si="23"/>
        <v>-3.8314176245209941E-3</v>
      </c>
      <c r="H88" s="27" t="str">
        <f t="shared" si="17"/>
        <v>ATM</v>
      </c>
      <c r="I88" s="33">
        <f>RTD("octo.rtdserver","",B88,73)</f>
        <v>345900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0.59</v>
      </c>
      <c r="F89" s="31">
        <f t="shared" si="22"/>
        <v>0.10925925925925925</v>
      </c>
      <c r="G89" s="32">
        <f t="shared" si="23"/>
        <v>3.4482758620689724E-2</v>
      </c>
      <c r="H89" s="27" t="str">
        <f t="shared" si="17"/>
        <v>ITM</v>
      </c>
      <c r="I89" s="33">
        <f>RTD("octo.rtdserver","",B89,73)</f>
        <v>160300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0.83</v>
      </c>
      <c r="F90" s="31">
        <f t="shared" si="22"/>
        <v>0.14310344827586208</v>
      </c>
      <c r="G90" s="32">
        <f t="shared" si="23"/>
        <v>0.11111111111111116</v>
      </c>
      <c r="H90" s="27" t="str">
        <f t="shared" si="17"/>
        <v>ITM</v>
      </c>
      <c r="I90" s="33">
        <f>RTD("octo.rtdserver","",B90,73)</f>
        <v>61500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0.95</v>
      </c>
      <c r="F91" s="31">
        <f t="shared" si="22"/>
        <v>0.15833333333333333</v>
      </c>
      <c r="G91" s="32">
        <f t="shared" si="23"/>
        <v>0.14942528735632199</v>
      </c>
      <c r="H91" s="27" t="str">
        <f t="shared" si="17"/>
        <v>ITM</v>
      </c>
      <c r="I91" s="33">
        <f>RTD("octo.rtdserver","",B91,73)</f>
        <v>158100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1.27</v>
      </c>
      <c r="F92" s="31">
        <f t="shared" si="22"/>
        <v>0.19843749999999999</v>
      </c>
      <c r="G92" s="32">
        <f t="shared" si="23"/>
        <v>0.22605363984674343</v>
      </c>
      <c r="H92" s="27" t="str">
        <f t="shared" si="17"/>
        <v>ITM</v>
      </c>
      <c r="I92" s="33">
        <f>RTD("octo.rtdserver","",B92,73)</f>
        <v>24000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1.86</v>
      </c>
      <c r="F93" s="31">
        <f t="shared" si="22"/>
        <v>0.26571428571428574</v>
      </c>
      <c r="G93" s="32">
        <f t="shared" si="23"/>
        <v>0.34099616858237547</v>
      </c>
      <c r="H93" s="27" t="str">
        <f t="shared" si="17"/>
        <v>ITM</v>
      </c>
      <c r="I93" s="33">
        <f>RTD("octo.rtdserver","",B93,73)</f>
        <v>249300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-0.25114810562571765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-0.24397244546498287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-0.22244546498277851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-0.21526980482204372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-0.19374282433983936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0.18</v>
      </c>
      <c r="F100" s="31">
        <f t="shared" si="26"/>
        <v>6.2959076600209865E-3</v>
      </c>
      <c r="G100" s="32">
        <f t="shared" si="27"/>
        <v>-0.17939150401836979</v>
      </c>
      <c r="H100" s="27" t="str">
        <f t="shared" si="28"/>
        <v>OTM</v>
      </c>
      <c r="I100" s="33">
        <f>RTD("octo.rtdserver","",B100,73)</f>
        <v>4300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0.18</v>
      </c>
      <c r="F101" s="31">
        <f t="shared" si="26"/>
        <v>6.2413314840499305E-3</v>
      </c>
      <c r="G101" s="32">
        <f t="shared" si="27"/>
        <v>-0.172215843857635</v>
      </c>
      <c r="H101" s="27" t="str">
        <f t="shared" si="28"/>
        <v>OTM</v>
      </c>
      <c r="I101" s="33">
        <f>RTD("octo.rtdserver","",B101,73)</f>
        <v>4000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-0.16504018369690021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-0.15786452353616542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-0.15068886337543064</v>
      </c>
      <c r="H104" s="27" t="str">
        <f t="shared" si="28"/>
        <v>OTM</v>
      </c>
      <c r="I104" s="33">
        <f>RTD("octo.rtdserver","",B104,73)</f>
        <v>1000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-0.14351320321469585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-0.12916188289322628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</v>
      </c>
      <c r="F107" s="31">
        <f t="shared" si="26"/>
        <v>1.3076168682576005E-2</v>
      </c>
      <c r="G107" s="32">
        <f t="shared" si="27"/>
        <v>-0.12198622273249149</v>
      </c>
      <c r="H107" s="27" t="str">
        <f t="shared" si="28"/>
        <v>OTM</v>
      </c>
      <c r="I107" s="33">
        <f>RTD("octo.rtdserver","",B107,73)</f>
        <v>30400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-0.1148105625717567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-0.10045924225028713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0.56999999999999995</v>
      </c>
      <c r="F110" s="31">
        <f t="shared" ref="F110" si="29">IFERROR(E110*100%/A110,"")</f>
        <v>1.8043684710351376E-2</v>
      </c>
      <c r="G110" s="32">
        <f t="shared" ref="G110" si="30">IFERROR((A110/$L$13)-100%,"")</f>
        <v>-9.3283582089552342E-2</v>
      </c>
      <c r="H110" s="27" t="str">
        <f t="shared" ref="H110" si="31">IF(G110&lt;(-3%),"OTM",IF(G110&gt;(3%),"ITM","ATM"))</f>
        <v>OTM</v>
      </c>
      <c r="I110" s="33">
        <f>RTD("octo.rtdserver","",B110,73)</f>
        <v>400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-0.1844300278035218</v>
      </c>
      <c r="H112" s="27" t="str">
        <f t="shared" ref="H112:H127" si="35">IF(G112&lt;(-3%),"OTM",IF(G112&gt;(3%),"ITM","ATM"))</f>
        <v>OTM</v>
      </c>
      <c r="I112" s="33">
        <f>RTD("octo.rtdserver","",B112,73)</f>
        <v>6201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-0.17516218721038002</v>
      </c>
      <c r="H113" s="27" t="str">
        <f t="shared" si="35"/>
        <v>OTM</v>
      </c>
      <c r="I113" s="33">
        <f>RTD("octo.rtdserver","",B113,73)</f>
        <v>12200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0.46</v>
      </c>
      <c r="F114" s="31">
        <f t="shared" si="33"/>
        <v>5.1111111111111114E-3</v>
      </c>
      <c r="G114" s="32">
        <f t="shared" si="34"/>
        <v>-0.16589434661723823</v>
      </c>
      <c r="H114" s="27" t="str">
        <f t="shared" si="35"/>
        <v>OTM</v>
      </c>
      <c r="I114" s="33">
        <f>RTD("octo.rtdserver","",B114,73)</f>
        <v>160260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0.55000000000000004</v>
      </c>
      <c r="F115" s="31">
        <f t="shared" si="33"/>
        <v>6.0439560439560442E-3</v>
      </c>
      <c r="G115" s="32">
        <f t="shared" si="34"/>
        <v>-0.15662650602409645</v>
      </c>
      <c r="H115" s="27" t="str">
        <f t="shared" si="35"/>
        <v>OTM</v>
      </c>
      <c r="I115" s="33">
        <f>RTD("octo.rtdserver","",B115,73)</f>
        <v>8132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0.6</v>
      </c>
      <c r="F116" s="31">
        <f t="shared" si="33"/>
        <v>6.5217391304347823E-3</v>
      </c>
      <c r="G116" s="32">
        <f t="shared" si="34"/>
        <v>-0.14735866543095466</v>
      </c>
      <c r="H116" s="27" t="str">
        <f t="shared" si="35"/>
        <v>OTM</v>
      </c>
      <c r="I116" s="33">
        <f>RTD("octo.rtdserver","",B116,73)</f>
        <v>127990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0.64</v>
      </c>
      <c r="F117" s="31">
        <f t="shared" si="33"/>
        <v>6.8817204301075269E-3</v>
      </c>
      <c r="G117" s="32">
        <f t="shared" si="34"/>
        <v>-0.13809082483781288</v>
      </c>
      <c r="H117" s="27" t="str">
        <f t="shared" si="35"/>
        <v>OTM</v>
      </c>
      <c r="I117" s="33">
        <f>RTD("octo.rtdserver","",B117,73)</f>
        <v>59523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0.72</v>
      </c>
      <c r="F118" s="31">
        <f t="shared" si="33"/>
        <v>7.659574468085106E-3</v>
      </c>
      <c r="G118" s="32">
        <f t="shared" si="34"/>
        <v>-0.12882298424467109</v>
      </c>
      <c r="H118" s="27" t="str">
        <f t="shared" si="35"/>
        <v>OTM</v>
      </c>
      <c r="I118" s="33">
        <f>RTD("octo.rtdserver","",B118,73)</f>
        <v>196810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0.88</v>
      </c>
      <c r="F119" s="31">
        <f t="shared" si="33"/>
        <v>9.2631578947368429E-3</v>
      </c>
      <c r="G119" s="32">
        <f t="shared" si="34"/>
        <v>-0.11955514365152919</v>
      </c>
      <c r="H119" s="27" t="str">
        <f t="shared" si="35"/>
        <v>OTM</v>
      </c>
      <c r="I119" s="33">
        <f>RTD("octo.rtdserver","",B119,73)</f>
        <v>78045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</v>
      </c>
      <c r="F120" s="31">
        <f t="shared" si="33"/>
        <v>9.3749999999999997E-3</v>
      </c>
      <c r="G120" s="32">
        <f t="shared" si="34"/>
        <v>-0.11028730305838741</v>
      </c>
      <c r="H120" s="27" t="str">
        <f t="shared" si="35"/>
        <v>OTM</v>
      </c>
      <c r="I120" s="33">
        <f>RTD("octo.rtdserver","",B120,73)</f>
        <v>233430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1.03</v>
      </c>
      <c r="F121" s="31">
        <f t="shared" si="33"/>
        <v>1.0618556701030929E-2</v>
      </c>
      <c r="G121" s="32">
        <f t="shared" si="34"/>
        <v>-0.10101946246524562</v>
      </c>
      <c r="H121" s="27" t="str">
        <f t="shared" si="35"/>
        <v>OTM</v>
      </c>
      <c r="I121" s="33">
        <f>RTD("octo.rtdserver","",B121,73)</f>
        <v>3600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1.17</v>
      </c>
      <c r="F122" s="31">
        <f t="shared" si="33"/>
        <v>1.1938775510204081E-2</v>
      </c>
      <c r="G122" s="32">
        <f t="shared" si="34"/>
        <v>-9.1751621872103839E-2</v>
      </c>
      <c r="H122" s="27" t="str">
        <f t="shared" si="35"/>
        <v>OTM</v>
      </c>
      <c r="I122" s="33">
        <f>RTD("octo.rtdserver","",B122,73)</f>
        <v>223710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1.31</v>
      </c>
      <c r="F123" s="31">
        <f t="shared" si="33"/>
        <v>1.3232323232323233E-2</v>
      </c>
      <c r="G123" s="32">
        <f t="shared" si="34"/>
        <v>-8.2483781278962054E-2</v>
      </c>
      <c r="H123" s="27" t="str">
        <f t="shared" si="35"/>
        <v>OTM</v>
      </c>
      <c r="I123" s="33">
        <f>RTD("octo.rtdserver","",B123,73)</f>
        <v>9517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1.48</v>
      </c>
      <c r="F124" s="31">
        <f t="shared" si="33"/>
        <v>1.4800000000000001E-2</v>
      </c>
      <c r="G124" s="32">
        <f t="shared" si="34"/>
        <v>-7.3215940685820269E-2</v>
      </c>
      <c r="H124" s="27" t="str">
        <f t="shared" si="35"/>
        <v>OTM</v>
      </c>
      <c r="I124" s="33">
        <f>RTD("octo.rtdserver","",B124,73)</f>
        <v>30830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1.88</v>
      </c>
      <c r="F125" s="31">
        <f t="shared" si="33"/>
        <v>1.8431372549019606E-2</v>
      </c>
      <c r="G125" s="32">
        <f t="shared" si="34"/>
        <v>-5.4680259499536699E-2</v>
      </c>
      <c r="H125" s="27" t="str">
        <f t="shared" si="35"/>
        <v>OTM</v>
      </c>
      <c r="I125" s="33">
        <f>RTD("octo.rtdserver","",B125,73)</f>
        <v>21082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2.41</v>
      </c>
      <c r="F126" s="31">
        <f t="shared" si="33"/>
        <v>2.3173076923076925E-2</v>
      </c>
      <c r="G126" s="32">
        <f t="shared" si="34"/>
        <v>-3.6144578313253017E-2</v>
      </c>
      <c r="H126" s="27" t="str">
        <f t="shared" si="35"/>
        <v>OTM</v>
      </c>
      <c r="I126" s="33">
        <f>RTD("octo.rtdserver","",B126,73)</f>
        <v>48625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2.96</v>
      </c>
      <c r="F127" s="31">
        <f t="shared" si="33"/>
        <v>2.792452830188679E-2</v>
      </c>
      <c r="G127" s="32">
        <f t="shared" si="34"/>
        <v>-1.7608897126969447E-2</v>
      </c>
      <c r="H127" s="27" t="str">
        <f t="shared" si="35"/>
        <v>ATM</v>
      </c>
      <c r="I127" s="33">
        <f>RTD("octo.rtdserver","",B127,73)</f>
        <v>2645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-0.31138487680543747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-0.22642310960067968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-0.19456244689889546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-0.18394222599830068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-0.17332200509770601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0.25</v>
      </c>
      <c r="F134" s="31">
        <f t="shared" si="36"/>
        <v>1.2525050100200399E-2</v>
      </c>
      <c r="G134" s="32">
        <f t="shared" si="39"/>
        <v>-0.15208156329651645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0.36</v>
      </c>
      <c r="F135" s="31">
        <f t="shared" si="36"/>
        <v>1.7175572519083967E-2</v>
      </c>
      <c r="G135" s="32">
        <f t="shared" si="39"/>
        <v>-0.10960067969413756</v>
      </c>
      <c r="H135" s="27" t="str">
        <f t="shared" si="37"/>
        <v>OTM</v>
      </c>
      <c r="I135" s="33">
        <f>RTD("octo.rtdserver","",B135,73)</f>
        <v>4000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-9.8980458793542891E-2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-8.8360237892948112E-2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-7.7740016992353334E-2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0.62</v>
      </c>
      <c r="F139" s="31">
        <f t="shared" si="36"/>
        <v>2.8233151183970854E-2</v>
      </c>
      <c r="G139" s="32">
        <f t="shared" si="39"/>
        <v>-6.7119796091758666E-2</v>
      </c>
      <c r="H139" s="27" t="str">
        <f t="shared" si="37"/>
        <v>OTM</v>
      </c>
      <c r="I139" s="33">
        <f>RTD("octo.rtdserver","",B139,73)</f>
        <v>1000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0.85</v>
      </c>
      <c r="F140" s="31">
        <f t="shared" si="36"/>
        <v>3.8271049076992344E-2</v>
      </c>
      <c r="G140" s="32">
        <f t="shared" si="39"/>
        <v>-5.6499575191163887E-2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-4.5879354290569219E-2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-3.525913338997444E-2</v>
      </c>
      <c r="H142" s="27" t="str">
        <f t="shared" si="37"/>
        <v>OTM</v>
      </c>
      <c r="I142" s="33">
        <f>RTD("octo.rtdserver","",B142,73)</f>
        <v>12000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-3.3984706881902138E-3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1.38</v>
      </c>
      <c r="F144" s="31">
        <f t="shared" ref="F144" si="40">IFERROR(E144*100%/A144,"")</f>
        <v>5.7595993322203665E-2</v>
      </c>
      <c r="G144" s="32">
        <f t="shared" ref="G144" si="41">IFERROR((A144/$L$25)-100%,"")</f>
        <v>1.7841971112999122E-2</v>
      </c>
      <c r="H144" s="27" t="str">
        <f t="shared" ref="H144" si="42">IF(G144&lt;(-3%),"OTM",IF(G144&gt;(3%),"ITM","ATM"))</f>
        <v>ATM</v>
      </c>
      <c r="I144" s="33">
        <f>RTD("octo.rtdserver","",B144,73)</f>
        <v>7400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0.15</v>
      </c>
      <c r="F146" s="31">
        <f t="shared" ref="F146:F160" si="44">IFERROR(E146*100%/A146,"")</f>
        <v>1.1111111111111112E-2</v>
      </c>
      <c r="G146" s="32">
        <f>IFERROR((A146/$L$21)-100%,"")</f>
        <v>-0.21693735498839906</v>
      </c>
      <c r="H146" s="27" t="str">
        <f t="shared" ref="H146:H160" si="45">IF(G146&lt;(-3%),"OTM",IF(G146&gt;(3%),"ITM","ATM"))</f>
        <v>OTM</v>
      </c>
      <c r="I146" s="33">
        <f>RTD("octo.rtdserver","",B146,73)</f>
        <v>7500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0.21</v>
      </c>
      <c r="F147" s="31">
        <f t="shared" si="44"/>
        <v>1.4999999999999999E-2</v>
      </c>
      <c r="G147" s="32">
        <f t="shared" ref="G147:G160" si="46">IFERROR((A147/$L$21)-100%,"")</f>
        <v>-0.18793503480278417</v>
      </c>
      <c r="H147" s="27" t="str">
        <f t="shared" si="45"/>
        <v>OTM</v>
      </c>
      <c r="I147" s="33">
        <f>RTD("octo.rtdserver","",B147,73)</f>
        <v>2700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0.31</v>
      </c>
      <c r="F148" s="31">
        <f t="shared" si="44"/>
        <v>2.1379310344827585E-2</v>
      </c>
      <c r="G148" s="32">
        <f t="shared" si="46"/>
        <v>-0.15893271461716929</v>
      </c>
      <c r="H148" s="27" t="str">
        <f t="shared" si="45"/>
        <v>OTM</v>
      </c>
      <c r="I148" s="33">
        <f>RTD("octo.rtdserver","",B148,73)</f>
        <v>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-0.14443155452436185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0.35</v>
      </c>
      <c r="F150" s="31">
        <f t="shared" si="44"/>
        <v>2.3333333333333331E-2</v>
      </c>
      <c r="G150" s="32">
        <f t="shared" si="46"/>
        <v>-0.12993039443155441</v>
      </c>
      <c r="H150" s="27" t="str">
        <f t="shared" si="45"/>
        <v>OTM</v>
      </c>
      <c r="I150" s="33">
        <f>RTD("octo.rtdserver","",B150,73)</f>
        <v>12300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0.55000000000000004</v>
      </c>
      <c r="F151" s="31">
        <f t="shared" si="44"/>
        <v>3.4920634920634921E-2</v>
      </c>
      <c r="G151" s="32">
        <f t="shared" si="46"/>
        <v>-8.6426914153132195E-2</v>
      </c>
      <c r="H151" s="27" t="str">
        <f t="shared" si="45"/>
        <v>OTM</v>
      </c>
      <c r="I151" s="33">
        <f>RTD("octo.rtdserver","",B151,73)</f>
        <v>3400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0.81</v>
      </c>
      <c r="F152" s="31">
        <f t="shared" si="44"/>
        <v>4.9090909090909095E-2</v>
      </c>
      <c r="G152" s="32">
        <f t="shared" si="46"/>
        <v>-4.2923433874709871E-2</v>
      </c>
      <c r="H152" s="27" t="str">
        <f t="shared" si="45"/>
        <v>OTM</v>
      </c>
      <c r="I152" s="33">
        <f>RTD("octo.rtdserver","",B152,73)</f>
        <v>80100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1.05</v>
      </c>
      <c r="F153" s="31">
        <f t="shared" si="44"/>
        <v>6.1764705882352944E-2</v>
      </c>
      <c r="G153" s="32">
        <f t="shared" si="46"/>
        <v>-1.3921113689094988E-2</v>
      </c>
      <c r="H153" s="27" t="str">
        <f t="shared" si="45"/>
        <v>ATM</v>
      </c>
      <c r="I153" s="33">
        <f>RTD("octo.rtdserver","",B153,73)</f>
        <v>58800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1.3</v>
      </c>
      <c r="F154" s="31">
        <f t="shared" si="44"/>
        <v>7.4285714285714288E-2</v>
      </c>
      <c r="G154" s="32">
        <f t="shared" si="46"/>
        <v>1.5081206496519783E-2</v>
      </c>
      <c r="H154" s="27" t="str">
        <f t="shared" si="45"/>
        <v>ATM</v>
      </c>
      <c r="I154" s="33">
        <f>RTD("octo.rtdserver","",B154,73)</f>
        <v>2800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1.6</v>
      </c>
      <c r="F155" s="31">
        <f t="shared" si="44"/>
        <v>8.8888888888888892E-2</v>
      </c>
      <c r="G155" s="32">
        <f t="shared" si="46"/>
        <v>4.4083526682134666E-2</v>
      </c>
      <c r="H155" s="27" t="str">
        <f t="shared" si="45"/>
        <v>ITM</v>
      </c>
      <c r="I155" s="33">
        <f>RTD("octo.rtdserver","",B155,73)</f>
        <v>92900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</v>
      </c>
      <c r="F156" s="31">
        <f t="shared" si="44"/>
        <v>0.112</v>
      </c>
      <c r="G156" s="32">
        <f t="shared" si="46"/>
        <v>8.7587006960556879E-2</v>
      </c>
      <c r="H156" s="27" t="str">
        <f t="shared" si="45"/>
        <v>ITM</v>
      </c>
      <c r="I156" s="33">
        <f>RTD("octo.rtdserver","",B156,73)</f>
        <v>73000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</v>
      </c>
      <c r="F157" s="31">
        <f t="shared" si="44"/>
        <v>0.12987012987012986</v>
      </c>
      <c r="G157" s="32">
        <f t="shared" si="46"/>
        <v>0.11658932714617176</v>
      </c>
      <c r="H157" s="27" t="str">
        <f t="shared" si="45"/>
        <v>ITM</v>
      </c>
      <c r="I157" s="33">
        <f>RTD("octo.rtdserver","",B157,73)</f>
        <v>4500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0.13109048723897931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2.74</v>
      </c>
      <c r="F159" s="31">
        <f t="shared" si="44"/>
        <v>0.13873417721518988</v>
      </c>
      <c r="G159" s="32">
        <f t="shared" si="46"/>
        <v>0.14559164733178664</v>
      </c>
      <c r="H159" s="27" t="str">
        <f t="shared" si="45"/>
        <v>ITM</v>
      </c>
      <c r="I159" s="33">
        <f>RTD("octo.rtdserver","",B159,73)</f>
        <v>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3.01</v>
      </c>
      <c r="F160" s="31">
        <f t="shared" si="44"/>
        <v>0.15049999999999999</v>
      </c>
      <c r="G160" s="32">
        <f t="shared" si="46"/>
        <v>0.16009280742459397</v>
      </c>
      <c r="H160" s="27" t="str">
        <f t="shared" si="45"/>
        <v>ITM</v>
      </c>
      <c r="I160" s="33">
        <f>RTD("octo.rtdserver","",B160,73)</f>
        <v>16000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3.4</v>
      </c>
      <c r="F161" s="31">
        <f t="shared" ref="F161" si="47">IFERROR(E161*100%/A161,"")</f>
        <v>0.16585365853658537</v>
      </c>
      <c r="G161" s="32">
        <f t="shared" ref="G161" si="48">IFERROR((A161/$L$21)-100%,"")</f>
        <v>0.18909512761020886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-0.64407421431276024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26.41</v>
      </c>
      <c r="M2" s="62">
        <f>IFERROR(RTD("octo.rtdserver","",K2,60)/100,"")</f>
        <v>3.1600000000000003E-2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-0.636501325255585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25.95</v>
      </c>
      <c r="M3" s="62">
        <f>IFERROR(RTD("octo.rtdserver","",K3,60)/100,"")</f>
        <v>1.1899999999999999E-2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-0.62892843619840966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30.06</v>
      </c>
      <c r="M4" s="62">
        <f>IFERROR(RTD("octo.rtdserver","",K4,60)/100,"")</f>
        <v>1.04E-2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-0.62135554714123442</v>
      </c>
      <c r="H5" s="27" t="str">
        <f t="shared" si="2"/>
        <v>OTM</v>
      </c>
      <c r="I5" s="33">
        <f>RTD("octo.rtdserver","",B5,73)</f>
        <v>8500</v>
      </c>
      <c r="J5" s="59">
        <f t="shared" ca="1" si="3"/>
        <v>47</v>
      </c>
      <c r="K5" s="60" t="s">
        <v>2</v>
      </c>
      <c r="L5" s="61">
        <f>RTD("octo.rtdserver","",K5,56)</f>
        <v>34.840000000000003</v>
      </c>
      <c r="M5" s="62">
        <f>IFERROR(RTD("octo.rtdserver","",K5,60)/100,"")</f>
        <v>1.4000000000000002E-3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-0.60242332449829616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55.61</v>
      </c>
      <c r="M6" s="62">
        <f>IFERROR(RTD("octo.rtdserver","",K6,60)/100,"")</f>
        <v>-3.2199999999999999E-2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-0.5834911018553578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47</v>
      </c>
      <c r="K7" s="60" t="s">
        <v>7073</v>
      </c>
      <c r="L7" s="61">
        <f>RTD("octo.rtdserver","",K7,56)</f>
        <v>24.06</v>
      </c>
      <c r="M7" s="62">
        <f>IFERROR(RTD("octo.rtdserver","",K7,60)/100,"")</f>
        <v>4.1999999999999997E-3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-0.56455887921241954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47</v>
      </c>
      <c r="K8" s="60" t="s">
        <v>7074</v>
      </c>
      <c r="L8" s="61">
        <f>RTD("octo.rtdserver","",K8,56)</f>
        <v>10.79</v>
      </c>
      <c r="M8" s="62">
        <f>IFERROR(RTD("octo.rtdserver","",K8,60)/100,"")</f>
        <v>-2.8000000000000004E-3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0.03</v>
      </c>
      <c r="F9" s="31">
        <f t="shared" si="4"/>
        <v>2.5000000000000001E-3</v>
      </c>
      <c r="G9" s="32">
        <f t="shared" si="1"/>
        <v>-0.54562665656948128</v>
      </c>
      <c r="H9" s="27" t="str">
        <f t="shared" si="2"/>
        <v>OTM</v>
      </c>
      <c r="I9" s="33">
        <f>RTD("octo.rtdserver","",B9,73)</f>
        <v>52200</v>
      </c>
      <c r="J9" s="59">
        <f t="shared" ca="1" si="3"/>
        <v>47</v>
      </c>
      <c r="K9" s="60" t="s">
        <v>74</v>
      </c>
      <c r="L9" s="61">
        <f>RTD("octo.rtdserver","",K9,56)</f>
        <v>14.22</v>
      </c>
      <c r="M9" s="62">
        <f>IFERROR(RTD("octo.rtdserver","",K9,60)/100,"")</f>
        <v>2.3E-2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-0.52669443392654292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40.049999999999997</v>
      </c>
      <c r="M10" s="62">
        <f>IFERROR(RTD("octo.rtdserver","",K10,60)/100,"")</f>
        <v>2.8500000000000001E-2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-0.50776221128360466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24.56</v>
      </c>
      <c r="M11" s="62">
        <f>IFERROR(RTD("octo.rtdserver","",K11,60)/100,"")</f>
        <v>2.8900000000000002E-2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-0.4888299886406664</v>
      </c>
      <c r="H12" s="27" t="str">
        <f t="shared" si="2"/>
        <v>OTM</v>
      </c>
      <c r="I12" s="33">
        <f>RTD("octo.rtdserver","",B12,73)</f>
        <v>31800</v>
      </c>
      <c r="J12" s="59">
        <f t="shared" ca="1" si="3"/>
        <v>47</v>
      </c>
      <c r="K12" s="60" t="s">
        <v>7076</v>
      </c>
      <c r="L12" s="61">
        <f>RTD("octo.rtdserver","",K12,56)</f>
        <v>80.36</v>
      </c>
      <c r="M12" s="62">
        <f>IFERROR(RTD("octo.rtdserver","",K12,60)/100,"")</f>
        <v>-1.1000000000000001E-2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-0.46989776599772815</v>
      </c>
      <c r="H13" s="27" t="str">
        <f t="shared" si="2"/>
        <v>OTM</v>
      </c>
      <c r="I13" s="33">
        <f>RTD("octo.rtdserver","",B13,73)</f>
        <v>5000</v>
      </c>
      <c r="J13" s="59">
        <f t="shared" ca="1" si="3"/>
        <v>47</v>
      </c>
      <c r="K13" s="60" t="s">
        <v>9728</v>
      </c>
      <c r="L13" s="61">
        <f>RTD("octo.rtdserver","",K13,56)</f>
        <v>17.239999999999998</v>
      </c>
      <c r="M13" s="62">
        <f>IFERROR(RTD("octo.rtdserver","",K13,60)/100,"")</f>
        <v>5.1999999999999998E-3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-0.45096554335478989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10.25</v>
      </c>
      <c r="M14" s="62">
        <f>IFERROR(RTD("octo.rtdserver","",K14,60)/100,"")</f>
        <v>4.8999999999999998E-3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0.05</v>
      </c>
      <c r="F15" s="31">
        <f t="shared" si="4"/>
        <v>3.3333333333333335E-3</v>
      </c>
      <c r="G15" s="32">
        <f t="shared" si="5"/>
        <v>-0.43203332071185152</v>
      </c>
      <c r="H15" s="27" t="str">
        <f t="shared" si="2"/>
        <v>OTM</v>
      </c>
      <c r="I15" s="33">
        <f>RTD("octo.rtdserver","",B15,73)</f>
        <v>1000</v>
      </c>
      <c r="J15" s="59">
        <f t="shared" ca="1" si="3"/>
        <v>47</v>
      </c>
      <c r="K15" s="60" t="s">
        <v>1957</v>
      </c>
      <c r="L15" s="61">
        <f>RTD("octo.rtdserver","",K15,56)</f>
        <v>3.65</v>
      </c>
      <c r="M15" s="62">
        <f>IFERROR(RTD("octo.rtdserver","",K15,60)/100,"")</f>
        <v>1.3899999999999999E-2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-0.42256720939038239</v>
      </c>
      <c r="H16" s="27" t="str">
        <f t="shared" si="2"/>
        <v>OTM</v>
      </c>
      <c r="I16" s="33">
        <f>RTD("octo.rtdserver","",B16,73)</f>
        <v>1600</v>
      </c>
      <c r="J16" s="59">
        <f t="shared" ca="1" si="3"/>
        <v>47</v>
      </c>
      <c r="K16" s="60" t="s">
        <v>9636</v>
      </c>
      <c r="L16" s="61">
        <f>RTD("octo.rtdserver","",K16,56)</f>
        <v>5.22</v>
      </c>
      <c r="M16" s="62">
        <f>IFERROR(RTD("octo.rtdserver","",K16,60)/100,"")</f>
        <v>4.4000000000000004E-2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-0.41310109806891326</v>
      </c>
      <c r="H17" s="27" t="str">
        <f t="shared" si="2"/>
        <v>OTM</v>
      </c>
      <c r="I17" s="33">
        <f>RTD("octo.rtdserver","",B17,73)</f>
        <v>2100</v>
      </c>
      <c r="J17" s="59">
        <f t="shared" ca="1" si="3"/>
        <v>47</v>
      </c>
      <c r="K17" s="60" t="s">
        <v>9652</v>
      </c>
      <c r="L17" s="61">
        <f>RTD("octo.rtdserver","",K17,56)</f>
        <v>23.54</v>
      </c>
      <c r="M17" s="62">
        <f>IFERROR(RTD("octo.rtdserver","",K17,60)/100,"")</f>
        <v>2.0999999999999999E-3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-0.40363498674744414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-0.39416887542597501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-0.38470276410450588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-0.37523665278303675</v>
      </c>
      <c r="H21" s="74" t="str">
        <f t="shared" si="8"/>
        <v>OTM</v>
      </c>
      <c r="I21" s="75">
        <f>RTD("octo.rtdserver","",B21,73)</f>
        <v>6000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-0.36577054146156762</v>
      </c>
      <c r="H22" s="74" t="str">
        <f t="shared" si="8"/>
        <v>OTM</v>
      </c>
      <c r="I22" s="75">
        <f>RTD("octo.rtdserver","",B22,73)</f>
        <v>50000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0.09</v>
      </c>
      <c r="F23" s="72">
        <f t="shared" si="6"/>
        <v>5.2941176470588233E-3</v>
      </c>
      <c r="G23" s="73">
        <f t="shared" si="7"/>
        <v>-0.35630443014009849</v>
      </c>
      <c r="H23" s="74" t="str">
        <f t="shared" si="8"/>
        <v>OTM</v>
      </c>
      <c r="I23" s="75">
        <f>RTD("octo.rtdserver","",B23,73)</f>
        <v>50000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-0.34683831881862937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-0.33737220749716013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0.1</v>
      </c>
      <c r="F26" s="72">
        <f t="shared" si="6"/>
        <v>5.5555555555555558E-3</v>
      </c>
      <c r="G26" s="73">
        <f t="shared" si="7"/>
        <v>-0.31843998485422187</v>
      </c>
      <c r="H26" s="74" t="str">
        <f t="shared" si="8"/>
        <v>OTM</v>
      </c>
      <c r="I26" s="75">
        <f>RTD("octo.rtdserver","",B26,73)</f>
        <v>61200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-0.30897387353275274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0.13</v>
      </c>
      <c r="F28" s="72">
        <f t="shared" si="6"/>
        <v>7.0270270270270272E-3</v>
      </c>
      <c r="G28" s="73">
        <f t="shared" si="7"/>
        <v>-0.29950776221128361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-0.29004165088981448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0.12</v>
      </c>
      <c r="F30" s="72">
        <f t="shared" si="6"/>
        <v>6.3157894736842104E-3</v>
      </c>
      <c r="G30" s="73">
        <f t="shared" si="7"/>
        <v>-0.28057553956834536</v>
      </c>
      <c r="H30" s="74" t="str">
        <f t="shared" si="8"/>
        <v>OTM</v>
      </c>
      <c r="I30" s="75">
        <f>RTD("octo.rtdserver","",B30,73)</f>
        <v>63400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0.13</v>
      </c>
      <c r="F31" s="72">
        <f t="shared" si="6"/>
        <v>6.7532467532467532E-3</v>
      </c>
      <c r="G31" s="73">
        <f t="shared" si="7"/>
        <v>-0.27110942824687623</v>
      </c>
      <c r="H31" s="74" t="str">
        <f t="shared" si="8"/>
        <v>OTM</v>
      </c>
      <c r="I31" s="75">
        <f>RTD("octo.rtdserver","",B31,73)</f>
        <v>42400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0.14000000000000001</v>
      </c>
      <c r="F32" s="72">
        <f t="shared" si="6"/>
        <v>7.1794871794871803E-3</v>
      </c>
      <c r="G32" s="73">
        <f t="shared" si="7"/>
        <v>-0.2616433169254071</v>
      </c>
      <c r="H32" s="74" t="str">
        <f t="shared" si="8"/>
        <v>OTM</v>
      </c>
      <c r="I32" s="75">
        <f>RTD("octo.rtdserver","",B32,73)</f>
        <v>45100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-0.25217720560393786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0.15</v>
      </c>
      <c r="F34" s="72">
        <f t="shared" si="6"/>
        <v>7.4999999999999997E-3</v>
      </c>
      <c r="G34" s="73">
        <f t="shared" si="7"/>
        <v>-0.24271109428246873</v>
      </c>
      <c r="H34" s="74" t="str">
        <f t="shared" si="8"/>
        <v>OTM</v>
      </c>
      <c r="I34" s="75">
        <f>RTD("octo.rtdserver","",B34,73)</f>
        <v>130300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0.18</v>
      </c>
      <c r="F35" s="72">
        <f t="shared" si="6"/>
        <v>8.8888888888888889E-3</v>
      </c>
      <c r="G35" s="73">
        <f t="shared" si="7"/>
        <v>-0.2332449829609996</v>
      </c>
      <c r="H35" s="74" t="str">
        <f t="shared" si="8"/>
        <v>OTM</v>
      </c>
      <c r="I35" s="75">
        <f>RTD("octo.rtdserver","",B35,73)</f>
        <v>8400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-0.22377887163953047</v>
      </c>
      <c r="H36" s="74" t="str">
        <f t="shared" si="8"/>
        <v>OTM</v>
      </c>
      <c r="I36" s="75">
        <f>RTD("octo.rtdserver","",B36,73)</f>
        <v>20800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-0.21431276031806135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-0.20484664899659222</v>
      </c>
      <c r="H38" s="74" t="str">
        <f t="shared" si="8"/>
        <v>OTM</v>
      </c>
      <c r="I38" s="75">
        <f>RTD("octo.rtdserver","",B38,73)</f>
        <v>98100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0.23</v>
      </c>
      <c r="F39" s="72">
        <f t="shared" si="6"/>
        <v>1.0823529411764706E-2</v>
      </c>
      <c r="G39" s="73">
        <f t="shared" si="7"/>
        <v>-0.19538053767512309</v>
      </c>
      <c r="H39" s="74" t="str">
        <f t="shared" si="8"/>
        <v>OTM</v>
      </c>
      <c r="I39" s="75">
        <f>RTD("octo.rtdserver","",B39,73)</f>
        <v>38600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0.27</v>
      </c>
      <c r="F40" s="72">
        <f t="shared" si="6"/>
        <v>1.2558139534883722E-2</v>
      </c>
      <c r="G40" s="73">
        <f t="shared" si="7"/>
        <v>-0.18591442635365396</v>
      </c>
      <c r="H40" s="74" t="str">
        <f t="shared" si="8"/>
        <v>OTM</v>
      </c>
      <c r="I40" s="75">
        <f>RTD("octo.rtdserver","",B40,73)</f>
        <v>49900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0.28000000000000003</v>
      </c>
      <c r="F41" s="72">
        <f t="shared" si="6"/>
        <v>1.2873563218390807E-2</v>
      </c>
      <c r="G41" s="73">
        <f t="shared" si="7"/>
        <v>-0.17644831503218483</v>
      </c>
      <c r="H41" s="74" t="str">
        <f t="shared" si="8"/>
        <v>OTM</v>
      </c>
      <c r="I41" s="75">
        <f>RTD("octo.rtdserver","",B41,73)</f>
        <v>48100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</v>
      </c>
      <c r="F42" s="72">
        <f t="shared" si="6"/>
        <v>1.3636363636363636E-2</v>
      </c>
      <c r="G42" s="73">
        <f t="shared" si="7"/>
        <v>-0.16698220371071559</v>
      </c>
      <c r="H42" s="74" t="str">
        <f t="shared" si="8"/>
        <v>OTM</v>
      </c>
      <c r="I42" s="75">
        <f>RTD("octo.rtdserver","",B42,73)</f>
        <v>131400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0.34</v>
      </c>
      <c r="F43" s="72">
        <f t="shared" si="6"/>
        <v>1.5280898876404495E-2</v>
      </c>
      <c r="G43" s="73">
        <f t="shared" si="7"/>
        <v>-0.15751609238924646</v>
      </c>
      <c r="H43" s="74" t="str">
        <f t="shared" si="8"/>
        <v>OTM</v>
      </c>
      <c r="I43" s="75">
        <f>RTD("octo.rtdserver","",B43,73)</f>
        <v>99500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0.36</v>
      </c>
      <c r="F44" s="72">
        <f t="shared" si="6"/>
        <v>1.6E-2</v>
      </c>
      <c r="G44" s="73">
        <f t="shared" si="7"/>
        <v>-0.14804998106777734</v>
      </c>
      <c r="H44" s="74" t="str">
        <f t="shared" si="8"/>
        <v>OTM</v>
      </c>
      <c r="I44" s="75">
        <f>RTD("octo.rtdserver","",B44,73)</f>
        <v>36100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0.4</v>
      </c>
      <c r="F45" s="72">
        <f t="shared" si="6"/>
        <v>1.7582417582417582E-2</v>
      </c>
      <c r="G45" s="73">
        <f t="shared" si="7"/>
        <v>-0.13858386974630821</v>
      </c>
      <c r="H45" s="74" t="str">
        <f t="shared" si="8"/>
        <v>OTM</v>
      </c>
      <c r="I45" s="75">
        <f>RTD("octo.rtdserver","",B45,73)</f>
        <v>63600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0.45</v>
      </c>
      <c r="F46" s="72">
        <f t="shared" si="6"/>
        <v>1.9565217391304349E-2</v>
      </c>
      <c r="G46" s="73">
        <f t="shared" si="7"/>
        <v>-0.12911775842483908</v>
      </c>
      <c r="H46" s="74" t="str">
        <f t="shared" si="8"/>
        <v>OTM</v>
      </c>
      <c r="I46" s="75">
        <f>RTD("octo.rtdserver","",B46,73)</f>
        <v>227600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0.49</v>
      </c>
      <c r="F47" s="72">
        <f t="shared" si="6"/>
        <v>2.1075268817204302E-2</v>
      </c>
      <c r="G47" s="73">
        <f t="shared" si="7"/>
        <v>-0.11965164710336995</v>
      </c>
      <c r="H47" s="74" t="str">
        <f t="shared" si="8"/>
        <v>OTM</v>
      </c>
      <c r="I47" s="75">
        <f>RTD("octo.rtdserver","",B47,73)</f>
        <v>20600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Montar</v>
      </c>
      <c r="E48" s="71">
        <f>RTD("octo.rtdserver","",B48,56)</f>
        <v>0.53</v>
      </c>
      <c r="F48" s="72">
        <f t="shared" si="6"/>
        <v>2.2553191489361704E-2</v>
      </c>
      <c r="G48" s="73">
        <f t="shared" si="7"/>
        <v>-0.11018553578190082</v>
      </c>
      <c r="H48" s="74" t="str">
        <f t="shared" si="8"/>
        <v>OTM</v>
      </c>
      <c r="I48" s="75">
        <f>RTD("octo.rtdserver","",B48,73)</f>
        <v>86700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Montar</v>
      </c>
      <c r="E49" s="71">
        <f>RTD("octo.rtdserver","",B49,56)</f>
        <v>0.59</v>
      </c>
      <c r="F49" s="72">
        <f t="shared" si="6"/>
        <v>2.4842105263157895E-2</v>
      </c>
      <c r="G49" s="73">
        <f t="shared" si="7"/>
        <v>-0.10071942446043169</v>
      </c>
      <c r="H49" s="74" t="str">
        <f t="shared" si="8"/>
        <v>OTM</v>
      </c>
      <c r="I49" s="75">
        <f>RTD("octo.rtdserver","",B49,73)</f>
        <v>26300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0.65</v>
      </c>
      <c r="F50" s="72">
        <f t="shared" ref="F50:F81" si="10">IFERROR(E50*100%/A50,"")</f>
        <v>2.7083333333333334E-2</v>
      </c>
      <c r="G50" s="73">
        <f t="shared" ref="G50:G81" si="11">IFERROR((A50/$L$2)-100%,"")</f>
        <v>-9.1253313138962566E-2</v>
      </c>
      <c r="H50" s="74" t="str">
        <f t="shared" ref="H50:H81" si="12">IF(G50&lt;(-3%),"OTM",IF(G50&gt;(3%),"ITM","ATM"))</f>
        <v>OTM</v>
      </c>
      <c r="I50" s="75">
        <f>RTD("octo.rtdserver","",B50,73)</f>
        <v>242600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0.72</v>
      </c>
      <c r="F51" s="72">
        <f t="shared" si="10"/>
        <v>2.9690721649484535E-2</v>
      </c>
      <c r="G51" s="73">
        <f t="shared" si="11"/>
        <v>-8.1787201817493327E-2</v>
      </c>
      <c r="H51" s="74" t="str">
        <f t="shared" si="12"/>
        <v>OTM</v>
      </c>
      <c r="I51" s="75">
        <f>RTD("octo.rtdserver","",B51,73)</f>
        <v>46200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0.91</v>
      </c>
      <c r="F52" s="72">
        <f t="shared" si="10"/>
        <v>3.6767676767676769E-2</v>
      </c>
      <c r="G52" s="73">
        <f t="shared" si="11"/>
        <v>-6.285497917455507E-2</v>
      </c>
      <c r="H52" s="74" t="str">
        <f t="shared" si="12"/>
        <v>OTM</v>
      </c>
      <c r="I52" s="75">
        <f>RTD("octo.rtdserver","",B52,73)</f>
        <v>64000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0.95</v>
      </c>
      <c r="F53" s="72">
        <f t="shared" si="10"/>
        <v>3.7999999999999999E-2</v>
      </c>
      <c r="G53" s="73">
        <f t="shared" si="11"/>
        <v>-5.3388867853085942E-2</v>
      </c>
      <c r="H53" s="74" t="str">
        <f t="shared" si="12"/>
        <v>OTM</v>
      </c>
      <c r="I53" s="75">
        <f>RTD("octo.rtdserver","",B53,73)</f>
        <v>95600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1.02</v>
      </c>
      <c r="F54" s="72">
        <f t="shared" si="10"/>
        <v>4.0396039603960397E-2</v>
      </c>
      <c r="G54" s="73">
        <f t="shared" si="11"/>
        <v>-4.3922756531616813E-2</v>
      </c>
      <c r="H54" s="74" t="str">
        <f t="shared" si="12"/>
        <v>OTM</v>
      </c>
      <c r="I54" s="75">
        <f>RTD("octo.rtdserver","",B54,73)</f>
        <v>143000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1.1100000000000001</v>
      </c>
      <c r="F55" s="72">
        <f t="shared" si="10"/>
        <v>4.3529411764705886E-2</v>
      </c>
      <c r="G55" s="73">
        <f t="shared" si="11"/>
        <v>-3.4456645210147685E-2</v>
      </c>
      <c r="H55" s="74" t="str">
        <f t="shared" si="12"/>
        <v>OTM</v>
      </c>
      <c r="I55" s="75">
        <f>RTD("octo.rtdserver","",B55,73)</f>
        <v>142500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-3.4456645210147685E-2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1.21</v>
      </c>
      <c r="F57" s="72">
        <f t="shared" si="10"/>
        <v>4.6990291262135921E-2</v>
      </c>
      <c r="G57" s="73">
        <f t="shared" si="11"/>
        <v>-2.4990533888678557E-2</v>
      </c>
      <c r="H57" s="74" t="str">
        <f t="shared" si="12"/>
        <v>ATM</v>
      </c>
      <c r="I57" s="75">
        <f>RTD("octo.rtdserver","",B57,73)</f>
        <v>42700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1.33</v>
      </c>
      <c r="F58" s="72">
        <f t="shared" si="10"/>
        <v>5.1153846153846154E-2</v>
      </c>
      <c r="G58" s="73">
        <f t="shared" si="11"/>
        <v>-1.5524422567209428E-2</v>
      </c>
      <c r="H58" s="74" t="str">
        <f t="shared" si="12"/>
        <v>ATM</v>
      </c>
      <c r="I58" s="75">
        <f>RTD("octo.rtdserver","",B58,73)</f>
        <v>430100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1.45</v>
      </c>
      <c r="F59" s="72">
        <f t="shared" si="10"/>
        <v>5.5238095238095239E-2</v>
      </c>
      <c r="G59" s="73">
        <f t="shared" si="11"/>
        <v>-6.0583112457402999E-3</v>
      </c>
      <c r="H59" s="74" t="str">
        <f t="shared" si="12"/>
        <v>ATM</v>
      </c>
      <c r="I59" s="75">
        <f>RTD("octo.rtdserver","",B59,73)</f>
        <v>205600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1.55</v>
      </c>
      <c r="F60" s="72">
        <f t="shared" si="10"/>
        <v>5.849056603773585E-2</v>
      </c>
      <c r="G60" s="73">
        <f t="shared" si="11"/>
        <v>3.4078000757289395E-3</v>
      </c>
      <c r="H60" s="74" t="str">
        <f t="shared" si="12"/>
        <v>ATM</v>
      </c>
      <c r="I60" s="75">
        <f>RTD("octo.rtdserver","",B60,73)</f>
        <v>127900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1.68</v>
      </c>
      <c r="F61" s="72">
        <f t="shared" si="10"/>
        <v>6.2803738317757013E-2</v>
      </c>
      <c r="G61" s="73">
        <f t="shared" si="11"/>
        <v>1.2873911397198068E-2</v>
      </c>
      <c r="H61" s="74" t="str">
        <f t="shared" si="12"/>
        <v>ATM</v>
      </c>
      <c r="I61" s="75">
        <f>RTD("octo.rtdserver","",B61,73)</f>
        <v>35200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1.84</v>
      </c>
      <c r="F62" s="72">
        <f t="shared" si="10"/>
        <v>6.8148148148148152E-2</v>
      </c>
      <c r="G62" s="73">
        <f t="shared" si="11"/>
        <v>2.2340022718667196E-2</v>
      </c>
      <c r="H62" s="74" t="str">
        <f t="shared" si="12"/>
        <v>ATM</v>
      </c>
      <c r="I62" s="75">
        <f>RTD("octo.rtdserver","",B62,73)</f>
        <v>488700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</v>
      </c>
      <c r="F63" s="72">
        <f t="shared" si="10"/>
        <v>8.7272727272727266E-2</v>
      </c>
      <c r="G63" s="73">
        <f t="shared" si="11"/>
        <v>4.1272245361605453E-2</v>
      </c>
      <c r="H63" s="74" t="str">
        <f t="shared" si="12"/>
        <v>ITM</v>
      </c>
      <c r="I63" s="75">
        <f>RTD("octo.rtdserver","",B63,73)</f>
        <v>14800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4.1272245361605453E-2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2.57</v>
      </c>
      <c r="F65" s="72">
        <f t="shared" si="10"/>
        <v>9.261261261261261E-2</v>
      </c>
      <c r="G65" s="73">
        <f t="shared" si="11"/>
        <v>5.0738356683074581E-2</v>
      </c>
      <c r="H65" s="74" t="str">
        <f t="shared" si="12"/>
        <v>ITM</v>
      </c>
      <c r="I65" s="75">
        <f>RTD("octo.rtdserver","",B65,73)</f>
        <v>2600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2.54</v>
      </c>
      <c r="F66" s="72">
        <f t="shared" si="10"/>
        <v>9.071428571428572E-2</v>
      </c>
      <c r="G66" s="73">
        <f t="shared" si="11"/>
        <v>6.020446800454371E-2</v>
      </c>
      <c r="H66" s="74" t="str">
        <f t="shared" si="12"/>
        <v>ITM</v>
      </c>
      <c r="I66" s="75">
        <f>RTD("octo.rtdserver","",B66,73)</f>
        <v>630500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2.9</v>
      </c>
      <c r="F67" s="72">
        <f t="shared" si="10"/>
        <v>0.10175438596491228</v>
      </c>
      <c r="G67" s="73">
        <f t="shared" si="11"/>
        <v>7.9136690647481966E-2</v>
      </c>
      <c r="H67" s="74" t="str">
        <f t="shared" si="12"/>
        <v>ITM</v>
      </c>
      <c r="I67" s="75">
        <f>RTD("octo.rtdserver","",B67,73)</f>
        <v>1500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7.9136690647481966E-2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3.34</v>
      </c>
      <c r="F69" s="72">
        <f t="shared" si="10"/>
        <v>0.11617391304347825</v>
      </c>
      <c r="G69" s="73">
        <f t="shared" si="11"/>
        <v>8.8602801968951095E-2</v>
      </c>
      <c r="H69" s="74" t="str">
        <f t="shared" si="12"/>
        <v>ITM</v>
      </c>
      <c r="I69" s="75">
        <f>RTD("octo.rtdserver","",B69,73)</f>
        <v>800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3.85</v>
      </c>
      <c r="F70" s="72">
        <f t="shared" si="10"/>
        <v>0.13275862068965519</v>
      </c>
      <c r="G70" s="73">
        <f t="shared" si="11"/>
        <v>9.8068913290420223E-2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3.61</v>
      </c>
      <c r="F71" s="72">
        <f t="shared" si="10"/>
        <v>0.1223728813559322</v>
      </c>
      <c r="G71" s="73">
        <f t="shared" si="11"/>
        <v>0.11700113593335848</v>
      </c>
      <c r="H71" s="74" t="str">
        <f t="shared" si="12"/>
        <v>ITM</v>
      </c>
      <c r="I71" s="75">
        <f>RTD("octo.rtdserver","",B71,73)</f>
        <v>40500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4.08</v>
      </c>
      <c r="F72" s="72">
        <f t="shared" si="10"/>
        <v>0.13600000000000001</v>
      </c>
      <c r="G72" s="73">
        <f t="shared" si="11"/>
        <v>0.13593335857629696</v>
      </c>
      <c r="H72" s="74" t="str">
        <f t="shared" si="12"/>
        <v>ITM</v>
      </c>
      <c r="I72" s="75">
        <f>RTD("octo.rtdserver","",B72,73)</f>
        <v>40000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0.15486558121923522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0.15486558121923522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0.16433169254070434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5.4</v>
      </c>
      <c r="F76" s="72">
        <f t="shared" si="10"/>
        <v>0.17419354838709677</v>
      </c>
      <c r="G76" s="73">
        <f t="shared" si="11"/>
        <v>0.17379780386217347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0.19273002650511173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0.20219613782658086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0.21166224914804999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0.23059447179098824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0.2495266944339265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-6.19</v>
      </c>
      <c r="K26" s="13" t="str">
        <f t="shared" si="1"/>
        <v>Aguardar</v>
      </c>
      <c r="L26" s="21">
        <f>IFERROR(RTD("octo.rtdserver","",C26,73)+(RTD("octo.rtdserver","",B26,73)),"")</f>
        <v>5000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-5.93</v>
      </c>
      <c r="K28" s="13" t="str">
        <f t="shared" si="1"/>
        <v>Aguardar</v>
      </c>
      <c r="L28" s="21">
        <f>IFERROR(RTD("octo.rtdserver","",C28,73)+(RTD("octo.rtdserver","",B28,73)),"")</f>
        <v>2090700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-5.4</v>
      </c>
      <c r="K29" s="13" t="str">
        <f t="shared" si="1"/>
        <v>Aguardar</v>
      </c>
      <c r="L29" s="21">
        <f>IFERROR(RTD("octo.rtdserver","",C29,73)+(RTD("octo.rtdserver","",B29,73)),"")</f>
        <v>12000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-0.35999999999999943</v>
      </c>
      <c r="K30" s="13" t="str">
        <f t="shared" si="1"/>
        <v>Aguardar</v>
      </c>
      <c r="L30" s="21">
        <f>IFERROR(RTD("octo.rtdserver","",C30,73)+(RTD("octo.rtdserver","",B30,73)),"")</f>
        <v>56000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-2.9999999999999361E-2</v>
      </c>
      <c r="K31" s="13" t="str">
        <f t="shared" si="1"/>
        <v>Aguardar</v>
      </c>
      <c r="L31" s="21">
        <f>IFERROR(RTD("octo.rtdserver","",C31,73)+(RTD("octo.rtdserver","",B31,73)),"")</f>
        <v>24800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0.24000000000000021</v>
      </c>
      <c r="K32" s="13" t="str">
        <f t="shared" si="1"/>
        <v>Aguardar</v>
      </c>
      <c r="L32" s="21">
        <f>IFERROR(RTD("octo.rtdserver","",C32,73)+(RTD("octo.rtdserver","",B32,73)),"")</f>
        <v>34700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0.74000000000000021</v>
      </c>
      <c r="K33" s="13" t="str">
        <f t="shared" si="1"/>
        <v>Aguardar</v>
      </c>
      <c r="L33" s="21">
        <f>IFERROR(RTD("octo.rtdserver","",C33,73)+(RTD("octo.rtdserver","",B33,73)),"")</f>
        <v>52900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0.61000000000000032</v>
      </c>
      <c r="K34" s="13" t="str">
        <f t="shared" si="1"/>
        <v>Aguardar</v>
      </c>
      <c r="L34" s="21">
        <f>IFERROR(RTD("octo.rtdserver","",C34,73)+(RTD("octo.rtdserver","",B34,73)),"")</f>
        <v>100600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-0.26999999999999957</v>
      </c>
      <c r="K35" s="13" t="str">
        <f t="shared" si="1"/>
        <v>Aguardar</v>
      </c>
      <c r="L35" s="21">
        <f>IFERROR(RTD("octo.rtdserver","",C35,73)+(RTD("octo.rtdserver","",B35,73)),"")</f>
        <v>125300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-2.9999999999999361E-2</v>
      </c>
      <c r="K36" s="13" t="str">
        <f t="shared" si="1"/>
        <v>Aguardar</v>
      </c>
      <c r="L36" s="21">
        <f>IFERROR(RTD("octo.rtdserver","",C36,73)+(RTD("octo.rtdserver","",B36,73)),"")</f>
        <v>192500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0.20999999999999996</v>
      </c>
      <c r="K37" s="13" t="str">
        <f t="shared" si="1"/>
        <v>Aguardar</v>
      </c>
      <c r="L37" s="21">
        <f>IFERROR(RTD("octo.rtdserver","",C37,73)+(RTD("octo.rtdserver","",B37,73)),"")</f>
        <v>86400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0.82000000000000028</v>
      </c>
      <c r="K38" s="13" t="str">
        <f t="shared" si="1"/>
        <v>Aguardar</v>
      </c>
      <c r="L38" s="21">
        <f>IFERROR(RTD("octo.rtdserver","",C38,73)+(RTD("octo.rtdserver","",B38,73)),"")</f>
        <v>173700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0.96</v>
      </c>
      <c r="K39" s="13" t="str">
        <f t="shared" si="1"/>
        <v>Aguardar</v>
      </c>
      <c r="L39" s="21">
        <f>IFERROR(RTD("octo.rtdserver","",C39,73)+(RTD("octo.rtdserver","",B39,73)),"")</f>
        <v>87500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</v>
      </c>
      <c r="K40" s="13" t="str">
        <f t="shared" si="1"/>
        <v>Aguardar</v>
      </c>
      <c r="L40" s="21">
        <f>IFERROR(RTD("octo.rtdserver","",C40,73)+(RTD("octo.rtdserver","",B40,73)),"")</f>
        <v>183600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0.33000000000000007</v>
      </c>
      <c r="K41" s="13" t="str">
        <f t="shared" si="1"/>
        <v>Aguardar</v>
      </c>
      <c r="L41" s="21">
        <f>IFERROR(RTD("octo.rtdserver","",C41,73)+(RTD("octo.rtdserver","",B41,73)),"")</f>
        <v>466700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0.62000000000000055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379900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0.87000000000000055</v>
      </c>
      <c r="K43" s="13" t="str">
        <f t="shared" si="4"/>
        <v>Aguardar</v>
      </c>
      <c r="L43" s="21">
        <f>IFERROR(RTD("octo.rtdserver","",C43,73)+(RTD("octo.rtdserver","",B43,73)),"")</f>
        <v>224100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1.0600000000000005</v>
      </c>
      <c r="K44" s="13" t="str">
        <f t="shared" si="4"/>
        <v>Aguardar</v>
      </c>
      <c r="L44" s="21">
        <f>IFERROR(RTD("octo.rtdserver","",C44,73)+(RTD("octo.rtdserver","",B44,73)),"")</f>
        <v>362300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0.16000000000000014</v>
      </c>
      <c r="K45" s="13" t="str">
        <f t="shared" si="4"/>
        <v>Aguardar</v>
      </c>
      <c r="L45" s="21">
        <f>IFERROR(RTD("octo.rtdserver","",C45,73)+(RTD("octo.rtdserver","",B45,73)),"")</f>
        <v>316600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0.37999999999999989</v>
      </c>
      <c r="K46" s="13" t="str">
        <f t="shared" si="4"/>
        <v>Aguardar</v>
      </c>
      <c r="L46" s="21">
        <f>IFERROR(RTD("octo.rtdserver","",C46,73)+(RTD("octo.rtdserver","",B46,73)),"")</f>
        <v>694300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0.58999999999999986</v>
      </c>
      <c r="K47" s="13" t="str">
        <f t="shared" si="4"/>
        <v>Aguardar</v>
      </c>
      <c r="L47" s="21">
        <f>IFERROR(RTD("octo.rtdserver","",C47,73)+(RTD("octo.rtdserver","",B47,73)),"")</f>
        <v>209900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0.79999999999999982</v>
      </c>
      <c r="K48" s="13" t="str">
        <f t="shared" si="4"/>
        <v>Aguardar</v>
      </c>
      <c r="L48" s="21">
        <f>IFERROR(RTD("octo.rtdserver","",C48,73)+(RTD("octo.rtdserver","",B48,73)),"")</f>
        <v>447600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</v>
      </c>
      <c r="K49" s="13" t="str">
        <f t="shared" si="4"/>
        <v>Aguardar</v>
      </c>
      <c r="L49" s="21">
        <f>IFERROR(RTD("octo.rtdserver","",C49,73)+(RTD("octo.rtdserver","",B49,73)),"")</f>
        <v>497200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0.12999999999999989</v>
      </c>
      <c r="K50" s="13" t="str">
        <f t="shared" si="4"/>
        <v>Aguardar</v>
      </c>
      <c r="L50" s="21">
        <f>IFERROR(RTD("octo.rtdserver","",C50,73)+(RTD("octo.rtdserver","",B50,73)),"")</f>
        <v>766400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0.33000000000000007</v>
      </c>
      <c r="K51" s="13" t="str">
        <f t="shared" si="4"/>
        <v>Aguardar</v>
      </c>
      <c r="L51" s="21">
        <f>IFERROR(RTD("octo.rtdserver","",C51,73)+(RTD("octo.rtdserver","",B51,73)),"")</f>
        <v>911700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0.54999999999999982</v>
      </c>
      <c r="K52" s="13" t="str">
        <f t="shared" si="4"/>
        <v>Aguardar</v>
      </c>
      <c r="L52" s="21">
        <f>IFERROR(RTD("octo.rtdserver","",C52,73)+(RTD("octo.rtdserver","",B52,73)),"")</f>
        <v>1365600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4.0000000000000036E-2</v>
      </c>
      <c r="K53" s="13" t="str">
        <f t="shared" si="4"/>
        <v>Aguardar</v>
      </c>
      <c r="L53" s="21">
        <f>IFERROR(RTD("octo.rtdserver","",C53,73)+(RTD("octo.rtdserver","",B53,73)),"")</f>
        <v>360700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0.75</v>
      </c>
      <c r="K54" s="13" t="str">
        <f t="shared" si="4"/>
        <v>Aguardar</v>
      </c>
      <c r="L54" s="21">
        <f>IFERROR(RTD("octo.rtdserver","",C54,73)+(RTD("octo.rtdserver","",B54,73)),"")</f>
        <v>7518900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26.41</v>
      </c>
    </row>
    <row r="2" spans="1:15" x14ac:dyDescent="0.2">
      <c r="N2" s="16" t="s">
        <v>3</v>
      </c>
      <c r="O2" s="16">
        <f>RTD("octo.rtdserver","",N2,56)</f>
        <v>25.95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0.04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0.05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0.05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0.06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0.06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0.08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0.09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0.09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0.13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0.14000000000000001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0.16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0.17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0.19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7.4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7.08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7.02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6.29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6.64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6.42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5.95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5.66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5.45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4.9000000000000004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4.9000000000000004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4.75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4.45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4.2699999999999996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4.09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3.55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3.55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3.33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3.12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2.89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14.82</v>
      </c>
      <c r="D2" s="50">
        <f>RTD("octo.rtdserver","",$B2,60)/100</f>
        <v>9.4999999999999998E-3</v>
      </c>
      <c r="E2" s="1">
        <f>RTD("octo.rtdserver","",$B2,71)</f>
        <v>14.48</v>
      </c>
      <c r="F2" s="1">
        <f>RTD("octo.rtdserver","",$B2,70)</f>
        <v>14.87</v>
      </c>
      <c r="G2" s="1">
        <f>RTD("octo.rtdserver","",$B2,74)</f>
        <v>137197920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40.049999999999997</v>
      </c>
      <c r="D3" s="50">
        <f>RTD("octo.rtdserver","",$B3,60)/100</f>
        <v>2.8500000000000001E-2</v>
      </c>
      <c r="E3" s="1">
        <f>RTD("octo.rtdserver","",$B3,71)</f>
        <v>38.78</v>
      </c>
      <c r="F3" s="1">
        <f>RTD("octo.rtdserver","",$B3,70)</f>
        <v>40.25</v>
      </c>
      <c r="G3" s="1">
        <f>RTD("octo.rtdserver","",$B3,74)</f>
        <v>290161088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57.8</v>
      </c>
      <c r="D4" s="50">
        <f>RTD("octo.rtdserver","",$B4,60)/100</f>
        <v>1.8000000000000002E-2</v>
      </c>
      <c r="E4" s="1">
        <f>RTD("octo.rtdserver","",$B4,71)</f>
        <v>56.75</v>
      </c>
      <c r="F4" s="1">
        <f>RTD("octo.rtdserver","",$B4,70)</f>
        <v>58.38</v>
      </c>
      <c r="G4" s="1">
        <f>RTD("octo.rtdserver","",$B4,74)</f>
        <v>395119744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34.840000000000003</v>
      </c>
      <c r="D5" s="50">
        <f>RTD("octo.rtdserver","",$B5,60)/100</f>
        <v>1.4000000000000002E-3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235657984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22.97</v>
      </c>
      <c r="D6" s="50">
        <f>RTD("octo.rtdserver","",$B6,60)/100</f>
        <v>8.1000000000000013E-3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45708992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25.95</v>
      </c>
      <c r="D7" s="50">
        <f>RTD("octo.rtdserver","",$B7,60)/100</f>
        <v>1.1899999999999999E-2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638747650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28.68</v>
      </c>
      <c r="D8" s="50">
        <f>RTD("octo.rtdserver","",$B8,60)/100</f>
        <v>1.06E-2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32132188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9.86</v>
      </c>
      <c r="D9" s="50">
        <f>RTD("octo.rtdserver","",$B9,60)/100</f>
        <v>3.0999999999999999E-3</v>
      </c>
      <c r="E9" s="1">
        <f>RTD("octo.rtdserver","",$B9,71)</f>
        <v>9.77</v>
      </c>
      <c r="F9" s="1">
        <f>RTD("octo.rtdserver","",$B9,70)</f>
        <v>9.94</v>
      </c>
      <c r="G9" s="1">
        <f>RTD("octo.rtdserver","",$B9,74)</f>
        <v>42125660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79.739999999999995</v>
      </c>
      <c r="D10" s="50">
        <f>RTD("octo.rtdserver","",$B10,60)/100</f>
        <v>-9.5999999999999992E-3</v>
      </c>
      <c r="E10" s="1">
        <f>RTD("octo.rtdserver","",$B10,71)</f>
        <v>78.67</v>
      </c>
      <c r="F10" s="1">
        <f>RTD("octo.rtdserver","",$B10,70)</f>
        <v>82.48</v>
      </c>
      <c r="G10" s="1">
        <f>RTD("octo.rtdserver","",$B10,74)</f>
        <v>152230336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59.25</v>
      </c>
      <c r="D11" s="50">
        <f>RTD("octo.rtdserver","",$B11,60)/100</f>
        <v>-1.7100000000000001E-2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183662240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21.25</v>
      </c>
      <c r="D12" s="50">
        <f>RTD("octo.rtdserver","",$B12,60)/100</f>
        <v>1.1899999999999999E-2</v>
      </c>
      <c r="E12" s="1">
        <f>RTD("octo.rtdserver","",$B12,71)</f>
        <v>21</v>
      </c>
      <c r="F12" s="1">
        <f>RTD("octo.rtdserver","",$B12,70)</f>
        <v>21.39</v>
      </c>
      <c r="G12" s="1">
        <f>RTD("octo.rtdserver","",$B12,74)</f>
        <v>57697624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21.62</v>
      </c>
      <c r="D13" s="50">
        <f>RTD("octo.rtdserver","",$B13,60)/100</f>
        <v>-8.9999999999999998E-4</v>
      </c>
      <c r="E13" s="1">
        <f>RTD("octo.rtdserver","",$B13,71)</f>
        <v>21.57</v>
      </c>
      <c r="F13" s="1">
        <f>RTD("octo.rtdserver","",$B13,70)</f>
        <v>21.86</v>
      </c>
      <c r="G13" s="1">
        <f>RTD("octo.rtdserver","",$B13,74)</f>
        <v>71165456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22.49</v>
      </c>
      <c r="D14" s="50">
        <f>RTD("octo.rtdserver","",$B14,60)/100</f>
        <v>-3.9699999999999999E-2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94176672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10.25</v>
      </c>
      <c r="D15" s="50">
        <f>RTD("octo.rtdserver","",$B15,60)/100</f>
        <v>4.8999999999999998E-3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52522340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68.77</v>
      </c>
      <c r="D16" s="50">
        <f>RTD("octo.rtdserver","",$B16,60)/100</f>
        <v>-1.4199999999999999E-2</v>
      </c>
      <c r="E16" s="1">
        <f>RTD("octo.rtdserver","",$B16,71)</f>
        <v>68.69</v>
      </c>
      <c r="F16" s="1">
        <f>RTD("octo.rtdserver","",$B16,70)</f>
        <v>70.930000000000007</v>
      </c>
      <c r="G16" s="1">
        <f>RTD("octo.rtdserver","",$B16,74)</f>
        <v>136916864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13.82</v>
      </c>
      <c r="D17" s="50">
        <f>RTD("octo.rtdserver","",$B17,60)/100</f>
        <v>1.1000000000000001E-2</v>
      </c>
      <c r="E17" s="1">
        <f>RTD("octo.rtdserver","",$B17,71)</f>
        <v>13.68</v>
      </c>
      <c r="F17" s="1">
        <f>RTD("octo.rtdserver","",$B17,70)</f>
        <v>13.91</v>
      </c>
      <c r="G17" s="1">
        <f>RTD("octo.rtdserver","",$B17,74)</f>
        <v>66213488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3.65</v>
      </c>
      <c r="D18" s="50">
        <f>RTD("octo.rtdserver","",$B18,60)/100</f>
        <v>1.3899999999999999E-2</v>
      </c>
      <c r="E18" s="1">
        <f>RTD("octo.rtdserver","",$B18,71)</f>
        <v>3.59</v>
      </c>
      <c r="F18" s="1">
        <f>RTD("octo.rtdserver","",$B18,70)</f>
        <v>3.66</v>
      </c>
      <c r="G18" s="1">
        <f>RTD("octo.rtdserver","",$B18,74)</f>
        <v>55903140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13.09</v>
      </c>
      <c r="D19" s="50">
        <f>RTD("octo.rtdserver","",$B19,60)/100</f>
        <v>1.0800000000000001E-2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48935912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5.22</v>
      </c>
      <c r="D20" s="50">
        <f>RTD("octo.rtdserver","",$B20,60)/100</f>
        <v>4.4000000000000004E-2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273571936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30.96</v>
      </c>
      <c r="D21" s="50">
        <f>RTD("octo.rtdserver","",$B21,60)/100</f>
        <v>8.8000000000000005E-3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22726838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19.7</v>
      </c>
      <c r="D22" s="50">
        <f>RTD("octo.rtdserver","",$B22,60)/100</f>
        <v>-7.0999999999999995E-3</v>
      </c>
      <c r="E22" s="1">
        <f>RTD("octo.rtdserver","",$B22,71)</f>
        <v>19.64</v>
      </c>
      <c r="F22" s="1">
        <f>RTD("octo.rtdserver","",$B22,70)</f>
        <v>20.059999999999999</v>
      </c>
      <c r="G22" s="1">
        <f>RTD("octo.rtdserver","",$B22,74)</f>
        <v>54357452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76.28</v>
      </c>
      <c r="D23" s="50">
        <f>RTD("octo.rtdserver","",$B23,60)/100</f>
        <v>-6.0000000000000001E-3</v>
      </c>
      <c r="E23" s="1">
        <f>RTD("octo.rtdserver","",$B23,71)</f>
        <v>76.11</v>
      </c>
      <c r="F23" s="1">
        <f>RTD("octo.rtdserver","",$B23,70)</f>
        <v>77.69</v>
      </c>
      <c r="G23" s="1">
        <f>RTD("octo.rtdserver","",$B23,74)</f>
        <v>54362136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24.06</v>
      </c>
      <c r="D24" s="50">
        <f>RTD("octo.rtdserver","",$B24,60)/100</f>
        <v>4.1999999999999997E-3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146475280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19.2</v>
      </c>
      <c r="D25" s="50">
        <f>RTD("octo.rtdserver","",$B25,60)/100</f>
        <v>3.2300000000000002E-2</v>
      </c>
      <c r="E25" s="1">
        <f>RTD("octo.rtdserver","",$B25,71)</f>
        <v>18.45</v>
      </c>
      <c r="F25" s="1">
        <f>RTD("octo.rtdserver","",$B25,70)</f>
        <v>19.25</v>
      </c>
      <c r="G25" s="1">
        <f>RTD("octo.rtdserver","",$B25,74)</f>
        <v>136261280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28.94</v>
      </c>
      <c r="D26" s="50">
        <f>RTD("octo.rtdserver","",$B26,60)/100</f>
        <v>5.1999999999999998E-3</v>
      </c>
      <c r="E26" s="1">
        <f>RTD("octo.rtdserver","",$B26,71)</f>
        <v>28.47</v>
      </c>
      <c r="F26" s="1">
        <f>RTD("octo.rtdserver","",$B26,70)</f>
        <v>29.1</v>
      </c>
      <c r="G26" s="1">
        <f>RTD("octo.rtdserver","",$B26,74)</f>
        <v>92094640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13.12</v>
      </c>
      <c r="D27" s="50">
        <f>RTD("octo.rtdserver","",$B27,60)/100</f>
        <v>1.7100000000000001E-2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42843072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42.81</v>
      </c>
      <c r="D28" s="50">
        <f>RTD("octo.rtdserver","",$B28,60)/100</f>
        <v>1.4000000000000002E-3</v>
      </c>
      <c r="E28" s="1">
        <f>RTD("octo.rtdserver","",$B28,71)</f>
        <v>42.59</v>
      </c>
      <c r="F28" s="1">
        <f>RTD("octo.rtdserver","",$B28,70)</f>
        <v>43.2</v>
      </c>
      <c r="G28" s="1">
        <f>RTD("octo.rtdserver","",$B28,74)</f>
        <v>39558984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33.130000000000003</v>
      </c>
      <c r="D29" s="50">
        <f>RTD("octo.rtdserver","",$B29,60)/100</f>
        <v>4.1500000000000002E-2</v>
      </c>
      <c r="E29" s="1">
        <f>RTD("octo.rtdserver","",$B29,71)</f>
        <v>31.71</v>
      </c>
      <c r="F29" s="1">
        <f>RTD("octo.rtdserver","",$B29,70)</f>
        <v>33.380000000000003</v>
      </c>
      <c r="G29" s="1">
        <f>RTD("octo.rtdserver","",$B29,74)</f>
        <v>231705136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33.85</v>
      </c>
      <c r="D30" s="50">
        <f>RTD("octo.rtdserver","",$B30,60)/100</f>
        <v>3.2599999999999997E-2</v>
      </c>
      <c r="E30" s="1">
        <f>RTD("octo.rtdserver","",$B30,71)</f>
        <v>32.68</v>
      </c>
      <c r="F30" s="1">
        <f>RTD("octo.rtdserver","",$B30,70)</f>
        <v>34.21</v>
      </c>
      <c r="G30" s="1">
        <f>RTD("octo.rtdserver","",$B30,74)</f>
        <v>52590580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8.1999999999999993</v>
      </c>
      <c r="D31" s="50">
        <f>RTD("octo.rtdserver","",$B31,60)/100</f>
        <v>-1.1999999999999999E-3</v>
      </c>
      <c r="E31" s="1">
        <f>RTD("octo.rtdserver","",$B31,71)</f>
        <v>8.07</v>
      </c>
      <c r="F31" s="1">
        <f>RTD("octo.rtdserver","",$B31,70)</f>
        <v>8.3000000000000007</v>
      </c>
      <c r="G31" s="1">
        <f>RTD("octo.rtdserver","",$B31,74)</f>
        <v>49745752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18.989999999999998</v>
      </c>
      <c r="D32" s="50">
        <f>RTD("octo.rtdserver","",$B32,60)/100</f>
        <v>9.0000000000000011E-3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23393096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46.45</v>
      </c>
      <c r="D33" s="50">
        <f>RTD("octo.rtdserver","",$B33,60)/100</f>
        <v>4.0000000000000002E-4</v>
      </c>
      <c r="E33" s="1">
        <f>RTD("octo.rtdserver","",$B33,71)</f>
        <v>46.24</v>
      </c>
      <c r="F33" s="1">
        <f>RTD("octo.rtdserver","",$B33,70)</f>
        <v>47.34</v>
      </c>
      <c r="G33" s="1">
        <f>RTD("octo.rtdserver","",$B33,74)</f>
        <v>33312740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22.28</v>
      </c>
      <c r="D34" s="50">
        <f>RTD("octo.rtdserver","",$B34,60)/100</f>
        <v>1.46E-2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98427608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41.6</v>
      </c>
      <c r="D35" s="50">
        <f>RTD("octo.rtdserver","",$B35,60)/100</f>
        <v>-1.1200000000000002E-2</v>
      </c>
      <c r="E35" s="1">
        <f>RTD("octo.rtdserver","",$B35,71)</f>
        <v>41.39</v>
      </c>
      <c r="F35" s="1">
        <f>RTD("octo.rtdserver","",$B35,70)</f>
        <v>42.64</v>
      </c>
      <c r="G35" s="1">
        <f>RTD("octo.rtdserver","",$B35,74)</f>
        <v>51151464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26.32</v>
      </c>
      <c r="D36" s="50">
        <f>RTD("octo.rtdserver","",$B36,60)/100</f>
        <v>1.9400000000000001E-2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27018400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23.59</v>
      </c>
      <c r="D37" s="50">
        <f>RTD("octo.rtdserver","",$B37,60)/100</f>
        <v>-8.8000000000000005E-3</v>
      </c>
      <c r="E37" s="1">
        <f>RTD("octo.rtdserver","",$B37,71)</f>
        <v>23.28</v>
      </c>
      <c r="F37" s="1">
        <f>RTD("octo.rtdserver","",$B37,70)</f>
        <v>23.92</v>
      </c>
      <c r="G37" s="1">
        <f>RTD("octo.rtdserver","",$B37,74)</f>
        <v>214967936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72.73</v>
      </c>
      <c r="D38" s="50">
        <f>RTD("octo.rtdserver","",$B38,60)/100</f>
        <v>3.7999999999999999E-2</v>
      </c>
      <c r="E38" s="1">
        <f>RTD("octo.rtdserver","",$B38,71)</f>
        <v>69.930000000000007</v>
      </c>
      <c r="F38" s="1">
        <f>RTD("octo.rtdserver","",$B38,70)</f>
        <v>73.790000000000006</v>
      </c>
      <c r="G38" s="1">
        <f>RTD("octo.rtdserver","",$B38,74)</f>
        <v>497164448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10.79</v>
      </c>
      <c r="D39" s="50">
        <f>RTD("octo.rtdserver","",$B39,60)/100</f>
        <v>-2.8000000000000004E-3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63882188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24.56</v>
      </c>
      <c r="D40" s="50">
        <f>RTD("octo.rtdserver","",$B40,60)/100</f>
        <v>2.8900000000000002E-2</v>
      </c>
      <c r="E40" s="1">
        <f>RTD("octo.rtdserver","",$B40,71)</f>
        <v>23.7</v>
      </c>
      <c r="F40" s="1">
        <f>RTD("octo.rtdserver","",$B40,70)</f>
        <v>24.75</v>
      </c>
      <c r="G40" s="1">
        <f>RTD("octo.rtdserver","",$B40,74)</f>
        <v>177983872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14.56</v>
      </c>
      <c r="D41" s="50">
        <f>RTD("octo.rtdserver","",$B41,60)/100</f>
        <v>9.7000000000000003E-3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83901736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18.37</v>
      </c>
      <c r="D42" s="50">
        <f>RTD("octo.rtdserver","",$B42,60)/100</f>
        <v>4.2599999999999999E-2</v>
      </c>
      <c r="E42" s="1">
        <f>RTD("octo.rtdserver","",$B42,71)</f>
        <v>17.52</v>
      </c>
      <c r="F42" s="1">
        <f>RTD("octo.rtdserver","",$B42,70)</f>
        <v>18.440000000000001</v>
      </c>
      <c r="G42" s="1">
        <f>RTD("octo.rtdserver","",$B42,74)</f>
        <v>34856744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31.6</v>
      </c>
      <c r="D43" s="50">
        <f>RTD("octo.rtdserver","",$B43,60)/100</f>
        <v>6.4000000000000003E-3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148978720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38.51</v>
      </c>
      <c r="D44" s="50">
        <f>RTD("octo.rtdserver","",$B44,60)/100</f>
        <v>1.1599999999999999E-2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32514096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6.78</v>
      </c>
      <c r="D45" s="50">
        <f>RTD("octo.rtdserver","",$B45,60)/100</f>
        <v>1.4999999999999999E-2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232306624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11.06</v>
      </c>
      <c r="D46" s="50">
        <f>RTD("octo.rtdserver","",$B46,60)/100</f>
        <v>1.8E-3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118653528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30.06</v>
      </c>
      <c r="D47" s="50">
        <f>RTD("octo.rtdserver","",$B47,60)/100</f>
        <v>1.04E-2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615494020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23.54</v>
      </c>
      <c r="D48" s="50">
        <f>RTD("octo.rtdserver","",$B48,60)/100</f>
        <v>2.0999999999999999E-3</v>
      </c>
      <c r="E48" s="1">
        <f>RTD("octo.rtdserver","",$B48,71)</f>
        <v>23.43</v>
      </c>
      <c r="F48" s="1">
        <f>RTD("octo.rtdserver","",$B48,70)</f>
        <v>23.87</v>
      </c>
      <c r="G48" s="1">
        <f>RTD("octo.rtdserver","",$B48,74)</f>
        <v>143810368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25.18</v>
      </c>
      <c r="D49" s="50">
        <f>RTD("octo.rtdserver","",$B49,60)/100</f>
        <v>-1.29E-2</v>
      </c>
      <c r="E49" s="1">
        <f>RTD("octo.rtdserver","",$B49,71)</f>
        <v>25.01</v>
      </c>
      <c r="F49" s="1">
        <f>RTD("octo.rtdserver","",$B49,70)</f>
        <v>25.75</v>
      </c>
      <c r="G49" s="1">
        <f>RTD("octo.rtdserver","",$B49,74)</f>
        <v>81820752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23.12</v>
      </c>
      <c r="D50" s="50">
        <f>RTD("octo.rtdserver","",$B50,60)/100</f>
        <v>5.6999999999999993E-3</v>
      </c>
      <c r="E50" s="1">
        <f>RTD("octo.rtdserver","",$B50,71)</f>
        <v>23</v>
      </c>
      <c r="F50" s="1">
        <f>RTD("octo.rtdserver","",$B50,70)</f>
        <v>23.4</v>
      </c>
      <c r="G50" s="1">
        <f>RTD("octo.rtdserver","",$B50,74)</f>
        <v>59262588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78803352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22.98</v>
      </c>
      <c r="D52" s="50">
        <f>RTD("octo.rtdserver","",$B52,60)/100</f>
        <v>4.4000000000000003E-3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317107424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14.48</v>
      </c>
      <c r="D53" s="50">
        <f>RTD("octo.rtdserver","",$B53,60)/100</f>
        <v>2.0999999999999999E-3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35593960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19.899999999999999</v>
      </c>
      <c r="D54" s="50">
        <f>RTD("octo.rtdserver","",$B54,60)/100</f>
        <v>5.0000000000000001E-4</v>
      </c>
      <c r="E54" s="1">
        <f>RTD("octo.rtdserver","",$B54,71)</f>
        <v>19.7</v>
      </c>
      <c r="F54" s="1">
        <f>RTD("octo.rtdserver","",$B54,70)</f>
        <v>20.16</v>
      </c>
      <c r="G54" s="1">
        <f>RTD("octo.rtdserver","",$B54,74)</f>
        <v>28060512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24.17</v>
      </c>
      <c r="D55" s="50">
        <f>RTD("octo.rtdserver","",$B55,60)/100</f>
        <v>5.4000000000000003E-3</v>
      </c>
      <c r="E55" s="1">
        <f>RTD("octo.rtdserver","",$B55,71)</f>
        <v>23.88</v>
      </c>
      <c r="F55" s="1">
        <f>RTD("octo.rtdserver","",$B55,70)</f>
        <v>24.4</v>
      </c>
      <c r="G55" s="1">
        <f>RTD("octo.rtdserver","",$B55,74)</f>
        <v>28625968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49.18</v>
      </c>
      <c r="D56" s="50">
        <f>RTD("octo.rtdserver","",$B56,60)/100</f>
        <v>1.6000000000000001E-3</v>
      </c>
      <c r="E56" s="1">
        <f>RTD("octo.rtdserver","",$B56,71)</f>
        <v>48</v>
      </c>
      <c r="F56" s="1">
        <f>RTD("octo.rtdserver","",$B56,70)</f>
        <v>49.2</v>
      </c>
      <c r="G56" s="1">
        <f>RTD("octo.rtdserver","",$B56,74)</f>
        <v>149417552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66.52</v>
      </c>
      <c r="D57" s="50">
        <f>RTD("octo.rtdserver","",$B57,60)/100</f>
        <v>-1.9299999999999998E-2</v>
      </c>
      <c r="E57" s="1">
        <f>RTD("octo.rtdserver","",$B57,71)</f>
        <v>66.260000000000005</v>
      </c>
      <c r="F57" s="1">
        <f>RTD("octo.rtdserver","",$B57,70)</f>
        <v>68.209999999999994</v>
      </c>
      <c r="G57" s="1">
        <f>RTD("octo.rtdserver","",$B57,74)</f>
        <v>51465272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27.15</v>
      </c>
      <c r="D58" s="50">
        <f>RTD("octo.rtdserver","",$B58,60)/100</f>
        <v>3.2300000000000002E-2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244506176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26.41</v>
      </c>
      <c r="D59" s="50">
        <f>RTD("octo.rtdserver","",$B59,60)/100</f>
        <v>3.1600000000000003E-2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1119791620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52.25</v>
      </c>
      <c r="D60" s="50">
        <f>RTD("octo.rtdserver","",$B60,60)/100</f>
        <v>-2.2499999999999999E-2</v>
      </c>
      <c r="E60" s="1">
        <f>RTD("octo.rtdserver","",$B60,71)</f>
        <v>51.75</v>
      </c>
      <c r="F60" s="1">
        <f>RTD("octo.rtdserver","",$B60,70)</f>
        <v>53.18</v>
      </c>
      <c r="G60" s="1">
        <f>RTD("octo.rtdserver","",$B60,74)</f>
        <v>132548384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33.82</v>
      </c>
      <c r="D61" s="50">
        <f>RTD("octo.rtdserver","",$B61,60)/100</f>
        <v>1.9299999999999998E-2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83282832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24.8</v>
      </c>
      <c r="D62" s="50">
        <f>RTD("octo.rtdserver","",$B62,60)/100</f>
        <v>-7.1999999999999998E-3</v>
      </c>
      <c r="E62" s="1">
        <f>RTD("octo.rtdserver","",$B62,71)</f>
        <v>24.53</v>
      </c>
      <c r="F62" s="1">
        <f>RTD("octo.rtdserver","",$B62,70)</f>
        <v>25.38</v>
      </c>
      <c r="G62" s="1">
        <f>RTD("octo.rtdserver","",$B62,74)</f>
        <v>66632392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20.350000000000001</v>
      </c>
      <c r="D63" s="50">
        <f>RTD("octo.rtdserver","",$B63,60)/100</f>
        <v>3.4599999999999999E-2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125101040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64.91</v>
      </c>
      <c r="D64" s="50">
        <f>RTD("octo.rtdserver","",$B64,60)/100</f>
        <v>-8.3000000000000001E-3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92997040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42.09</v>
      </c>
      <c r="D65" s="50">
        <f>RTD("octo.rtdserver","",$B65,60)/100</f>
        <v>3.3E-3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64833416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47.41</v>
      </c>
      <c r="D66" s="50">
        <f>RTD("octo.rtdserver","",$B66,60)/100</f>
        <v>1.7600000000000001E-2</v>
      </c>
      <c r="E66" s="1">
        <f>RTD("octo.rtdserver","",$B66,71)</f>
        <v>46.5</v>
      </c>
      <c r="F66" s="1">
        <f>RTD("octo.rtdserver","",$B66,70)</f>
        <v>47.74</v>
      </c>
      <c r="G66" s="1">
        <f>RTD("octo.rtdserver","",$B66,74)</f>
        <v>95331256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43.76</v>
      </c>
      <c r="D67" s="50">
        <f>RTD("octo.rtdserver","",$B67,60)/100</f>
        <v>3.0000000000000001E-3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57439888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55.61</v>
      </c>
      <c r="D68" s="50">
        <f>RTD("octo.rtdserver","",$B68,60)/100</f>
        <v>-3.2199999999999999E-2</v>
      </c>
      <c r="E68" s="1">
        <f>RTD("octo.rtdserver","",$B68,71)</f>
        <v>55.15</v>
      </c>
      <c r="F68" s="1">
        <f>RTD("octo.rtdserver","",$B68,70)</f>
        <v>56.22</v>
      </c>
      <c r="G68" s="1">
        <f>RTD("octo.rtdserver","",$B68,74)</f>
        <v>1723905280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32.85</v>
      </c>
      <c r="D69" s="50">
        <f>RTD("octo.rtdserver","",$B69,60)/100</f>
        <v>-2.7000000000000001E-3</v>
      </c>
      <c r="E69" s="1">
        <f>RTD("octo.rtdserver","",$B69,71)</f>
        <v>32.68</v>
      </c>
      <c r="F69" s="1">
        <f>RTD("octo.rtdserver","",$B69,70)</f>
        <v>33.28</v>
      </c>
      <c r="G69" s="1">
        <f>RTD("octo.rtdserver","",$B69,74)</f>
        <v>48743920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13.82</v>
      </c>
      <c r="D70" s="50">
        <f>RTD("octo.rtdserver","",$B70,60)/100</f>
        <v>2.8999999999999998E-3</v>
      </c>
      <c r="E70" s="1">
        <f>RTD("octo.rtdserver","",$B70,71)</f>
        <v>13.6</v>
      </c>
      <c r="F70" s="1">
        <f>RTD("octo.rtdserver","",$B70,70)</f>
        <v>13.95</v>
      </c>
      <c r="G70" s="1">
        <f>RTD("octo.rtdserver","",$B70,74)</f>
        <v>17063726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25.7</v>
      </c>
      <c r="D71" s="50">
        <f>RTD("octo.rtdserver","",$B71,60)/100</f>
        <v>-2.3E-3</v>
      </c>
      <c r="E71" s="1">
        <f>RTD("octo.rtdserver","",$B71,71)</f>
        <v>25.12</v>
      </c>
      <c r="F71" s="1">
        <f>RTD("octo.rtdserver","",$B71,70)</f>
        <v>25.84</v>
      </c>
      <c r="G71" s="1">
        <f>RTD("octo.rtdserver","",$B71,74)</f>
        <v>103370736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21.11</v>
      </c>
      <c r="D72" s="50">
        <f>RTD("octo.rtdserver","",$B72,60)/100</f>
        <v>-8.0000000000000002E-3</v>
      </c>
      <c r="E72" s="1">
        <f>RTD("octo.rtdserver","",$B72,71)</f>
        <v>20.93</v>
      </c>
      <c r="F72" s="1">
        <f>RTD("octo.rtdserver","",$B72,70)</f>
        <v>21.56</v>
      </c>
      <c r="G72" s="1">
        <f>RTD("octo.rtdserver","",$B72,74)</f>
        <v>49180088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14.22</v>
      </c>
      <c r="D73" s="50">
        <f>RTD("octo.rtdserver","",$B73,60)/100</f>
        <v>2.3E-2</v>
      </c>
      <c r="E73" s="1">
        <f>RTD("octo.rtdserver","",$B73,71)</f>
        <v>13.73</v>
      </c>
      <c r="F73" s="1">
        <f>RTD("octo.rtdserver","",$B73,70)</f>
        <v>14.22</v>
      </c>
      <c r="G73" s="1">
        <f>RTD("octo.rtdserver","",$B73,74)</f>
        <v>124195400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80.36</v>
      </c>
      <c r="D74" s="50">
        <f>RTD("octo.rtdserver","",$B74,60)/100</f>
        <v>-1.1000000000000001E-2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2882650370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44.61</v>
      </c>
      <c r="D75" s="50">
        <f>RTD("octo.rtdserver","",$B75,60)/100</f>
        <v>-1.89E-2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58980576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17.239999999999998</v>
      </c>
      <c r="D76" s="50">
        <f>RTD("octo.rtdserver","",$B76,60)/100</f>
        <v>5.1999999999999998E-3</v>
      </c>
      <c r="E76" s="1">
        <f>RTD("octo.rtdserver","",$B76,71)</f>
        <v>17.04</v>
      </c>
      <c r="F76" s="1">
        <f>RTD("octo.rtdserver","",$B76,70)</f>
        <v>17.48</v>
      </c>
      <c r="G76" s="1">
        <f>RTD("octo.rtdserver","",$B76,74)</f>
        <v>344990464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72.59</v>
      </c>
      <c r="D77" s="50">
        <f>RTD("octo.rtdserver","",$B77,60)/100</f>
        <v>-1.37E-2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198458448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36.22</v>
      </c>
      <c r="D78" s="50">
        <f>RTD("octo.rtdserver","",$B78,60)/100</f>
        <v>1.66E-2</v>
      </c>
      <c r="E78" s="1">
        <f>RTD("octo.rtdserver","",$B78,71)</f>
        <v>34.85</v>
      </c>
      <c r="F78" s="1">
        <f>RTD("octo.rtdserver","",$B78,70)</f>
        <v>36.39</v>
      </c>
      <c r="G78" s="1">
        <f>RTD("octo.rtdserver","",$B78,74)</f>
        <v>65079600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112095.56</v>
      </c>
      <c r="D79" s="50">
        <f>RTD("octo.rtdserver","",$B79,60)/100</f>
        <v>6.1999999999999998E-3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15044977700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2020-12-02T17:04:50Z</dcterms:modified>
</cp:coreProperties>
</file>