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eduardo/Desktop/"/>
    </mc:Choice>
  </mc:AlternateContent>
  <xr:revisionPtr revIDLastSave="0" documentId="13_ncr:1_{36CF2117-7E78-5948-8F56-2779C990EC3C}" xr6:coauthVersionLast="47" xr6:coauthVersionMax="47" xr10:uidLastSave="{00000000-0000-0000-0000-000000000000}"/>
  <bookViews>
    <workbookView xWindow="0" yWindow="760" windowWidth="29040" windowHeight="15840" tabRatio="509" xr2:uid="{00000000-000D-0000-FFFF-FFFF00000000}"/>
  </bookViews>
  <sheets>
    <sheet name="2024" sheetId="1" r:id="rId1"/>
  </sheets>
  <definedNames>
    <definedName name="_xlnm._FilterDatabase" localSheetId="0" hidden="1">'2024'!$B$5:$J$6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4" i="1" l="1"/>
  <c r="O7" i="1"/>
  <c r="O43" i="1"/>
  <c r="O42" i="1"/>
  <c r="O34" i="1"/>
  <c r="O33" i="1"/>
  <c r="O15" i="1"/>
  <c r="O41" i="1" l="1"/>
  <c r="O40" i="1"/>
  <c r="O39" i="1"/>
  <c r="O37" i="1"/>
  <c r="O36" i="1"/>
  <c r="O14" i="1"/>
  <c r="O13" i="1"/>
  <c r="O8" i="1"/>
  <c r="O38" i="1"/>
  <c r="O35" i="1"/>
  <c r="O32" i="1"/>
  <c r="O31" i="1"/>
  <c r="O30" i="1"/>
  <c r="O29" i="1"/>
  <c r="O28" i="1"/>
  <c r="O27" i="1"/>
  <c r="O26" i="1"/>
  <c r="O24" i="1"/>
  <c r="O25" i="1" l="1"/>
  <c r="O21" i="1" l="1"/>
  <c r="O18" i="1"/>
  <c r="O23" i="1"/>
  <c r="O22" i="1"/>
  <c r="O19" i="1" l="1"/>
  <c r="O20" i="1" l="1"/>
  <c r="O17" i="1" l="1"/>
  <c r="O16" i="1"/>
  <c r="O11" i="1" l="1"/>
  <c r="O4" i="1" s="1"/>
  <c r="O9" i="1" l="1"/>
  <c r="O5" i="1" s="1"/>
  <c r="O10" i="1"/>
  <c r="O6" i="1" s="1"/>
</calcChain>
</file>

<file path=xl/sharedStrings.xml><?xml version="1.0" encoding="utf-8"?>
<sst xmlns="http://schemas.openxmlformats.org/spreadsheetml/2006/main" count="107" uniqueCount="33">
  <si>
    <t>Transportista :</t>
  </si>
  <si>
    <t>RED RECOLECTOR, S.A. DE C.V.</t>
  </si>
  <si>
    <t xml:space="preserve">
Destino final : </t>
  </si>
  <si>
    <t>VIGUE RELLENO SANITARIO, S.A. DE C.V.</t>
  </si>
  <si>
    <t>TON</t>
  </si>
  <si>
    <t>Fecha de recolección
MES/DIA/AÑO</t>
  </si>
  <si>
    <t>Tipo de residuo</t>
  </si>
  <si>
    <t xml:space="preserve">Empresa Transportista </t>
  </si>
  <si>
    <t xml:space="preserve">Sitio de Disposición Final </t>
  </si>
  <si>
    <t>Residuo</t>
  </si>
  <si>
    <t xml:space="preserve">Area </t>
  </si>
  <si>
    <t>Peso</t>
  </si>
  <si>
    <t>No.  De Servicios</t>
  </si>
  <si>
    <t xml:space="preserve">Lodos base </t>
  </si>
  <si>
    <t>Lodos primer</t>
  </si>
  <si>
    <t>(Kg)</t>
  </si>
  <si>
    <t>Transporte</t>
  </si>
  <si>
    <t>Manifiesto No.</t>
  </si>
  <si>
    <t>Lodos PTAR</t>
  </si>
  <si>
    <t>Bitácora de Residuos de Manejo Especial (LODOS) 2024</t>
  </si>
  <si>
    <t>Enero</t>
  </si>
  <si>
    <t>Febrero</t>
  </si>
  <si>
    <t>Marzo</t>
  </si>
  <si>
    <t>Abril</t>
  </si>
  <si>
    <t>Mayo</t>
  </si>
  <si>
    <t>Junio</t>
  </si>
  <si>
    <t xml:space="preserve">Julio </t>
  </si>
  <si>
    <t xml:space="preserve">Agosto </t>
  </si>
  <si>
    <t>Septiembre</t>
  </si>
  <si>
    <t xml:space="preserve">Octubre </t>
  </si>
  <si>
    <t xml:space="preserve">Noviembre </t>
  </si>
  <si>
    <t xml:space="preserve">Transportes </t>
  </si>
  <si>
    <t xml:space="preserve">Diciembre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</si>
</sst>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4" fillId="0" borderId="4" xfId="0" applyFont="1" applyBorder="1"/>
    <xf numFmtId="0" fontId="4" fillId="0" borderId="6" xfId="0" applyFont="1" applyBorder="1"/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/>
    <xf numFmtId="165" fontId="6" fillId="2" borderId="2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66" fontId="4" fillId="0" borderId="0" xfId="1" applyNumberFormat="1" applyFont="1" applyAlignment="1"/>
    <xf numFmtId="167" fontId="5" fillId="0" borderId="0" xfId="0" applyNumberFormat="1" applyFont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2" borderId="0" xfId="0" applyFont="1" applyFill="1"/>
    <xf numFmtId="43" fontId="6" fillId="2" borderId="0" xfId="1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66" fontId="9" fillId="0" borderId="0" xfId="1" applyNumberFormat="1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43" fontId="8" fillId="0" borderId="7" xfId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" fontId="4" fillId="0" borderId="0" xfId="0" applyNumberFormat="1" applyFont="1"/>
    <xf numFmtId="4" fontId="4" fillId="0" borderId="7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43" fontId="4" fillId="0" borderId="0" xfId="0" applyNumberFormat="1" applyFont="1"/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textRotation="90"/>
    </xf>
    <xf numFmtId="43" fontId="8" fillId="0" borderId="7" xfId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4" fillId="0" borderId="10" xfId="0" applyFont="1" applyBorder="1"/>
    <xf numFmtId="4" fontId="4" fillId="0" borderId="8" xfId="0" applyNumberFormat="1" applyFont="1" applyBorder="1" applyAlignment="1">
      <alignment vertical="center" wrapText="1"/>
    </xf>
    <xf numFmtId="14" fontId="9" fillId="0" borderId="7" xfId="2" applyNumberFormat="1" applyFont="1" applyBorder="1" applyAlignment="1">
      <alignment vertical="center" wrapText="1"/>
    </xf>
  </cellXfs>
  <cellStyles count="5">
    <cellStyle name="Comma" xfId="1" builtinId="3"/>
    <cellStyle name="Normal" xfId="0" builtinId="0"/>
    <cellStyle name="Normal 104" xfId="2" xr:uid="{00000000-0005-0000-0000-000002000000}"/>
    <cellStyle name="쉼표 [0] 2" xfId="4" xr:uid="{00000000-0005-0000-0000-000003000000}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301057</xdr:colOff>
      <xdr:row>0</xdr:row>
      <xdr:rowOff>0</xdr:rowOff>
    </xdr:from>
    <xdr:to>
      <xdr:col>2</xdr:col>
      <xdr:colOff>731002</xdr:colOff>
      <xdr:row>2</xdr:row>
      <xdr:rowOff>403676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57" y="0"/>
          <a:ext cx="1722624" cy="9343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721179</xdr:colOff>
      <xdr:row>1</xdr:row>
      <xdr:rowOff>122466</xdr:rowOff>
    </xdr:from>
    <xdr:to>
      <xdr:col>10</xdr:col>
      <xdr:colOff>51563</xdr:colOff>
      <xdr:row>2</xdr:row>
      <xdr:rowOff>252300</xdr:rowOff>
    </xdr:to>
    <xdr:pic>
      <xdr:nvPicPr>
        <xdr:cNvPr id="7" name="Imagen 2" descr="EHS-ULTIMAVERSION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 b="40830"/>
        <a:stretch/>
      </xdr:blipFill>
      <xdr:spPr>
        <a:xfrm>
          <a:off x="13171715" y="231323"/>
          <a:ext cx="1638496" cy="551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showGridLines="0" tabSelected="1" zoomScale="85" zoomScaleNormal="85" workbookViewId="0">
      <selection activeCell="E19" sqref="E19"/>
    </sheetView>
  </sheetViews>
  <sheetFormatPr baseColWidth="10" defaultColWidth="0" defaultRowHeight="16" x14ac:dyDescent="0.2"/>
  <cols>
    <col min="1" max="1" width="5" style="4" customWidth="1"/>
    <col min="2" max="2" width="14.33203125" style="4" customWidth="1"/>
    <col min="3" max="3" width="13.1640625" style="1" customWidth="1"/>
    <col min="4" max="4" width="35.33203125" style="4" customWidth="1"/>
    <col min="5" max="5" width="43.33203125" style="4" customWidth="1"/>
    <col min="6" max="6" width="48.6640625" style="4" customWidth="1"/>
    <col min="7" max="7" width="16.6640625" style="4" customWidth="1"/>
    <col min="8" max="8" width="44.5" style="4" customWidth="1"/>
    <col min="9" max="9" width="18.1640625" style="1" customWidth="1"/>
    <col min="10" max="10" width="16.33203125" style="4" customWidth="1"/>
    <col min="11" max="11" width="10.5" style="4" customWidth="1"/>
    <col min="12" max="12" width="4" style="4" customWidth="1"/>
    <col min="13" max="13" width="19.6640625" style="4" bestFit="1" customWidth="1"/>
    <col min="14" max="14" width="15.5" style="4" customWidth="1"/>
    <col min="15" max="15" width="12.6640625" style="4" customWidth="1"/>
    <col min="16" max="17" width="9.1640625" style="4" customWidth="1"/>
    <col min="18" max="18" width="20.6640625" style="4" customWidth="1"/>
    <col min="19" max="19" width="39.5" style="4" customWidth="1"/>
    <col min="20" max="16384" width="9.1640625" style="4" hidden="1"/>
  </cols>
  <sheetData>
    <row r="1" spans="1:18" ht="8.25" customHeight="1" x14ac:dyDescent="0.2"/>
    <row r="2" spans="1:18" ht="33" customHeight="1" x14ac:dyDescent="0.2">
      <c r="M2" s="5" t="s">
        <v>0</v>
      </c>
      <c r="N2" s="6" t="s">
        <v>1</v>
      </c>
    </row>
    <row r="3" spans="1:18" ht="33" customHeight="1" thickBot="1" x14ac:dyDescent="0.25">
      <c r="B3" s="7"/>
      <c r="C3" s="2"/>
      <c r="D3" s="7"/>
      <c r="E3" s="7"/>
      <c r="F3" s="7"/>
      <c r="G3" s="7"/>
      <c r="H3" s="7"/>
      <c r="I3" s="2"/>
      <c r="J3" s="7"/>
      <c r="M3" s="5" t="s">
        <v>2</v>
      </c>
      <c r="N3" s="6" t="s">
        <v>3</v>
      </c>
    </row>
    <row r="4" spans="1:18" x14ac:dyDescent="0.2">
      <c r="A4" s="8"/>
      <c r="B4" s="36" t="s">
        <v>19</v>
      </c>
      <c r="C4" s="36"/>
      <c r="D4" s="36"/>
      <c r="E4" s="36"/>
      <c r="F4" s="36"/>
      <c r="G4" s="36"/>
      <c r="H4" s="36"/>
      <c r="I4" s="36"/>
      <c r="J4" s="36"/>
      <c r="K4" s="10"/>
      <c r="M4" s="11" t="s">
        <v>18</v>
      </c>
      <c r="N4" s="12"/>
      <c r="O4" s="13">
        <f>SUMIFS($O$8:$O$44,$M$8:$M$44,"*lodos PTAR*")</f>
        <v>0</v>
      </c>
      <c r="P4" s="14" t="s">
        <v>4</v>
      </c>
      <c r="Q4" s="15"/>
      <c r="R4" s="16"/>
    </row>
    <row r="5" spans="1:18" x14ac:dyDescent="0.2">
      <c r="A5" s="8"/>
      <c r="B5" s="37" t="s">
        <v>5</v>
      </c>
      <c r="C5" s="38" t="s">
        <v>6</v>
      </c>
      <c r="D5" s="37" t="s">
        <v>7</v>
      </c>
      <c r="E5" s="37" t="s">
        <v>8</v>
      </c>
      <c r="F5" s="36" t="s">
        <v>9</v>
      </c>
      <c r="G5" s="37" t="s">
        <v>17</v>
      </c>
      <c r="H5" s="36" t="s">
        <v>10</v>
      </c>
      <c r="I5" s="3" t="s">
        <v>16</v>
      </c>
      <c r="J5" s="9" t="s">
        <v>11</v>
      </c>
      <c r="K5" s="10"/>
      <c r="M5" s="17" t="s">
        <v>13</v>
      </c>
      <c r="N5" s="18"/>
      <c r="O5" s="19">
        <f>SUMIFS($O$8:$O$44,$M$8:$M$44,"*lodos BASE*")</f>
        <v>0</v>
      </c>
      <c r="P5" s="20" t="s">
        <v>4</v>
      </c>
      <c r="R5" s="21"/>
    </row>
    <row r="6" spans="1:18" x14ac:dyDescent="0.2">
      <c r="A6" s="8"/>
      <c r="B6" s="37"/>
      <c r="C6" s="38"/>
      <c r="D6" s="37"/>
      <c r="E6" s="37"/>
      <c r="F6" s="36"/>
      <c r="G6" s="37"/>
      <c r="H6" s="36"/>
      <c r="I6" s="3" t="s">
        <v>12</v>
      </c>
      <c r="J6" s="22" t="s">
        <v>15</v>
      </c>
      <c r="K6" s="23"/>
      <c r="M6" s="17" t="s">
        <v>14</v>
      </c>
      <c r="N6" s="18"/>
      <c r="O6" s="19">
        <f>SUMIFS($O$8:$O$44,$M$8:$M$44,"*lodos PRIMER*")</f>
        <v>0</v>
      </c>
      <c r="P6" s="20" t="s">
        <v>4</v>
      </c>
    </row>
    <row r="7" spans="1:18" x14ac:dyDescent="0.2">
      <c r="B7" s="27"/>
      <c r="C7" s="30"/>
      <c r="D7" s="27"/>
      <c r="E7" s="27"/>
      <c r="F7" s="9"/>
      <c r="G7" s="27"/>
      <c r="H7" s="9"/>
      <c r="I7" s="3"/>
      <c r="J7" s="22"/>
      <c r="K7" s="23"/>
      <c r="M7" s="9" t="s">
        <v>31</v>
      </c>
      <c r="N7" s="18"/>
      <c r="O7" s="19">
        <f>SUM(I8:I68)</f>
        <v>0</v>
      </c>
      <c r="P7" s="9"/>
    </row>
    <row r="8" spans="1:18" ht="33" customHeight="1" x14ac:dyDescent="0.2">
      <c r="B8" s="41"/>
      <c r="C8" s="41"/>
      <c r="D8" s="41"/>
      <c r="E8" s="41"/>
      <c r="F8" s="41"/>
      <c r="G8" s="41"/>
      <c r="H8" s="41"/>
      <c r="I8" s="41"/>
      <c r="J8" s="41"/>
      <c r="K8" s="24"/>
      <c r="L8" s="34" t="s">
        <v>20</v>
      </c>
      <c r="M8" s="32" t="s">
        <v>18</v>
      </c>
      <c r="N8" s="33"/>
      <c r="O8" s="26">
        <f>SUMIFS($J$8:$J$12,$F$8:$F$12,"*lodos provenientes*")/1000</f>
        <v>0</v>
      </c>
      <c r="P8" s="25" t="s">
        <v>4</v>
      </c>
    </row>
    <row r="9" spans="1:18" ht="16.5" customHeight="1" x14ac:dyDescent="0.2">
      <c r="B9" s="41"/>
      <c r="C9" s="41"/>
      <c r="D9" s="41"/>
      <c r="E9" s="41"/>
      <c r="F9" s="41"/>
      <c r="G9" s="41"/>
      <c r="H9" s="41"/>
      <c r="I9" s="41"/>
      <c r="J9" s="41"/>
      <c r="K9" s="24"/>
      <c r="L9" s="34"/>
      <c r="M9" s="32" t="s">
        <v>13</v>
      </c>
      <c r="N9" s="33"/>
      <c r="O9" s="26">
        <f>SUMIFS($J$8:$J$12,$F$8:$F$12,"*lodos de pintura-base*")/1000</f>
        <v>0</v>
      </c>
      <c r="P9" s="25" t="s">
        <v>4</v>
      </c>
    </row>
    <row r="10" spans="1:18" x14ac:dyDescent="0.2">
      <c r="B10" s="41"/>
      <c r="C10" s="41"/>
      <c r="D10" s="41"/>
      <c r="E10" s="41"/>
      <c r="F10" s="41"/>
      <c r="G10" s="41"/>
      <c r="H10" s="41"/>
      <c r="I10" s="41"/>
      <c r="J10" s="41"/>
      <c r="K10" s="24"/>
      <c r="L10" s="34"/>
      <c r="M10" s="32" t="s">
        <v>14</v>
      </c>
      <c r="N10" s="33"/>
      <c r="O10" s="26">
        <f>SUMIFS($J$8:$J$12,$F$8:$F$12,"*lodos de pintura-primer*")/1000</f>
        <v>0</v>
      </c>
      <c r="P10" s="25" t="s">
        <v>4</v>
      </c>
      <c r="R10" s="31"/>
    </row>
    <row r="11" spans="1:18" ht="14.25" customHeight="1" x14ac:dyDescent="0.2">
      <c r="B11" s="41"/>
      <c r="C11" s="41"/>
      <c r="D11" s="41"/>
      <c r="E11" s="41"/>
      <c r="F11" s="41"/>
      <c r="G11" s="41"/>
      <c r="H11" s="41"/>
      <c r="I11" s="41"/>
      <c r="J11" s="41"/>
      <c r="K11" s="24"/>
      <c r="L11" s="34" t="s">
        <v>21</v>
      </c>
      <c r="M11" s="32" t="s">
        <v>18</v>
      </c>
      <c r="N11" s="33"/>
      <c r="O11" s="35">
        <f>SUMIFS($J$13:$J$14,$F$13:$F$14,"*lodos provenientes*")/1000</f>
        <v>0</v>
      </c>
      <c r="P11" s="33" t="s">
        <v>4</v>
      </c>
    </row>
    <row r="12" spans="1:18" ht="16.5" customHeight="1" x14ac:dyDescent="0.2">
      <c r="B12" s="41"/>
      <c r="C12" s="41"/>
      <c r="D12" s="41"/>
      <c r="E12" s="41"/>
      <c r="F12" s="41"/>
      <c r="G12" s="41"/>
      <c r="H12" s="41"/>
      <c r="I12" s="41"/>
      <c r="J12" s="41"/>
      <c r="K12" s="24"/>
      <c r="L12" s="34"/>
      <c r="M12" s="32"/>
      <c r="N12" s="33"/>
      <c r="O12" s="35"/>
      <c r="P12" s="33"/>
    </row>
    <row r="13" spans="1:18" x14ac:dyDescent="0.2">
      <c r="B13" s="41"/>
      <c r="C13" s="41"/>
      <c r="D13" s="41"/>
      <c r="E13" s="41"/>
      <c r="F13" s="41"/>
      <c r="G13" s="41"/>
      <c r="H13" s="41"/>
      <c r="I13" s="41"/>
      <c r="J13" s="41"/>
      <c r="K13" s="24"/>
      <c r="L13" s="34"/>
      <c r="M13" s="32" t="s">
        <v>13</v>
      </c>
      <c r="N13" s="33"/>
      <c r="O13" s="26">
        <f>SUMIFS($J$13:$J$14,$F$13:$F$14,"*lodos de pintura-base*")/1000</f>
        <v>0</v>
      </c>
      <c r="P13" s="25" t="s">
        <v>4</v>
      </c>
    </row>
    <row r="14" spans="1:18" x14ac:dyDescent="0.2">
      <c r="B14" s="41"/>
      <c r="C14" s="41"/>
      <c r="D14" s="41"/>
      <c r="E14" s="41"/>
      <c r="F14" s="41"/>
      <c r="G14" s="41"/>
      <c r="H14" s="41"/>
      <c r="I14" s="41"/>
      <c r="J14" s="41"/>
      <c r="K14" s="24"/>
      <c r="L14" s="34"/>
      <c r="M14" s="32" t="s">
        <v>14</v>
      </c>
      <c r="N14" s="33"/>
      <c r="O14" s="26">
        <f>SUMIFS($J$13:$J$14,$F$13:$F$14,"*lodos de pintura-primer*")/1000</f>
        <v>0</v>
      </c>
      <c r="P14" s="25" t="s">
        <v>4</v>
      </c>
    </row>
    <row r="15" spans="1:18" ht="33" customHeight="1" x14ac:dyDescent="0.2">
      <c r="B15" s="41"/>
      <c r="C15" s="41"/>
      <c r="D15" s="41"/>
      <c r="E15" s="41"/>
      <c r="F15" s="41"/>
      <c r="G15" s="41"/>
      <c r="H15" s="41"/>
      <c r="I15" s="41"/>
      <c r="J15" s="41"/>
      <c r="K15" s="24"/>
      <c r="L15" s="34" t="s">
        <v>22</v>
      </c>
      <c r="M15" s="32" t="s">
        <v>18</v>
      </c>
      <c r="N15" s="33"/>
      <c r="O15" s="26">
        <f>SUMIFS($J$15:$J$18,$F$15:$F$18,"*lodos provenientes*")/1000</f>
        <v>0</v>
      </c>
      <c r="P15" s="25" t="s">
        <v>4</v>
      </c>
    </row>
    <row r="16" spans="1:18" x14ac:dyDescent="0.2">
      <c r="B16" s="41"/>
      <c r="C16" s="41"/>
      <c r="D16" s="41"/>
      <c r="E16" s="41"/>
      <c r="F16" s="41"/>
      <c r="G16" s="41"/>
      <c r="H16" s="41"/>
      <c r="I16" s="41"/>
      <c r="J16" s="41"/>
      <c r="K16" s="24"/>
      <c r="L16" s="34"/>
      <c r="M16" s="32" t="s">
        <v>13</v>
      </c>
      <c r="N16" s="33"/>
      <c r="O16" s="26">
        <f>SUMIFS($J$15:$J$18,$F$15:$F$18,"*lodos de pintura-base*")/1000</f>
        <v>0</v>
      </c>
      <c r="P16" s="25" t="s">
        <v>4</v>
      </c>
    </row>
    <row r="17" spans="2:16" x14ac:dyDescent="0.2">
      <c r="B17" s="41"/>
      <c r="C17" s="41"/>
      <c r="D17" s="41"/>
      <c r="E17" s="41"/>
      <c r="F17" s="41"/>
      <c r="G17" s="41"/>
      <c r="H17" s="41"/>
      <c r="I17" s="41"/>
      <c r="J17" s="41"/>
      <c r="K17" s="24"/>
      <c r="L17" s="34"/>
      <c r="M17" s="32" t="s">
        <v>14</v>
      </c>
      <c r="N17" s="33"/>
      <c r="O17" s="26">
        <f>SUMIFS($J$15:$J$18,$F$15:$F$18,"*lodos de pintura-primer*")/1000</f>
        <v>0</v>
      </c>
      <c r="P17" s="25" t="s">
        <v>4</v>
      </c>
    </row>
    <row r="18" spans="2:16" x14ac:dyDescent="0.2">
      <c r="B18" s="41"/>
      <c r="C18" s="41"/>
      <c r="D18" s="41"/>
      <c r="E18" s="41"/>
      <c r="F18" s="41"/>
      <c r="G18" s="41"/>
      <c r="H18" s="41"/>
      <c r="I18" s="41"/>
      <c r="J18" s="41"/>
      <c r="K18" s="24"/>
      <c r="L18" s="34" t="s">
        <v>23</v>
      </c>
      <c r="M18" s="32" t="s">
        <v>18</v>
      </c>
      <c r="N18" s="33"/>
      <c r="O18" s="26">
        <f>SUMIFS($J$19:$J$24,$F$19:$F$24,"*lodos provenientes*")/1000</f>
        <v>0</v>
      </c>
      <c r="P18" s="25" t="s">
        <v>4</v>
      </c>
    </row>
    <row r="19" spans="2:16" x14ac:dyDescent="0.2">
      <c r="B19" s="41"/>
      <c r="C19" s="41"/>
      <c r="D19" s="41"/>
      <c r="E19" s="41"/>
      <c r="F19" s="41"/>
      <c r="G19" s="41"/>
      <c r="H19" s="41"/>
      <c r="I19" s="41"/>
      <c r="J19" s="41"/>
      <c r="K19" s="24"/>
      <c r="L19" s="34"/>
      <c r="M19" s="32" t="s">
        <v>13</v>
      </c>
      <c r="N19" s="33"/>
      <c r="O19" s="26">
        <f>SUMIFS($J$19:$J$24,$F$19:$F$24,"*lodos de pintura-base*")/1000</f>
        <v>0</v>
      </c>
      <c r="P19" s="25" t="s">
        <v>4</v>
      </c>
    </row>
    <row r="20" spans="2:16" x14ac:dyDescent="0.2">
      <c r="B20" s="41"/>
      <c r="C20" s="41"/>
      <c r="D20" s="41"/>
      <c r="E20" s="41"/>
      <c r="F20" s="41"/>
      <c r="G20" s="41"/>
      <c r="H20" s="41"/>
      <c r="I20" s="41"/>
      <c r="J20" s="41"/>
      <c r="K20" s="24"/>
      <c r="L20" s="34"/>
      <c r="M20" s="32" t="s">
        <v>14</v>
      </c>
      <c r="N20" s="33"/>
      <c r="O20" s="26">
        <f>SUMIFS($J$19:$J$24,$F$19:$F$24,"*lodos de pintura-primer*")/1000</f>
        <v>0</v>
      </c>
      <c r="P20" s="25" t="s">
        <v>4</v>
      </c>
    </row>
    <row r="21" spans="2:16" x14ac:dyDescent="0.2">
      <c r="B21" s="41"/>
      <c r="C21" s="41"/>
      <c r="D21" s="41"/>
      <c r="E21" s="41"/>
      <c r="F21" s="41"/>
      <c r="G21" s="41"/>
      <c r="H21" s="41"/>
      <c r="I21" s="41"/>
      <c r="J21" s="41"/>
      <c r="K21" s="24"/>
      <c r="L21" s="34" t="s">
        <v>24</v>
      </c>
      <c r="M21" s="32" t="s">
        <v>18</v>
      </c>
      <c r="N21" s="33"/>
      <c r="O21" s="26">
        <f>SUMIFS($J$25:$J$29,$F$25:$F$29,"*lodos provenientes*")/1000</f>
        <v>0</v>
      </c>
      <c r="P21" s="25" t="s">
        <v>4</v>
      </c>
    </row>
    <row r="22" spans="2:16" x14ac:dyDescent="0.2">
      <c r="B22" s="41"/>
      <c r="C22" s="41"/>
      <c r="D22" s="41"/>
      <c r="E22" s="41"/>
      <c r="F22" s="41"/>
      <c r="G22" s="41"/>
      <c r="H22" s="41"/>
      <c r="I22" s="41"/>
      <c r="J22" s="41"/>
      <c r="K22" s="24"/>
      <c r="L22" s="34"/>
      <c r="M22" s="32" t="s">
        <v>13</v>
      </c>
      <c r="N22" s="33"/>
      <c r="O22" s="26">
        <f>SUMIFS($J$25:$J$29,$F$25:$F$29,"*lodos de pintura-base*")/1000</f>
        <v>0</v>
      </c>
      <c r="P22" s="25" t="s">
        <v>4</v>
      </c>
    </row>
    <row r="23" spans="2:16" x14ac:dyDescent="0.2">
      <c r="B23" s="41"/>
      <c r="C23" s="41"/>
      <c r="D23" s="41"/>
      <c r="E23" s="41"/>
      <c r="F23" s="41"/>
      <c r="G23" s="41"/>
      <c r="H23" s="41"/>
      <c r="I23" s="41"/>
      <c r="J23" s="41"/>
      <c r="K23" s="24"/>
      <c r="L23" s="34"/>
      <c r="M23" s="32" t="s">
        <v>14</v>
      </c>
      <c r="N23" s="33"/>
      <c r="O23" s="26">
        <f>SUMIFS($J$25:$J$29,$F$25:$F$29,"*lodos de pintura-primer*")/1000</f>
        <v>0</v>
      </c>
      <c r="P23" s="25" t="s">
        <v>4</v>
      </c>
    </row>
    <row r="24" spans="2:16" x14ac:dyDescent="0.2">
      <c r="B24" s="41"/>
      <c r="C24" s="41"/>
      <c r="D24" s="41"/>
      <c r="E24" s="41"/>
      <c r="F24" s="41"/>
      <c r="G24" s="41"/>
      <c r="H24" s="41"/>
      <c r="I24" s="41"/>
      <c r="J24" s="41"/>
      <c r="K24" s="24"/>
      <c r="L24" s="34" t="s">
        <v>25</v>
      </c>
      <c r="M24" s="32" t="s">
        <v>18</v>
      </c>
      <c r="N24" s="33"/>
      <c r="O24" s="26">
        <f>SUMIFS($J$30:$J$34,$F$30:$F$34,"*lodos provenientes*")/1000</f>
        <v>0</v>
      </c>
      <c r="P24" s="25" t="s">
        <v>4</v>
      </c>
    </row>
    <row r="25" spans="2:16" x14ac:dyDescent="0.2">
      <c r="B25" s="41"/>
      <c r="C25" s="41"/>
      <c r="D25" s="41"/>
      <c r="E25" s="41"/>
      <c r="F25" s="41"/>
      <c r="G25" s="41"/>
      <c r="H25" s="41"/>
      <c r="I25" s="41"/>
      <c r="J25" s="41"/>
      <c r="K25" s="24"/>
      <c r="L25" s="34"/>
      <c r="M25" s="32" t="s">
        <v>13</v>
      </c>
      <c r="N25" s="33"/>
      <c r="O25" s="26">
        <f>SUMIFS($J$30:$J$34,$F$30:$F$34,"*lodos de pintura-base*")/1000</f>
        <v>0</v>
      </c>
      <c r="P25" s="25" t="s">
        <v>4</v>
      </c>
    </row>
    <row r="26" spans="2:16" x14ac:dyDescent="0.2">
      <c r="B26" s="41"/>
      <c r="C26" s="41"/>
      <c r="D26" s="41"/>
      <c r="E26" s="41"/>
      <c r="F26" s="41"/>
      <c r="G26" s="41"/>
      <c r="H26" s="41"/>
      <c r="I26" s="41"/>
      <c r="J26" s="41"/>
      <c r="K26" s="24"/>
      <c r="L26" s="34"/>
      <c r="M26" s="32" t="s">
        <v>14</v>
      </c>
      <c r="N26" s="33"/>
      <c r="O26" s="26">
        <f>SUMIFS($J$30:$J$34,$F$30:$F$34,"*lodos de pintura-primer*")/1000</f>
        <v>0</v>
      </c>
      <c r="P26" s="25" t="s">
        <v>4</v>
      </c>
    </row>
    <row r="27" spans="2:1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24"/>
      <c r="L27" s="34" t="s">
        <v>26</v>
      </c>
      <c r="M27" s="32" t="s">
        <v>18</v>
      </c>
      <c r="N27" s="33"/>
      <c r="O27" s="26">
        <f>SUMIFS($J$35:$J$38,$F$35:$F$38,"*lodos provenientes*")/1000</f>
        <v>0</v>
      </c>
      <c r="P27" s="25" t="s">
        <v>4</v>
      </c>
    </row>
    <row r="28" spans="2:16" x14ac:dyDescent="0.2">
      <c r="B28" s="41"/>
      <c r="C28" s="41"/>
      <c r="D28" s="41"/>
      <c r="E28" s="41"/>
      <c r="F28" s="41"/>
      <c r="G28" s="41"/>
      <c r="H28" s="41"/>
      <c r="I28" s="41"/>
      <c r="J28" s="41"/>
      <c r="K28" s="24"/>
      <c r="L28" s="34"/>
      <c r="M28" s="32" t="s">
        <v>13</v>
      </c>
      <c r="N28" s="33"/>
      <c r="O28" s="26">
        <f>SUMIFS($J$35:$J$38,$F$35:$F$38,"*lodos de pintura-base*")/1000</f>
        <v>0</v>
      </c>
      <c r="P28" s="25" t="s">
        <v>4</v>
      </c>
    </row>
    <row r="29" spans="2:16" x14ac:dyDescent="0.2">
      <c r="B29" s="41"/>
      <c r="C29" s="41"/>
      <c r="D29" s="41"/>
      <c r="E29" s="41"/>
      <c r="F29" s="41"/>
      <c r="G29" s="41"/>
      <c r="H29" s="41"/>
      <c r="I29" s="41"/>
      <c r="J29" s="41"/>
      <c r="K29" s="24"/>
      <c r="L29" s="34"/>
      <c r="M29" s="32" t="s">
        <v>14</v>
      </c>
      <c r="N29" s="33"/>
      <c r="O29" s="26">
        <f>SUMIFS($J$35:$J$38,$F$35:$F$38,"*lodos de pintura-primer*")/1000</f>
        <v>0</v>
      </c>
      <c r="P29" s="25" t="s">
        <v>4</v>
      </c>
    </row>
    <row r="30" spans="2:16" x14ac:dyDescent="0.2">
      <c r="B30" s="41"/>
      <c r="C30" s="41"/>
      <c r="D30" s="41"/>
      <c r="E30" s="41"/>
      <c r="F30" s="41"/>
      <c r="G30" s="41"/>
      <c r="H30" s="41"/>
      <c r="I30" s="41"/>
      <c r="J30" s="41"/>
      <c r="K30" s="24"/>
      <c r="L30" s="34" t="s">
        <v>27</v>
      </c>
      <c r="M30" s="32" t="s">
        <v>18</v>
      </c>
      <c r="N30" s="33"/>
      <c r="O30" s="26">
        <f>SUMIFS($J$39:$J$43,$F$39:$F$43,"*lodos provenientes*")/1000</f>
        <v>0</v>
      </c>
      <c r="P30" s="25" t="s">
        <v>4</v>
      </c>
    </row>
    <row r="31" spans="2:16" ht="15" customHeight="1" x14ac:dyDescent="0.2">
      <c r="B31" s="41"/>
      <c r="C31" s="41"/>
      <c r="D31" s="41"/>
      <c r="E31" s="41"/>
      <c r="F31" s="41"/>
      <c r="G31" s="41"/>
      <c r="H31" s="41"/>
      <c r="I31" s="41"/>
      <c r="J31" s="41"/>
      <c r="K31" s="24"/>
      <c r="L31" s="34"/>
      <c r="M31" s="32" t="s">
        <v>13</v>
      </c>
      <c r="N31" s="33"/>
      <c r="O31" s="26">
        <f>SUMIFS($J$39:$J$43,$F$39:$F$43,"*lodos de pintura-base*")/1000</f>
        <v>0</v>
      </c>
      <c r="P31" s="25" t="s">
        <v>4</v>
      </c>
    </row>
    <row r="32" spans="2:16" ht="18.75" customHeight="1" x14ac:dyDescent="0.2">
      <c r="B32" s="41"/>
      <c r="C32" s="41"/>
      <c r="D32" s="41"/>
      <c r="E32" s="41"/>
      <c r="F32" s="41"/>
      <c r="G32" s="41"/>
      <c r="H32" s="41"/>
      <c r="I32" s="41"/>
      <c r="J32" s="41"/>
      <c r="K32" s="24"/>
      <c r="L32" s="34"/>
      <c r="M32" s="32" t="s">
        <v>14</v>
      </c>
      <c r="N32" s="33"/>
      <c r="O32" s="26">
        <f>SUMIFS($J$39:$J$43,$F$39:$F$43,"*lodos de pintura-primer*")/1000</f>
        <v>0</v>
      </c>
      <c r="P32" s="25" t="s">
        <v>4</v>
      </c>
    </row>
    <row r="33" spans="2:16" x14ac:dyDescent="0.2">
      <c r="B33" s="41"/>
      <c r="C33" s="41"/>
      <c r="D33" s="41"/>
      <c r="E33" s="41"/>
      <c r="F33" s="41"/>
      <c r="G33" s="41"/>
      <c r="H33" s="41"/>
      <c r="I33" s="41"/>
      <c r="J33" s="41"/>
      <c r="K33" s="24"/>
      <c r="L33" s="34" t="s">
        <v>28</v>
      </c>
      <c r="M33" s="32" t="s">
        <v>18</v>
      </c>
      <c r="N33" s="33"/>
      <c r="O33" s="26">
        <f>SUMIFS($J$44:$J$48,$F$44:$F$48,"*lodos provenientes*")/1000</f>
        <v>0</v>
      </c>
      <c r="P33" s="25" t="s">
        <v>4</v>
      </c>
    </row>
    <row r="34" spans="2:16" x14ac:dyDescent="0.2">
      <c r="B34" s="41"/>
      <c r="C34" s="41"/>
      <c r="D34" s="41"/>
      <c r="E34" s="41"/>
      <c r="F34" s="41"/>
      <c r="G34" s="41"/>
      <c r="H34" s="41"/>
      <c r="I34" s="41"/>
      <c r="J34" s="41"/>
      <c r="K34" s="24"/>
      <c r="L34" s="34"/>
      <c r="M34" s="32" t="s">
        <v>13</v>
      </c>
      <c r="N34" s="33"/>
      <c r="O34" s="26">
        <f>SUMIFS($J$44:$J$48,$F$44:$F$48,"*lodos de pintura-base*")/1000</f>
        <v>0</v>
      </c>
      <c r="P34" s="25" t="s">
        <v>4</v>
      </c>
    </row>
    <row r="35" spans="2:16" x14ac:dyDescent="0.2">
      <c r="B35" s="41"/>
      <c r="C35" s="41"/>
      <c r="D35" s="41"/>
      <c r="E35" s="41"/>
      <c r="F35" s="41"/>
      <c r="G35" s="41"/>
      <c r="H35" s="41"/>
      <c r="I35" s="41"/>
      <c r="J35" s="41"/>
      <c r="K35" s="24"/>
      <c r="L35" s="34"/>
      <c r="M35" s="32" t="s">
        <v>14</v>
      </c>
      <c r="N35" s="33"/>
      <c r="O35" s="26">
        <f>SUMIFS($J$44:$J$48,$F$44:$F$48,"*lodos de pintura-primer*")/1000</f>
        <v>0</v>
      </c>
      <c r="P35" s="25" t="s">
        <v>4</v>
      </c>
    </row>
    <row r="36" spans="2:16" x14ac:dyDescent="0.2">
      <c r="B36" s="41"/>
      <c r="C36" s="41"/>
      <c r="D36" s="41"/>
      <c r="E36" s="41"/>
      <c r="F36" s="41"/>
      <c r="G36" s="41"/>
      <c r="H36" s="41"/>
      <c r="I36" s="41"/>
      <c r="J36" s="41"/>
      <c r="L36" s="34" t="s">
        <v>29</v>
      </c>
      <c r="M36" s="32" t="s">
        <v>18</v>
      </c>
      <c r="N36" s="33"/>
      <c r="O36" s="26">
        <f>SUMIFS($J$49:$J$55,$F$49:$F$55,"*lodos provenientes*")/1000</f>
        <v>0</v>
      </c>
      <c r="P36" s="25" t="s">
        <v>4</v>
      </c>
    </row>
    <row r="37" spans="2:16" x14ac:dyDescent="0.2">
      <c r="B37" s="41"/>
      <c r="C37" s="41"/>
      <c r="D37" s="41"/>
      <c r="E37" s="41"/>
      <c r="F37" s="41"/>
      <c r="G37" s="41"/>
      <c r="H37" s="41"/>
      <c r="I37" s="41"/>
      <c r="J37" s="41"/>
      <c r="L37" s="34"/>
      <c r="M37" s="32" t="s">
        <v>13</v>
      </c>
      <c r="N37" s="33"/>
      <c r="O37" s="26">
        <f>SUMIFS($J$49:$J$55,$F$49:$F$55,"*lodos de pintura-base*")/1000</f>
        <v>0</v>
      </c>
      <c r="P37" s="25" t="s">
        <v>4</v>
      </c>
    </row>
    <row r="38" spans="2:16" x14ac:dyDescent="0.2">
      <c r="B38" s="41"/>
      <c r="C38" s="41"/>
      <c r="D38" s="41"/>
      <c r="E38" s="41"/>
      <c r="F38" s="41"/>
      <c r="G38" s="41"/>
      <c r="H38" s="41"/>
      <c r="I38" s="41"/>
      <c r="J38" s="41"/>
      <c r="L38" s="34"/>
      <c r="M38" s="32" t="s">
        <v>14</v>
      </c>
      <c r="N38" s="33"/>
      <c r="O38" s="26">
        <f>SUMIFS($J$49:$J$55,$F$49:$F$55,"*lodos de pintura-primer*")/1000</f>
        <v>0</v>
      </c>
      <c r="P38" s="25" t="s">
        <v>4</v>
      </c>
    </row>
    <row r="39" spans="2:16" x14ac:dyDescent="0.2">
      <c r="B39" s="41"/>
      <c r="C39" s="41"/>
      <c r="D39" s="41"/>
      <c r="E39" s="41"/>
      <c r="F39" s="41"/>
      <c r="G39" s="41"/>
      <c r="H39" s="41"/>
      <c r="I39" s="41"/>
      <c r="J39" s="41"/>
      <c r="L39" s="34" t="s">
        <v>30</v>
      </c>
      <c r="M39" s="32" t="s">
        <v>18</v>
      </c>
      <c r="N39" s="33"/>
      <c r="O39" s="26">
        <f>SUMIFS($J$56:$J$61,$F$56:$F$61,"*lodos provenientes*")/1000</f>
        <v>0</v>
      </c>
      <c r="P39" s="25" t="s">
        <v>4</v>
      </c>
    </row>
    <row r="40" spans="2:16" x14ac:dyDescent="0.2">
      <c r="B40" s="41"/>
      <c r="C40" s="41"/>
      <c r="D40" s="41"/>
      <c r="E40" s="41"/>
      <c r="F40" s="41"/>
      <c r="G40" s="41"/>
      <c r="H40" s="41"/>
      <c r="I40" s="41"/>
      <c r="J40" s="41"/>
      <c r="L40" s="34"/>
      <c r="M40" s="32" t="s">
        <v>13</v>
      </c>
      <c r="N40" s="33"/>
      <c r="O40" s="26">
        <f>SUMIFS($J$56:$J$61,$F$56:$F$61,"*lodos de pintura-base*")/1000</f>
        <v>0</v>
      </c>
      <c r="P40" s="25" t="s">
        <v>4</v>
      </c>
    </row>
    <row r="41" spans="2:16" x14ac:dyDescent="0.2">
      <c r="B41" s="41"/>
      <c r="C41" s="41"/>
      <c r="D41" s="41"/>
      <c r="E41" s="41"/>
      <c r="F41" s="41"/>
      <c r="G41" s="41"/>
      <c r="H41" s="41"/>
      <c r="I41" s="41"/>
      <c r="J41" s="41"/>
      <c r="L41" s="34"/>
      <c r="M41" s="32" t="s">
        <v>14</v>
      </c>
      <c r="N41" s="33"/>
      <c r="O41" s="26">
        <f>SUMIFS($J$56:$J$61,$F$56:$F$61,"*lodos de pintura-primer*")/1000</f>
        <v>0</v>
      </c>
      <c r="P41" s="25" t="s">
        <v>4</v>
      </c>
    </row>
    <row r="42" spans="2:16" x14ac:dyDescent="0.2">
      <c r="B42" s="41"/>
      <c r="C42" s="41"/>
      <c r="D42" s="41"/>
      <c r="E42" s="41"/>
      <c r="F42" s="41"/>
      <c r="G42" s="41"/>
      <c r="H42" s="41"/>
      <c r="I42" s="41"/>
      <c r="J42" s="41"/>
      <c r="L42" s="34" t="s">
        <v>32</v>
      </c>
      <c r="M42" s="32" t="s">
        <v>18</v>
      </c>
      <c r="N42" s="33"/>
      <c r="O42" s="26">
        <f>SUMIFS($J$62:$J$68,$F$62:$F$68,"*lodos provenientes*")/1000</f>
        <v>0</v>
      </c>
      <c r="P42" s="25" t="s">
        <v>4</v>
      </c>
    </row>
    <row r="43" spans="2:16" x14ac:dyDescent="0.2">
      <c r="B43" s="41"/>
      <c r="C43" s="41"/>
      <c r="D43" s="41"/>
      <c r="E43" s="41"/>
      <c r="F43" s="41"/>
      <c r="G43" s="41"/>
      <c r="H43" s="41"/>
      <c r="I43" s="41"/>
      <c r="J43" s="41"/>
      <c r="L43" s="34"/>
      <c r="M43" s="32" t="s">
        <v>13</v>
      </c>
      <c r="N43" s="33"/>
      <c r="O43" s="26">
        <f>SUMIFS($J$62:$J$68,$F$62:$F$68,"*lodos de pintura-base*")/1000</f>
        <v>0</v>
      </c>
      <c r="P43" s="25" t="s">
        <v>4</v>
      </c>
    </row>
    <row r="44" spans="2:16" x14ac:dyDescent="0.2">
      <c r="B44" s="41"/>
      <c r="C44" s="41"/>
      <c r="D44" s="41"/>
      <c r="E44" s="41"/>
      <c r="F44" s="41"/>
      <c r="G44" s="41"/>
      <c r="H44" s="41"/>
      <c r="I44" s="41"/>
      <c r="J44" s="41"/>
      <c r="L44" s="34"/>
      <c r="M44" s="32" t="s">
        <v>14</v>
      </c>
      <c r="N44" s="33"/>
      <c r="O44" s="26">
        <f>SUMIFS($J$62:$J$68,$F$62:$F$68,"*lodos de pintura-primer*")/1000</f>
        <v>0</v>
      </c>
      <c r="P44" s="25" t="s">
        <v>4</v>
      </c>
    </row>
    <row r="45" spans="2:16" x14ac:dyDescent="0.2">
      <c r="B45" s="41"/>
      <c r="C45" s="41"/>
      <c r="D45" s="41"/>
      <c r="E45" s="41"/>
      <c r="F45" s="41"/>
      <c r="G45" s="41"/>
      <c r="H45" s="41"/>
      <c r="I45" s="41"/>
      <c r="J45" s="41"/>
    </row>
    <row r="46" spans="2:16" x14ac:dyDescent="0.2">
      <c r="B46" s="41"/>
      <c r="C46" s="41"/>
      <c r="D46" s="41"/>
      <c r="E46" s="41"/>
      <c r="F46" s="41"/>
      <c r="G46" s="41"/>
      <c r="H46" s="41"/>
      <c r="I46" s="41"/>
      <c r="J46" s="41"/>
    </row>
    <row r="47" spans="2:16" x14ac:dyDescent="0.2">
      <c r="B47" s="41"/>
      <c r="C47" s="41"/>
      <c r="D47" s="41"/>
      <c r="E47" s="41"/>
      <c r="F47" s="41"/>
      <c r="G47" s="41"/>
      <c r="H47" s="41"/>
      <c r="I47" s="41"/>
      <c r="J47" s="41"/>
    </row>
    <row r="48" spans="2:16" x14ac:dyDescent="0.2">
      <c r="B48" s="41"/>
      <c r="C48" s="41"/>
      <c r="D48" s="41"/>
      <c r="E48" s="41"/>
      <c r="F48" s="41"/>
      <c r="G48" s="41"/>
      <c r="H48" s="41"/>
      <c r="I48" s="41"/>
      <c r="J48" s="41"/>
    </row>
    <row r="49" spans="1:14" x14ac:dyDescent="0.2">
      <c r="B49" s="41"/>
      <c r="C49" s="41"/>
      <c r="D49" s="41"/>
      <c r="E49" s="41"/>
      <c r="F49" s="41"/>
      <c r="G49" s="41"/>
      <c r="H49" s="41"/>
      <c r="I49" s="41"/>
      <c r="J49" s="41"/>
      <c r="M49" s="29"/>
    </row>
    <row r="50" spans="1:14" x14ac:dyDescent="0.2">
      <c r="B50" s="41"/>
      <c r="C50" s="41"/>
      <c r="D50" s="41"/>
      <c r="E50" s="41"/>
      <c r="F50" s="41"/>
      <c r="G50" s="41"/>
      <c r="H50" s="41"/>
      <c r="I50" s="41"/>
      <c r="J50" s="41"/>
    </row>
    <row r="51" spans="1:14" x14ac:dyDescent="0.2">
      <c r="B51" s="41"/>
      <c r="C51" s="41"/>
      <c r="D51" s="41"/>
      <c r="E51" s="41"/>
      <c r="F51" s="41"/>
      <c r="G51" s="41"/>
      <c r="H51" s="41"/>
      <c r="I51" s="41"/>
      <c r="J51" s="41"/>
      <c r="N51" s="28"/>
    </row>
    <row r="52" spans="1:14" x14ac:dyDescent="0.2">
      <c r="B52" s="41"/>
      <c r="C52" s="41"/>
      <c r="D52" s="41"/>
      <c r="E52" s="41"/>
      <c r="F52" s="41"/>
      <c r="G52" s="41"/>
      <c r="H52" s="41"/>
      <c r="I52" s="41"/>
      <c r="J52" s="41"/>
      <c r="M52" s="29"/>
    </row>
    <row r="53" spans="1:14" x14ac:dyDescent="0.2">
      <c r="B53" s="41"/>
      <c r="C53" s="41"/>
      <c r="D53" s="41"/>
      <c r="E53" s="41"/>
      <c r="F53" s="41"/>
      <c r="G53" s="41"/>
      <c r="H53" s="41"/>
      <c r="I53" s="41"/>
      <c r="J53" s="41"/>
    </row>
    <row r="54" spans="1:14" x14ac:dyDescent="0.2">
      <c r="B54" s="41"/>
      <c r="C54" s="41"/>
      <c r="D54" s="41"/>
      <c r="E54" s="41"/>
      <c r="F54" s="41"/>
      <c r="G54" s="41"/>
      <c r="H54" s="41"/>
      <c r="I54" s="41"/>
      <c r="J54" s="41"/>
    </row>
    <row r="55" spans="1:14" x14ac:dyDescent="0.2">
      <c r="B55" s="41"/>
      <c r="C55" s="41"/>
      <c r="D55" s="41"/>
      <c r="E55" s="41"/>
      <c r="F55" s="41"/>
      <c r="G55" s="41"/>
      <c r="H55" s="41"/>
      <c r="I55" s="41"/>
      <c r="J55" s="41"/>
    </row>
    <row r="56" spans="1:14" x14ac:dyDescent="0.2">
      <c r="A56" s="39"/>
      <c r="B56" s="41"/>
      <c r="C56" s="41"/>
      <c r="D56" s="41"/>
      <c r="E56" s="41"/>
      <c r="F56" s="41"/>
      <c r="G56" s="41"/>
      <c r="H56" s="41"/>
      <c r="I56" s="41"/>
      <c r="J56" s="41"/>
    </row>
    <row r="57" spans="1:14" x14ac:dyDescent="0.2">
      <c r="A57" s="39"/>
      <c r="B57" s="41"/>
      <c r="C57" s="41"/>
      <c r="D57" s="41"/>
      <c r="E57" s="41"/>
      <c r="F57" s="41"/>
      <c r="G57" s="41"/>
      <c r="H57" s="41"/>
      <c r="I57" s="41"/>
      <c r="J57" s="41"/>
    </row>
    <row r="58" spans="1:14" x14ac:dyDescent="0.2">
      <c r="A58" s="39"/>
      <c r="B58" s="41"/>
      <c r="C58" s="41"/>
      <c r="D58" s="41"/>
      <c r="E58" s="41"/>
      <c r="F58" s="41"/>
      <c r="G58" s="41"/>
      <c r="H58" s="41"/>
      <c r="I58" s="41"/>
      <c r="J58" s="41"/>
    </row>
    <row r="59" spans="1:14" x14ac:dyDescent="0.2">
      <c r="A59" s="39"/>
      <c r="B59" s="41"/>
      <c r="C59" s="41"/>
      <c r="D59" s="41"/>
      <c r="E59" s="41"/>
      <c r="F59" s="41"/>
      <c r="G59" s="41"/>
      <c r="H59" s="41"/>
      <c r="I59" s="41"/>
      <c r="J59" s="41"/>
    </row>
    <row r="60" spans="1:14" x14ac:dyDescent="0.2">
      <c r="A60" s="39"/>
      <c r="B60" s="41"/>
      <c r="C60" s="41"/>
      <c r="D60" s="41"/>
      <c r="E60" s="41"/>
      <c r="F60" s="41"/>
      <c r="G60" s="41"/>
      <c r="H60" s="41"/>
      <c r="I60" s="41"/>
      <c r="J60" s="41"/>
    </row>
    <row r="61" spans="1:14" x14ac:dyDescent="0.2">
      <c r="A61" s="39"/>
      <c r="B61" s="41"/>
      <c r="C61" s="41"/>
      <c r="D61" s="41"/>
      <c r="E61" s="41"/>
      <c r="F61" s="41"/>
      <c r="G61" s="41"/>
      <c r="H61" s="41"/>
      <c r="I61" s="41"/>
      <c r="J61" s="41"/>
    </row>
    <row r="62" spans="1:14" x14ac:dyDescent="0.2">
      <c r="B62" s="41"/>
      <c r="C62" s="41"/>
      <c r="D62" s="41"/>
      <c r="E62" s="41"/>
      <c r="F62" s="41"/>
      <c r="G62" s="41"/>
      <c r="H62" s="41"/>
      <c r="I62" s="41"/>
      <c r="J62" s="41"/>
    </row>
    <row r="63" spans="1:14" x14ac:dyDescent="0.2">
      <c r="B63" s="41"/>
      <c r="C63" s="41"/>
      <c r="D63" s="41"/>
      <c r="E63" s="41"/>
      <c r="F63" s="41"/>
      <c r="G63" s="41"/>
      <c r="H63" s="41"/>
      <c r="I63" s="41"/>
      <c r="J63" s="41"/>
    </row>
    <row r="64" spans="1:14" x14ac:dyDescent="0.2">
      <c r="B64" s="41"/>
      <c r="C64" s="41"/>
      <c r="D64" s="41"/>
      <c r="E64" s="41"/>
      <c r="F64" s="41"/>
      <c r="G64" s="41"/>
      <c r="H64" s="41"/>
      <c r="I64" s="41"/>
      <c r="J64" s="41"/>
      <c r="K64" s="40"/>
    </row>
    <row r="65" spans="2:11" x14ac:dyDescent="0.2">
      <c r="B65" s="41"/>
      <c r="C65" s="41"/>
      <c r="D65" s="41"/>
      <c r="E65" s="41"/>
      <c r="F65" s="41"/>
      <c r="G65" s="41"/>
      <c r="H65" s="41"/>
      <c r="I65" s="41"/>
      <c r="J65" s="41"/>
    </row>
    <row r="66" spans="2:11" x14ac:dyDescent="0.2">
      <c r="B66" s="41"/>
      <c r="C66" s="41"/>
      <c r="D66" s="41"/>
      <c r="E66" s="41"/>
      <c r="F66" s="41"/>
      <c r="G66" s="41"/>
      <c r="H66" s="41"/>
      <c r="I66" s="41"/>
      <c r="J66" s="41"/>
      <c r="K66" s="40"/>
    </row>
    <row r="67" spans="2:11" x14ac:dyDescent="0.2">
      <c r="B67" s="41"/>
      <c r="C67" s="41"/>
      <c r="D67" s="41"/>
      <c r="E67" s="41"/>
      <c r="F67" s="41"/>
      <c r="G67" s="41"/>
      <c r="H67" s="41"/>
      <c r="I67" s="41"/>
      <c r="J67" s="41"/>
    </row>
    <row r="68" spans="2:11" x14ac:dyDescent="0.2">
      <c r="B68" s="41"/>
      <c r="C68" s="41"/>
      <c r="D68" s="41"/>
      <c r="E68" s="41"/>
      <c r="F68" s="41"/>
      <c r="G68" s="41"/>
      <c r="H68" s="41"/>
      <c r="I68" s="41"/>
      <c r="J68" s="41"/>
    </row>
  </sheetData>
  <autoFilter ref="B5:J6" xr:uid="{00000000-0001-0000-0000-000000000000}"/>
  <mergeCells count="58">
    <mergeCell ref="B4:J4"/>
    <mergeCell ref="B5:B6"/>
    <mergeCell ref="C5:C6"/>
    <mergeCell ref="F5:F6"/>
    <mergeCell ref="G5:G6"/>
    <mergeCell ref="H5:H6"/>
    <mergeCell ref="E5:E6"/>
    <mergeCell ref="D5:D6"/>
    <mergeCell ref="M8:N8"/>
    <mergeCell ref="M9:N9"/>
    <mergeCell ref="M10:N10"/>
    <mergeCell ref="L8:L10"/>
    <mergeCell ref="L11:L14"/>
    <mergeCell ref="M11:N12"/>
    <mergeCell ref="M13:N13"/>
    <mergeCell ref="M14:N14"/>
    <mergeCell ref="M15:N15"/>
    <mergeCell ref="P11:P12"/>
    <mergeCell ref="M16:N16"/>
    <mergeCell ref="M17:N17"/>
    <mergeCell ref="L15:L17"/>
    <mergeCell ref="O11:O12"/>
    <mergeCell ref="L18:L20"/>
    <mergeCell ref="M18:N18"/>
    <mergeCell ref="M19:N19"/>
    <mergeCell ref="M20:N20"/>
    <mergeCell ref="L21:L23"/>
    <mergeCell ref="M21:N21"/>
    <mergeCell ref="M22:N22"/>
    <mergeCell ref="M23:N23"/>
    <mergeCell ref="L30:L32"/>
    <mergeCell ref="M30:N30"/>
    <mergeCell ref="M31:N31"/>
    <mergeCell ref="M32:N32"/>
    <mergeCell ref="L24:L26"/>
    <mergeCell ref="M24:N24"/>
    <mergeCell ref="M25:N25"/>
    <mergeCell ref="M26:N26"/>
    <mergeCell ref="L27:L29"/>
    <mergeCell ref="M27:N27"/>
    <mergeCell ref="M28:N28"/>
    <mergeCell ref="M29:N29"/>
    <mergeCell ref="L33:L35"/>
    <mergeCell ref="M33:N33"/>
    <mergeCell ref="M34:N34"/>
    <mergeCell ref="M35:N35"/>
    <mergeCell ref="L36:L38"/>
    <mergeCell ref="M36:N36"/>
    <mergeCell ref="M37:N37"/>
    <mergeCell ref="M38:N38"/>
    <mergeCell ref="L39:L41"/>
    <mergeCell ref="M39:N39"/>
    <mergeCell ref="M40:N40"/>
    <mergeCell ref="M41:N41"/>
    <mergeCell ref="L42:L44"/>
    <mergeCell ref="M42:N42"/>
    <mergeCell ref="M43:N43"/>
    <mergeCell ref="M44:N44"/>
  </mergeCells>
  <phoneticPr fontId="3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d9c220c-3247-4b4d-a56e-fa800bfa6261}" enabled="1" method="Privilege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>kia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ANSUN KU ROMAN</dc:creator>
  <cp:lastModifiedBy>Eduardo Cepeda Torres</cp:lastModifiedBy>
  <dcterms:created xsi:type="dcterms:W3CDTF">2022-01-05T22:50:54Z</dcterms:created>
  <dcterms:modified xsi:type="dcterms:W3CDTF">2025-05-05T16:12:01Z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2022-06-24T14:25:25Z</vt:lpwstr>
  </property>
  <property fmtid="{D5CDD505-2E9C-101B-9397-08002B2CF9AE}" pid="4" name="MSIP_Label_9d9c220c-3247-4b4d-a56e-fa800bfa6261_Method">
    <vt:lpwstr>Privileged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8a6667f7-cd20-4b70-b426-eecebcb65ce5</vt:lpwstr>
  </property>
  <property fmtid="{D5CDD505-2E9C-101B-9397-08002B2CF9AE}" pid="8" name="MSIP_Label_9d9c220c-3247-4b4d-a56e-fa800bfa6261_ContentBits">
    <vt:lpwstr>0</vt:lpwstr>
  </property>
</Properties>
</file>