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Fluxo\2023\Passivo\"/>
    </mc:Choice>
  </mc:AlternateContent>
  <xr:revisionPtr revIDLastSave="0" documentId="13_ncr:1_{33A135BA-2DCD-43E1-83FA-7117F76FE6D9}" xr6:coauthVersionLast="47" xr6:coauthVersionMax="47" xr10:uidLastSave="{00000000-0000-0000-0000-000000000000}"/>
  <bookViews>
    <workbookView xWindow="-108" yWindow="-108" windowWidth="23256" windowHeight="12576" tabRatio="496" xr2:uid="{00000000-000D-0000-FFFF-FFFF00000000}"/>
  </bookViews>
  <sheets>
    <sheet name="Flx_CIVIL_PREV_GA" sheetId="1" r:id="rId1"/>
    <sheet name="2023CV PREV GA00394601000126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O9" i="1" l="1"/>
  <c r="BB10" i="1"/>
  <c r="BC10" i="1"/>
  <c r="BD10" i="1"/>
  <c r="BE10" i="1"/>
  <c r="BF10" i="1"/>
  <c r="BG10" i="1"/>
  <c r="BH10" i="1"/>
  <c r="BI10" i="1"/>
  <c r="BB11" i="1"/>
  <c r="BC11" i="1"/>
  <c r="BD11" i="1"/>
  <c r="BE11" i="1"/>
  <c r="BF11" i="1"/>
  <c r="BG11" i="1"/>
  <c r="BH11" i="1"/>
  <c r="BI11" i="1"/>
  <c r="BB12" i="1"/>
  <c r="BC12" i="1"/>
  <c r="BD12" i="1"/>
  <c r="BE12" i="1"/>
  <c r="BF12" i="1"/>
  <c r="BG12" i="1"/>
  <c r="BH12" i="1"/>
  <c r="BI12" i="1"/>
  <c r="BB13" i="1"/>
  <c r="BC13" i="1"/>
  <c r="BD13" i="1"/>
  <c r="BE13" i="1"/>
  <c r="BF13" i="1"/>
  <c r="BG13" i="1"/>
  <c r="BH13" i="1"/>
  <c r="BI13" i="1"/>
  <c r="BB14" i="1"/>
  <c r="BC14" i="1"/>
  <c r="BD14" i="1"/>
  <c r="BE14" i="1"/>
  <c r="BF14" i="1"/>
  <c r="BG14" i="1"/>
  <c r="BH14" i="1"/>
  <c r="BI14" i="1"/>
  <c r="BB15" i="1"/>
  <c r="BC15" i="1"/>
  <c r="BD15" i="1"/>
  <c r="BE15" i="1"/>
  <c r="BF15" i="1"/>
  <c r="BG15" i="1"/>
  <c r="BH15" i="1"/>
  <c r="BI15" i="1"/>
  <c r="BB16" i="1"/>
  <c r="BC16" i="1"/>
  <c r="BD16" i="1"/>
  <c r="BE16" i="1"/>
  <c r="BF16" i="1"/>
  <c r="BG16" i="1"/>
  <c r="BH16" i="1"/>
  <c r="BI16" i="1"/>
  <c r="BB17" i="1"/>
  <c r="BC17" i="1"/>
  <c r="BD17" i="1"/>
  <c r="BE17" i="1"/>
  <c r="BF17" i="1"/>
  <c r="BG17" i="1"/>
  <c r="BH17" i="1"/>
  <c r="BI17" i="1"/>
  <c r="BB18" i="1"/>
  <c r="BC18" i="1"/>
  <c r="BD18" i="1"/>
  <c r="BE18" i="1"/>
  <c r="BF18" i="1"/>
  <c r="BG18" i="1"/>
  <c r="BH18" i="1"/>
  <c r="BI18" i="1"/>
  <c r="BB19" i="1"/>
  <c r="BC19" i="1"/>
  <c r="BD19" i="1"/>
  <c r="BE19" i="1"/>
  <c r="BF19" i="1"/>
  <c r="BG19" i="1"/>
  <c r="BH19" i="1"/>
  <c r="BI19" i="1"/>
  <c r="BB20" i="1"/>
  <c r="BC20" i="1"/>
  <c r="BD20" i="1"/>
  <c r="BE20" i="1"/>
  <c r="BF20" i="1"/>
  <c r="BG20" i="1"/>
  <c r="BH20" i="1"/>
  <c r="BI20" i="1"/>
  <c r="BB21" i="1"/>
  <c r="BC21" i="1"/>
  <c r="BD21" i="1"/>
  <c r="BE21" i="1"/>
  <c r="BF21" i="1"/>
  <c r="BG21" i="1"/>
  <c r="BH21" i="1"/>
  <c r="BI21" i="1"/>
  <c r="BB22" i="1"/>
  <c r="BC22" i="1"/>
  <c r="BD22" i="1"/>
  <c r="BE22" i="1"/>
  <c r="BF22" i="1"/>
  <c r="BG22" i="1"/>
  <c r="BH22" i="1"/>
  <c r="BI22" i="1"/>
  <c r="BB23" i="1"/>
  <c r="BC23" i="1"/>
  <c r="BD23" i="1"/>
  <c r="BE23" i="1"/>
  <c r="BF23" i="1"/>
  <c r="BG23" i="1"/>
  <c r="BH23" i="1"/>
  <c r="BI23" i="1"/>
  <c r="BB24" i="1"/>
  <c r="BC24" i="1"/>
  <c r="BD24" i="1"/>
  <c r="BE24" i="1"/>
  <c r="BF24" i="1"/>
  <c r="BG24" i="1"/>
  <c r="BH24" i="1"/>
  <c r="BI24" i="1"/>
  <c r="BB25" i="1"/>
  <c r="BC25" i="1"/>
  <c r="BD25" i="1"/>
  <c r="BE25" i="1"/>
  <c r="BF25" i="1"/>
  <c r="BG25" i="1"/>
  <c r="BH25" i="1"/>
  <c r="BI25" i="1"/>
  <c r="BB26" i="1"/>
  <c r="BC26" i="1"/>
  <c r="BD26" i="1"/>
  <c r="BE26" i="1"/>
  <c r="BF26" i="1"/>
  <c r="BG26" i="1"/>
  <c r="BH26" i="1"/>
  <c r="BI26" i="1"/>
  <c r="BB27" i="1"/>
  <c r="BC27" i="1"/>
  <c r="BD27" i="1"/>
  <c r="BE27" i="1"/>
  <c r="BF27" i="1"/>
  <c r="BG27" i="1"/>
  <c r="BH27" i="1"/>
  <c r="BI27" i="1"/>
  <c r="BB28" i="1"/>
  <c r="BC28" i="1"/>
  <c r="BD28" i="1"/>
  <c r="BE28" i="1"/>
  <c r="BF28" i="1"/>
  <c r="BG28" i="1"/>
  <c r="BH28" i="1"/>
  <c r="BI28" i="1"/>
  <c r="BB29" i="1"/>
  <c r="BC29" i="1"/>
  <c r="BD29" i="1"/>
  <c r="BE29" i="1"/>
  <c r="BF29" i="1"/>
  <c r="BG29" i="1"/>
  <c r="BH29" i="1"/>
  <c r="BI29" i="1"/>
  <c r="BB30" i="1"/>
  <c r="BC30" i="1"/>
  <c r="BD30" i="1"/>
  <c r="BE30" i="1"/>
  <c r="BF30" i="1"/>
  <c r="BG30" i="1"/>
  <c r="BH30" i="1"/>
  <c r="BI30" i="1"/>
  <c r="BB31" i="1"/>
  <c r="BC31" i="1"/>
  <c r="BD31" i="1"/>
  <c r="BE31" i="1"/>
  <c r="BF31" i="1"/>
  <c r="BG31" i="1"/>
  <c r="BH31" i="1"/>
  <c r="BI31" i="1"/>
  <c r="BB32" i="1"/>
  <c r="BC32" i="1"/>
  <c r="BD32" i="1"/>
  <c r="BE32" i="1"/>
  <c r="BF32" i="1"/>
  <c r="BG32" i="1"/>
  <c r="BH32" i="1"/>
  <c r="BI32" i="1"/>
  <c r="BB33" i="1"/>
  <c r="BC33" i="1"/>
  <c r="BD33" i="1"/>
  <c r="BE33" i="1"/>
  <c r="BF33" i="1"/>
  <c r="BG33" i="1"/>
  <c r="BH33" i="1"/>
  <c r="BI33" i="1"/>
  <c r="BB34" i="1"/>
  <c r="BC34" i="1"/>
  <c r="BD34" i="1"/>
  <c r="BE34" i="1"/>
  <c r="BF34" i="1"/>
  <c r="BG34" i="1"/>
  <c r="BH34" i="1"/>
  <c r="BI34" i="1"/>
  <c r="BB35" i="1"/>
  <c r="BC35" i="1"/>
  <c r="BD35" i="1"/>
  <c r="BE35" i="1"/>
  <c r="BF35" i="1"/>
  <c r="BG35" i="1"/>
  <c r="BH35" i="1"/>
  <c r="BI35" i="1"/>
  <c r="BB36" i="1"/>
  <c r="BC36" i="1"/>
  <c r="BD36" i="1"/>
  <c r="BE36" i="1"/>
  <c r="BF36" i="1"/>
  <c r="BG36" i="1"/>
  <c r="BH36" i="1"/>
  <c r="BI36" i="1"/>
  <c r="BB37" i="1"/>
  <c r="BC37" i="1"/>
  <c r="BD37" i="1"/>
  <c r="BE37" i="1"/>
  <c r="BF37" i="1"/>
  <c r="BG37" i="1"/>
  <c r="BH37" i="1"/>
  <c r="BI37" i="1"/>
  <c r="BB38" i="1"/>
  <c r="BC38" i="1"/>
  <c r="BD38" i="1"/>
  <c r="BE38" i="1"/>
  <c r="BF38" i="1"/>
  <c r="BG38" i="1"/>
  <c r="BH38" i="1"/>
  <c r="BI38" i="1"/>
  <c r="BB39" i="1"/>
  <c r="BC39" i="1"/>
  <c r="BD39" i="1"/>
  <c r="BE39" i="1"/>
  <c r="BF39" i="1"/>
  <c r="BG39" i="1"/>
  <c r="BH39" i="1"/>
  <c r="BI39" i="1"/>
  <c r="BB40" i="1"/>
  <c r="BC40" i="1"/>
  <c r="BD40" i="1"/>
  <c r="BE40" i="1"/>
  <c r="BF40" i="1"/>
  <c r="BG40" i="1"/>
  <c r="BH40" i="1"/>
  <c r="BI40" i="1"/>
  <c r="BB41" i="1"/>
  <c r="BC41" i="1"/>
  <c r="BD41" i="1"/>
  <c r="BE41" i="1"/>
  <c r="BF41" i="1"/>
  <c r="BG41" i="1"/>
  <c r="BH41" i="1"/>
  <c r="BI41" i="1"/>
  <c r="BB42" i="1"/>
  <c r="BC42" i="1"/>
  <c r="BD42" i="1"/>
  <c r="BE42" i="1"/>
  <c r="BF42" i="1"/>
  <c r="BG42" i="1"/>
  <c r="BH42" i="1"/>
  <c r="BI42" i="1"/>
  <c r="BB43" i="1"/>
  <c r="BC43" i="1"/>
  <c r="BD43" i="1"/>
  <c r="BE43" i="1"/>
  <c r="BF43" i="1"/>
  <c r="BG43" i="1"/>
  <c r="BH43" i="1"/>
  <c r="BI43" i="1"/>
  <c r="BB44" i="1"/>
  <c r="BC44" i="1"/>
  <c r="BD44" i="1"/>
  <c r="BE44" i="1"/>
  <c r="BF44" i="1"/>
  <c r="BG44" i="1"/>
  <c r="BH44" i="1"/>
  <c r="BI44" i="1"/>
  <c r="BB45" i="1"/>
  <c r="BC45" i="1"/>
  <c r="BD45" i="1"/>
  <c r="BE45" i="1"/>
  <c r="BF45" i="1"/>
  <c r="BG45" i="1"/>
  <c r="BH45" i="1"/>
  <c r="BI45" i="1"/>
  <c r="BB46" i="1"/>
  <c r="BC46" i="1"/>
  <c r="BD46" i="1"/>
  <c r="BE46" i="1"/>
  <c r="BF46" i="1"/>
  <c r="BG46" i="1"/>
  <c r="BH46" i="1"/>
  <c r="BI46" i="1"/>
  <c r="BB47" i="1"/>
  <c r="BC47" i="1"/>
  <c r="BD47" i="1"/>
  <c r="BE47" i="1"/>
  <c r="BF47" i="1"/>
  <c r="BG47" i="1"/>
  <c r="BH47" i="1"/>
  <c r="BI47" i="1"/>
  <c r="BB48" i="1"/>
  <c r="BC48" i="1"/>
  <c r="BD48" i="1"/>
  <c r="BE48" i="1"/>
  <c r="BF48" i="1"/>
  <c r="BG48" i="1"/>
  <c r="BH48" i="1"/>
  <c r="BI48" i="1"/>
  <c r="BB49" i="1"/>
  <c r="BC49" i="1"/>
  <c r="BD49" i="1"/>
  <c r="BE49" i="1"/>
  <c r="BF49" i="1"/>
  <c r="BG49" i="1"/>
  <c r="BH49" i="1"/>
  <c r="BI49" i="1"/>
  <c r="BB50" i="1"/>
  <c r="BC50" i="1"/>
  <c r="BD50" i="1"/>
  <c r="BE50" i="1"/>
  <c r="BF50" i="1"/>
  <c r="BG50" i="1"/>
  <c r="BH50" i="1"/>
  <c r="BI50" i="1"/>
  <c r="BB51" i="1"/>
  <c r="BC51" i="1"/>
  <c r="BD51" i="1"/>
  <c r="BE51" i="1"/>
  <c r="BF51" i="1"/>
  <c r="BG51" i="1"/>
  <c r="BH51" i="1"/>
  <c r="BI51" i="1"/>
  <c r="BB52" i="1"/>
  <c r="BC52" i="1"/>
  <c r="BD52" i="1"/>
  <c r="BE52" i="1"/>
  <c r="BF52" i="1"/>
  <c r="BG52" i="1"/>
  <c r="BH52" i="1"/>
  <c r="BI52" i="1"/>
  <c r="BB53" i="1"/>
  <c r="BC53" i="1"/>
  <c r="BD53" i="1"/>
  <c r="BE53" i="1"/>
  <c r="BF53" i="1"/>
  <c r="BG53" i="1"/>
  <c r="BH53" i="1"/>
  <c r="BI53" i="1"/>
  <c r="BB54" i="1"/>
  <c r="BC54" i="1"/>
  <c r="BD54" i="1"/>
  <c r="BE54" i="1"/>
  <c r="BF54" i="1"/>
  <c r="BG54" i="1"/>
  <c r="BH54" i="1"/>
  <c r="BI54" i="1"/>
  <c r="BB55" i="1"/>
  <c r="BC55" i="1"/>
  <c r="BD55" i="1"/>
  <c r="BE55" i="1"/>
  <c r="BF55" i="1"/>
  <c r="BG55" i="1"/>
  <c r="BH55" i="1"/>
  <c r="BI55" i="1"/>
  <c r="BB56" i="1"/>
  <c r="BC56" i="1"/>
  <c r="BD56" i="1"/>
  <c r="BE56" i="1"/>
  <c r="BF56" i="1"/>
  <c r="BG56" i="1"/>
  <c r="BH56" i="1"/>
  <c r="BI56" i="1"/>
  <c r="BB57" i="1"/>
  <c r="BC57" i="1"/>
  <c r="BD57" i="1"/>
  <c r="BE57" i="1"/>
  <c r="BF57" i="1"/>
  <c r="BG57" i="1"/>
  <c r="BH57" i="1"/>
  <c r="BI57" i="1"/>
  <c r="BB58" i="1"/>
  <c r="BC58" i="1"/>
  <c r="BD58" i="1"/>
  <c r="BE58" i="1"/>
  <c r="BF58" i="1"/>
  <c r="BG58" i="1"/>
  <c r="BH58" i="1"/>
  <c r="BI58" i="1"/>
  <c r="BB59" i="1"/>
  <c r="BC59" i="1"/>
  <c r="BD59" i="1"/>
  <c r="BE59" i="1"/>
  <c r="BF59" i="1"/>
  <c r="BG59" i="1"/>
  <c r="BH59" i="1"/>
  <c r="BI59" i="1"/>
  <c r="BB60" i="1"/>
  <c r="BC60" i="1"/>
  <c r="BD60" i="1"/>
  <c r="BE60" i="1"/>
  <c r="BF60" i="1"/>
  <c r="BG60" i="1"/>
  <c r="BH60" i="1"/>
  <c r="BI60" i="1"/>
  <c r="BB61" i="1"/>
  <c r="BC61" i="1"/>
  <c r="BD61" i="1"/>
  <c r="BE61" i="1"/>
  <c r="BF61" i="1"/>
  <c r="BG61" i="1"/>
  <c r="BH61" i="1"/>
  <c r="BI61" i="1"/>
  <c r="BB62" i="1"/>
  <c r="BC62" i="1"/>
  <c r="BD62" i="1"/>
  <c r="BE62" i="1"/>
  <c r="BF62" i="1"/>
  <c r="BG62" i="1"/>
  <c r="BH62" i="1"/>
  <c r="BI62" i="1"/>
  <c r="BB63" i="1"/>
  <c r="BC63" i="1"/>
  <c r="BD63" i="1"/>
  <c r="BE63" i="1"/>
  <c r="BF63" i="1"/>
  <c r="BG63" i="1"/>
  <c r="BH63" i="1"/>
  <c r="BI63" i="1"/>
  <c r="BB64" i="1"/>
  <c r="BC64" i="1"/>
  <c r="BD64" i="1"/>
  <c r="BE64" i="1"/>
  <c r="BF64" i="1"/>
  <c r="BG64" i="1"/>
  <c r="BH64" i="1"/>
  <c r="BI64" i="1"/>
  <c r="BB65" i="1"/>
  <c r="BC65" i="1"/>
  <c r="BD65" i="1"/>
  <c r="BE65" i="1"/>
  <c r="BF65" i="1"/>
  <c r="BG65" i="1"/>
  <c r="BH65" i="1"/>
  <c r="BI65" i="1"/>
  <c r="BB66" i="1"/>
  <c r="BC66" i="1"/>
  <c r="BD66" i="1"/>
  <c r="BE66" i="1"/>
  <c r="BF66" i="1"/>
  <c r="BG66" i="1"/>
  <c r="BH66" i="1"/>
  <c r="BI66" i="1"/>
  <c r="BB67" i="1"/>
  <c r="BC67" i="1"/>
  <c r="BD67" i="1"/>
  <c r="BE67" i="1"/>
  <c r="BF67" i="1"/>
  <c r="BG67" i="1"/>
  <c r="BH67" i="1"/>
  <c r="BI67" i="1"/>
  <c r="BB68" i="1"/>
  <c r="BC68" i="1"/>
  <c r="BD68" i="1"/>
  <c r="BE68" i="1"/>
  <c r="BF68" i="1"/>
  <c r="BG68" i="1"/>
  <c r="BH68" i="1"/>
  <c r="BI68" i="1"/>
  <c r="BB69" i="1"/>
  <c r="BC69" i="1"/>
  <c r="BD69" i="1"/>
  <c r="BE69" i="1"/>
  <c r="BF69" i="1"/>
  <c r="BG69" i="1"/>
  <c r="BH69" i="1"/>
  <c r="BI69" i="1"/>
  <c r="BB70" i="1"/>
  <c r="BC70" i="1"/>
  <c r="BD70" i="1"/>
  <c r="BE70" i="1"/>
  <c r="BF70" i="1"/>
  <c r="BG70" i="1"/>
  <c r="BH70" i="1"/>
  <c r="BI70" i="1"/>
  <c r="BB71" i="1"/>
  <c r="BC71" i="1"/>
  <c r="BD71" i="1"/>
  <c r="BE71" i="1"/>
  <c r="BF71" i="1"/>
  <c r="BG71" i="1"/>
  <c r="BH71" i="1"/>
  <c r="BI71" i="1"/>
  <c r="BB72" i="1"/>
  <c r="BC72" i="1"/>
  <c r="BD72" i="1"/>
  <c r="BE72" i="1"/>
  <c r="BF72" i="1"/>
  <c r="BG72" i="1"/>
  <c r="BH72" i="1"/>
  <c r="BI72" i="1"/>
  <c r="BB73" i="1"/>
  <c r="BC73" i="1"/>
  <c r="BD73" i="1"/>
  <c r="BE73" i="1"/>
  <c r="BF73" i="1"/>
  <c r="BG73" i="1"/>
  <c r="BH73" i="1"/>
  <c r="BI73" i="1"/>
  <c r="BB74" i="1"/>
  <c r="BC74" i="1"/>
  <c r="BD74" i="1"/>
  <c r="BE74" i="1"/>
  <c r="BF74" i="1"/>
  <c r="BG74" i="1"/>
  <c r="BH74" i="1"/>
  <c r="BI74" i="1"/>
  <c r="BB75" i="1"/>
  <c r="BC75" i="1"/>
  <c r="BD75" i="1"/>
  <c r="BE75" i="1"/>
  <c r="BF75" i="1"/>
  <c r="BG75" i="1"/>
  <c r="BH75" i="1"/>
  <c r="BI75" i="1"/>
  <c r="BB76" i="1"/>
  <c r="BC76" i="1"/>
  <c r="BD76" i="1"/>
  <c r="BE76" i="1"/>
  <c r="BF76" i="1"/>
  <c r="BG76" i="1"/>
  <c r="BH76" i="1"/>
  <c r="BI76" i="1"/>
  <c r="BB77" i="1"/>
  <c r="BC77" i="1"/>
  <c r="BD77" i="1"/>
  <c r="BE77" i="1"/>
  <c r="BF77" i="1"/>
  <c r="BG77" i="1"/>
  <c r="BH77" i="1"/>
  <c r="BI77" i="1"/>
  <c r="BB78" i="1"/>
  <c r="BC78" i="1"/>
  <c r="BD78" i="1"/>
  <c r="BE78" i="1"/>
  <c r="BF78" i="1"/>
  <c r="BG78" i="1"/>
  <c r="BH78" i="1"/>
  <c r="BI78" i="1"/>
  <c r="BB79" i="1"/>
  <c r="BC79" i="1"/>
  <c r="BD79" i="1"/>
  <c r="BE79" i="1"/>
  <c r="BF79" i="1"/>
  <c r="BG79" i="1"/>
  <c r="BH79" i="1"/>
  <c r="BI79" i="1"/>
  <c r="BB80" i="1"/>
  <c r="BC80" i="1"/>
  <c r="BD80" i="1"/>
  <c r="BE80" i="1"/>
  <c r="BF80" i="1"/>
  <c r="BG80" i="1"/>
  <c r="BH80" i="1"/>
  <c r="BI80" i="1"/>
  <c r="BB81" i="1"/>
  <c r="BC81" i="1"/>
  <c r="BD81" i="1"/>
  <c r="BE81" i="1"/>
  <c r="BF81" i="1"/>
  <c r="BG81" i="1"/>
  <c r="BH81" i="1"/>
  <c r="BI81" i="1"/>
  <c r="BB82" i="1"/>
  <c r="BC82" i="1"/>
  <c r="BD82" i="1"/>
  <c r="BE82" i="1"/>
  <c r="BF82" i="1"/>
  <c r="BG82" i="1"/>
  <c r="BH82" i="1"/>
  <c r="BI82" i="1"/>
  <c r="BB83" i="1"/>
  <c r="BC83" i="1"/>
  <c r="BD83" i="1"/>
  <c r="BE83" i="1"/>
  <c r="BF83" i="1"/>
  <c r="BG83" i="1"/>
  <c r="BH83" i="1"/>
  <c r="BI83" i="1"/>
  <c r="BB84" i="1"/>
  <c r="BC84" i="1"/>
  <c r="BD84" i="1"/>
  <c r="BE84" i="1"/>
  <c r="BF84" i="1"/>
  <c r="BG84" i="1"/>
  <c r="BH84" i="1"/>
  <c r="BI84" i="1"/>
  <c r="BB85" i="1"/>
  <c r="BC85" i="1"/>
  <c r="BD85" i="1"/>
  <c r="BE85" i="1"/>
  <c r="BF85" i="1"/>
  <c r="BG85" i="1"/>
  <c r="BH85" i="1"/>
  <c r="BI85" i="1"/>
  <c r="BB86" i="1"/>
  <c r="BC86" i="1"/>
  <c r="BD86" i="1"/>
  <c r="BE86" i="1"/>
  <c r="BF86" i="1"/>
  <c r="BG86" i="1"/>
  <c r="BH86" i="1"/>
  <c r="BI86" i="1"/>
  <c r="BB87" i="1"/>
  <c r="BC87" i="1"/>
  <c r="BD87" i="1"/>
  <c r="BE87" i="1"/>
  <c r="BF87" i="1"/>
  <c r="BG87" i="1"/>
  <c r="BH87" i="1"/>
  <c r="BI87" i="1"/>
  <c r="BB88" i="1"/>
  <c r="BC88" i="1"/>
  <c r="BD88" i="1"/>
  <c r="BE88" i="1"/>
  <c r="BF88" i="1"/>
  <c r="BG88" i="1"/>
  <c r="BH88" i="1"/>
  <c r="BI88" i="1"/>
  <c r="BB89" i="1"/>
  <c r="BC89" i="1"/>
  <c r="BD89" i="1"/>
  <c r="BE89" i="1"/>
  <c r="BF89" i="1"/>
  <c r="BG89" i="1"/>
  <c r="BH89" i="1"/>
  <c r="BI89" i="1"/>
  <c r="BB90" i="1"/>
  <c r="BC90" i="1"/>
  <c r="BD90" i="1"/>
  <c r="BE90" i="1"/>
  <c r="BF90" i="1"/>
  <c r="BG90" i="1"/>
  <c r="BH90" i="1"/>
  <c r="BI90" i="1"/>
  <c r="BB91" i="1"/>
  <c r="BC91" i="1"/>
  <c r="BD91" i="1"/>
  <c r="BE91" i="1"/>
  <c r="BF91" i="1"/>
  <c r="BG91" i="1"/>
  <c r="BH91" i="1"/>
  <c r="BI91" i="1"/>
  <c r="BB92" i="1"/>
  <c r="BC92" i="1"/>
  <c r="BD92" i="1"/>
  <c r="BE92" i="1"/>
  <c r="BF92" i="1"/>
  <c r="BG92" i="1"/>
  <c r="BH92" i="1"/>
  <c r="BI92" i="1"/>
  <c r="BB93" i="1"/>
  <c r="BC93" i="1"/>
  <c r="BD93" i="1"/>
  <c r="BE93" i="1"/>
  <c r="BF93" i="1"/>
  <c r="BG93" i="1"/>
  <c r="BH93" i="1"/>
  <c r="BI93" i="1"/>
  <c r="BB94" i="1"/>
  <c r="BC94" i="1"/>
  <c r="BD94" i="1"/>
  <c r="BE94" i="1"/>
  <c r="BF94" i="1"/>
  <c r="BG94" i="1"/>
  <c r="BH94" i="1"/>
  <c r="BI94" i="1"/>
  <c r="BB95" i="1"/>
  <c r="BC95" i="1"/>
  <c r="BD95" i="1"/>
  <c r="BE95" i="1"/>
  <c r="BF95" i="1"/>
  <c r="BG95" i="1"/>
  <c r="BH95" i="1"/>
  <c r="BI95" i="1"/>
  <c r="BB96" i="1"/>
  <c r="BC96" i="1"/>
  <c r="BD96" i="1"/>
  <c r="BE96" i="1"/>
  <c r="BF96" i="1"/>
  <c r="BG96" i="1"/>
  <c r="BH96" i="1"/>
  <c r="BI96" i="1"/>
  <c r="BB97" i="1"/>
  <c r="BC97" i="1"/>
  <c r="BD97" i="1"/>
  <c r="BE97" i="1"/>
  <c r="BF97" i="1"/>
  <c r="BG97" i="1"/>
  <c r="BH97" i="1"/>
  <c r="BI97" i="1"/>
  <c r="BB98" i="1"/>
  <c r="BC98" i="1"/>
  <c r="BD98" i="1"/>
  <c r="BE98" i="1"/>
  <c r="BF98" i="1"/>
  <c r="BG98" i="1"/>
  <c r="BH98" i="1"/>
  <c r="BI98" i="1"/>
  <c r="BB99" i="1"/>
  <c r="BC99" i="1"/>
  <c r="BD99" i="1"/>
  <c r="BE99" i="1"/>
  <c r="BF99" i="1"/>
  <c r="BG99" i="1"/>
  <c r="BH99" i="1"/>
  <c r="BI99" i="1"/>
  <c r="BB100" i="1"/>
  <c r="BC100" i="1"/>
  <c r="BD100" i="1"/>
  <c r="BE100" i="1"/>
  <c r="BF100" i="1"/>
  <c r="BG100" i="1"/>
  <c r="BH100" i="1"/>
  <c r="BI100" i="1"/>
  <c r="BB101" i="1"/>
  <c r="BC101" i="1"/>
  <c r="BD101" i="1"/>
  <c r="BE101" i="1"/>
  <c r="BF101" i="1"/>
  <c r="BG101" i="1"/>
  <c r="BH101" i="1"/>
  <c r="BI101" i="1"/>
  <c r="BB102" i="1"/>
  <c r="BC102" i="1"/>
  <c r="BD102" i="1"/>
  <c r="BE102" i="1"/>
  <c r="BF102" i="1"/>
  <c r="BG102" i="1"/>
  <c r="BH102" i="1"/>
  <c r="BI102" i="1"/>
  <c r="BB103" i="1"/>
  <c r="BC103" i="1"/>
  <c r="BD103" i="1"/>
  <c r="BE103" i="1"/>
  <c r="BF103" i="1"/>
  <c r="BG103" i="1"/>
  <c r="BH103" i="1"/>
  <c r="BI103" i="1"/>
  <c r="BB104" i="1"/>
  <c r="BC104" i="1"/>
  <c r="BD104" i="1"/>
  <c r="BE104" i="1"/>
  <c r="BF104" i="1"/>
  <c r="BG104" i="1"/>
  <c r="BH104" i="1"/>
  <c r="BI104" i="1"/>
  <c r="BB105" i="1"/>
  <c r="BC105" i="1"/>
  <c r="BD105" i="1"/>
  <c r="BE105" i="1"/>
  <c r="BF105" i="1"/>
  <c r="BG105" i="1"/>
  <c r="BH105" i="1"/>
  <c r="BI105" i="1"/>
  <c r="BB106" i="1"/>
  <c r="BC106" i="1"/>
  <c r="BD106" i="1"/>
  <c r="BE106" i="1"/>
  <c r="BF106" i="1"/>
  <c r="BG106" i="1"/>
  <c r="BH106" i="1"/>
  <c r="BI106" i="1"/>
  <c r="BB107" i="1"/>
  <c r="BC107" i="1"/>
  <c r="BD107" i="1"/>
  <c r="BE107" i="1"/>
  <c r="BF107" i="1"/>
  <c r="BG107" i="1"/>
  <c r="BH107" i="1"/>
  <c r="BI107" i="1"/>
  <c r="BB108" i="1"/>
  <c r="BC108" i="1"/>
  <c r="BD108" i="1"/>
  <c r="BE108" i="1"/>
  <c r="BF108" i="1"/>
  <c r="BG108" i="1"/>
  <c r="BH108" i="1"/>
  <c r="BI108" i="1"/>
  <c r="BB109" i="1"/>
  <c r="BC109" i="1"/>
  <c r="BD109" i="1"/>
  <c r="BE109" i="1"/>
  <c r="BF109" i="1"/>
  <c r="BG109" i="1"/>
  <c r="BH109" i="1"/>
  <c r="BI109" i="1"/>
  <c r="BB110" i="1"/>
  <c r="BC110" i="1"/>
  <c r="BD110" i="1"/>
  <c r="BE110" i="1"/>
  <c r="BF110" i="1"/>
  <c r="BG110" i="1"/>
  <c r="BH110" i="1"/>
  <c r="BI110" i="1"/>
  <c r="BB111" i="1"/>
  <c r="BC111" i="1"/>
  <c r="BD111" i="1"/>
  <c r="BE111" i="1"/>
  <c r="BF111" i="1"/>
  <c r="BG111" i="1"/>
  <c r="BH111" i="1"/>
  <c r="BI111" i="1"/>
  <c r="BB112" i="1"/>
  <c r="BC112" i="1"/>
  <c r="BD112" i="1"/>
  <c r="BE112" i="1"/>
  <c r="BF112" i="1"/>
  <c r="BG112" i="1"/>
  <c r="BH112" i="1"/>
  <c r="BI112" i="1"/>
  <c r="BB113" i="1"/>
  <c r="BC113" i="1"/>
  <c r="BD113" i="1"/>
  <c r="BE113" i="1"/>
  <c r="BF113" i="1"/>
  <c r="BG113" i="1"/>
  <c r="BH113" i="1"/>
  <c r="BI113" i="1"/>
  <c r="BB114" i="1"/>
  <c r="BC114" i="1"/>
  <c r="BD114" i="1"/>
  <c r="BE114" i="1"/>
  <c r="BF114" i="1"/>
  <c r="BG114" i="1"/>
  <c r="BH114" i="1"/>
  <c r="BI114" i="1"/>
  <c r="BB115" i="1"/>
  <c r="BC115" i="1"/>
  <c r="BD115" i="1"/>
  <c r="BE115" i="1"/>
  <c r="BF115" i="1"/>
  <c r="BG115" i="1"/>
  <c r="BH115" i="1"/>
  <c r="BI115" i="1"/>
  <c r="BB116" i="1"/>
  <c r="BC116" i="1"/>
  <c r="BD116" i="1"/>
  <c r="BE116" i="1"/>
  <c r="BF116" i="1"/>
  <c r="BG116" i="1"/>
  <c r="BH116" i="1"/>
  <c r="BI116" i="1"/>
  <c r="BB117" i="1"/>
  <c r="BC117" i="1"/>
  <c r="BD117" i="1"/>
  <c r="BE117" i="1"/>
  <c r="BF117" i="1"/>
  <c r="BG117" i="1"/>
  <c r="BH117" i="1"/>
  <c r="BI117" i="1"/>
  <c r="BB118" i="1"/>
  <c r="BC118" i="1"/>
  <c r="BD118" i="1"/>
  <c r="BE118" i="1"/>
  <c r="BF118" i="1"/>
  <c r="BG118" i="1"/>
  <c r="BH118" i="1"/>
  <c r="BI118" i="1"/>
  <c r="BB119" i="1"/>
  <c r="BC119" i="1"/>
  <c r="BD119" i="1"/>
  <c r="BE119" i="1"/>
  <c r="BF119" i="1"/>
  <c r="BG119" i="1"/>
  <c r="BH119" i="1"/>
  <c r="BI119" i="1"/>
  <c r="BB120" i="1"/>
  <c r="BC120" i="1"/>
  <c r="BD120" i="1"/>
  <c r="BE120" i="1"/>
  <c r="BF120" i="1"/>
  <c r="BG120" i="1"/>
  <c r="BH120" i="1"/>
  <c r="BI120" i="1"/>
  <c r="BB121" i="1"/>
  <c r="BC121" i="1"/>
  <c r="BD121" i="1"/>
  <c r="BE121" i="1"/>
  <c r="BF121" i="1"/>
  <c r="BG121" i="1"/>
  <c r="BH121" i="1"/>
  <c r="BI121" i="1"/>
  <c r="BB122" i="1"/>
  <c r="BC122" i="1"/>
  <c r="BD122" i="1"/>
  <c r="BE122" i="1"/>
  <c r="BF122" i="1"/>
  <c r="BG122" i="1"/>
  <c r="BH122" i="1"/>
  <c r="BI122" i="1"/>
  <c r="BB123" i="1"/>
  <c r="BC123" i="1"/>
  <c r="BD123" i="1"/>
  <c r="BE123" i="1"/>
  <c r="BF123" i="1"/>
  <c r="BG123" i="1"/>
  <c r="BH123" i="1"/>
  <c r="BI123" i="1"/>
  <c r="BB124" i="1"/>
  <c r="BC124" i="1"/>
  <c r="BD124" i="1"/>
  <c r="BE124" i="1"/>
  <c r="BF124" i="1"/>
  <c r="BG124" i="1"/>
  <c r="BH124" i="1"/>
  <c r="BI124" i="1"/>
  <c r="BB125" i="1"/>
  <c r="BC125" i="1"/>
  <c r="BD125" i="1"/>
  <c r="BE125" i="1"/>
  <c r="BF125" i="1"/>
  <c r="BG125" i="1"/>
  <c r="BH125" i="1"/>
  <c r="BI125" i="1"/>
  <c r="BB126" i="1"/>
  <c r="BC126" i="1"/>
  <c r="BD126" i="1"/>
  <c r="BE126" i="1"/>
  <c r="BF126" i="1"/>
  <c r="BG126" i="1"/>
  <c r="BH126" i="1"/>
  <c r="BI126" i="1"/>
  <c r="BB127" i="1"/>
  <c r="BC127" i="1"/>
  <c r="BD127" i="1"/>
  <c r="BE127" i="1"/>
  <c r="BF127" i="1"/>
  <c r="BG127" i="1"/>
  <c r="BH127" i="1"/>
  <c r="BI127" i="1"/>
  <c r="BB128" i="1"/>
  <c r="BC128" i="1"/>
  <c r="BD128" i="1"/>
  <c r="BE128" i="1"/>
  <c r="BF128" i="1"/>
  <c r="BG128" i="1"/>
  <c r="BH128" i="1"/>
  <c r="BI128" i="1"/>
  <c r="BB129" i="1"/>
  <c r="BC129" i="1"/>
  <c r="BD129" i="1"/>
  <c r="BE129" i="1"/>
  <c r="BF129" i="1"/>
  <c r="BG129" i="1"/>
  <c r="BH129" i="1"/>
  <c r="BI129" i="1"/>
  <c r="BB130" i="1"/>
  <c r="BC130" i="1"/>
  <c r="BD130" i="1"/>
  <c r="BE130" i="1"/>
  <c r="BF130" i="1"/>
  <c r="BG130" i="1"/>
  <c r="BH130" i="1"/>
  <c r="BI130" i="1"/>
  <c r="BB131" i="1"/>
  <c r="BC131" i="1"/>
  <c r="BD131" i="1"/>
  <c r="BE131" i="1"/>
  <c r="BF131" i="1"/>
  <c r="BG131" i="1"/>
  <c r="BH131" i="1"/>
  <c r="BI131" i="1"/>
  <c r="BB132" i="1"/>
  <c r="BC132" i="1"/>
  <c r="BD132" i="1"/>
  <c r="BE132" i="1"/>
  <c r="BF132" i="1"/>
  <c r="BG132" i="1"/>
  <c r="BH132" i="1"/>
  <c r="BI132" i="1"/>
  <c r="BB133" i="1"/>
  <c r="BC133" i="1"/>
  <c r="BD133" i="1"/>
  <c r="BE133" i="1"/>
  <c r="BF133" i="1"/>
  <c r="BG133" i="1"/>
  <c r="BH133" i="1"/>
  <c r="BI133" i="1"/>
  <c r="BB134" i="1"/>
  <c r="BC134" i="1"/>
  <c r="BD134" i="1"/>
  <c r="BE134" i="1"/>
  <c r="BF134" i="1"/>
  <c r="BG134" i="1"/>
  <c r="BH134" i="1"/>
  <c r="BI134" i="1"/>
  <c r="BB135" i="1"/>
  <c r="BC135" i="1"/>
  <c r="BD135" i="1"/>
  <c r="BE135" i="1"/>
  <c r="BF135" i="1"/>
  <c r="BG135" i="1"/>
  <c r="BH135" i="1"/>
  <c r="BI135" i="1"/>
  <c r="BB136" i="1"/>
  <c r="BC136" i="1"/>
  <c r="BD136" i="1"/>
  <c r="BE136" i="1"/>
  <c r="BF136" i="1"/>
  <c r="BG136" i="1"/>
  <c r="BH136" i="1"/>
  <c r="BI136" i="1"/>
  <c r="BB137" i="1"/>
  <c r="BC137" i="1"/>
  <c r="BD137" i="1"/>
  <c r="BE137" i="1"/>
  <c r="BF137" i="1"/>
  <c r="BG137" i="1"/>
  <c r="BH137" i="1"/>
  <c r="BI137" i="1"/>
  <c r="BB138" i="1"/>
  <c r="BC138" i="1"/>
  <c r="BD138" i="1"/>
  <c r="BE138" i="1"/>
  <c r="BF138" i="1"/>
  <c r="BG138" i="1"/>
  <c r="BH138" i="1"/>
  <c r="BI138" i="1"/>
  <c r="BB139" i="1"/>
  <c r="BC139" i="1"/>
  <c r="BD139" i="1"/>
  <c r="BE139" i="1"/>
  <c r="BF139" i="1"/>
  <c r="BG139" i="1"/>
  <c r="BH139" i="1"/>
  <c r="BI139" i="1"/>
  <c r="BB140" i="1"/>
  <c r="BC140" i="1"/>
  <c r="BD140" i="1"/>
  <c r="BE140" i="1"/>
  <c r="BF140" i="1"/>
  <c r="BG140" i="1"/>
  <c r="BH140" i="1"/>
  <c r="BI140" i="1"/>
  <c r="BB141" i="1"/>
  <c r="BC141" i="1"/>
  <c r="BD141" i="1"/>
  <c r="BE141" i="1"/>
  <c r="BF141" i="1"/>
  <c r="BG141" i="1"/>
  <c r="BH141" i="1"/>
  <c r="BI141" i="1"/>
  <c r="BB142" i="1"/>
  <c r="BC142" i="1"/>
  <c r="BD142" i="1"/>
  <c r="BE142" i="1"/>
  <c r="BF142" i="1"/>
  <c r="BG142" i="1"/>
  <c r="BH142" i="1"/>
  <c r="BI142" i="1"/>
  <c r="BB143" i="1"/>
  <c r="BC143" i="1"/>
  <c r="BD143" i="1"/>
  <c r="BE143" i="1"/>
  <c r="BF143" i="1"/>
  <c r="BG143" i="1"/>
  <c r="BH143" i="1"/>
  <c r="BI143" i="1"/>
  <c r="BB144" i="1"/>
  <c r="BC144" i="1"/>
  <c r="BD144" i="1"/>
  <c r="BE144" i="1"/>
  <c r="BF144" i="1"/>
  <c r="BG144" i="1"/>
  <c r="BH144" i="1"/>
  <c r="BI144" i="1"/>
  <c r="BB145" i="1"/>
  <c r="BC145" i="1"/>
  <c r="BD145" i="1"/>
  <c r="BE145" i="1"/>
  <c r="BF145" i="1"/>
  <c r="BG145" i="1"/>
  <c r="BH145" i="1"/>
  <c r="BI145" i="1"/>
  <c r="BB146" i="1"/>
  <c r="BC146" i="1"/>
  <c r="BD146" i="1"/>
  <c r="BE146" i="1"/>
  <c r="BF146" i="1"/>
  <c r="BG146" i="1"/>
  <c r="BH146" i="1"/>
  <c r="BI146" i="1"/>
  <c r="BB147" i="1"/>
  <c r="BC147" i="1"/>
  <c r="BD147" i="1"/>
  <c r="BE147" i="1"/>
  <c r="BF147" i="1"/>
  <c r="BG147" i="1"/>
  <c r="BH147" i="1"/>
  <c r="BI147" i="1"/>
  <c r="BB148" i="1"/>
  <c r="BC148" i="1"/>
  <c r="BD148" i="1"/>
  <c r="BE148" i="1"/>
  <c r="BF148" i="1"/>
  <c r="BG148" i="1"/>
  <c r="BH148" i="1"/>
  <c r="BI148" i="1"/>
  <c r="BB149" i="1"/>
  <c r="BC149" i="1"/>
  <c r="BD149" i="1"/>
  <c r="BE149" i="1"/>
  <c r="BF149" i="1"/>
  <c r="BG149" i="1"/>
  <c r="BH149" i="1"/>
  <c r="BI149" i="1"/>
  <c r="BB150" i="1"/>
  <c r="BC150" i="1"/>
  <c r="BD150" i="1"/>
  <c r="BE150" i="1"/>
  <c r="BF150" i="1"/>
  <c r="BG150" i="1"/>
  <c r="BH150" i="1"/>
  <c r="BI150" i="1"/>
  <c r="BB151" i="1"/>
  <c r="BC151" i="1"/>
  <c r="BD151" i="1"/>
  <c r="BE151" i="1"/>
  <c r="BF151" i="1"/>
  <c r="BG151" i="1"/>
  <c r="BH151" i="1"/>
  <c r="BI151" i="1"/>
  <c r="BB152" i="1"/>
  <c r="BC152" i="1"/>
  <c r="BD152" i="1"/>
  <c r="BE152" i="1"/>
  <c r="BF152" i="1"/>
  <c r="BG152" i="1"/>
  <c r="BH152" i="1"/>
  <c r="BI152" i="1"/>
  <c r="BB153" i="1"/>
  <c r="BC153" i="1"/>
  <c r="BD153" i="1"/>
  <c r="BE153" i="1"/>
  <c r="BF153" i="1"/>
  <c r="BG153" i="1"/>
  <c r="BH153" i="1"/>
  <c r="BI153" i="1"/>
  <c r="BB154" i="1"/>
  <c r="BC154" i="1"/>
  <c r="BD154" i="1"/>
  <c r="BE154" i="1"/>
  <c r="BF154" i="1"/>
  <c r="BG154" i="1"/>
  <c r="BH154" i="1"/>
  <c r="BI154" i="1"/>
  <c r="BB155" i="1"/>
  <c r="BC155" i="1"/>
  <c r="BD155" i="1"/>
  <c r="BE155" i="1"/>
  <c r="BF155" i="1"/>
  <c r="BG155" i="1"/>
  <c r="BH155" i="1"/>
  <c r="BI155" i="1"/>
  <c r="BB156" i="1"/>
  <c r="BC156" i="1"/>
  <c r="BD156" i="1"/>
  <c r="BE156" i="1"/>
  <c r="BF156" i="1"/>
  <c r="BG156" i="1"/>
  <c r="BH156" i="1"/>
  <c r="BI156" i="1"/>
  <c r="BB157" i="1"/>
  <c r="BC157" i="1"/>
  <c r="BD157" i="1"/>
  <c r="BE157" i="1"/>
  <c r="BF157" i="1"/>
  <c r="BG157" i="1"/>
  <c r="BH157" i="1"/>
  <c r="BI157" i="1"/>
  <c r="BB158" i="1"/>
  <c r="BC158" i="1"/>
  <c r="BD158" i="1"/>
  <c r="BE158" i="1"/>
  <c r="BF158" i="1"/>
  <c r="BG158" i="1"/>
  <c r="BH158" i="1"/>
  <c r="BI158" i="1"/>
  <c r="BB159" i="1"/>
  <c r="BC159" i="1"/>
  <c r="BD159" i="1"/>
  <c r="BE159" i="1"/>
  <c r="BF159" i="1"/>
  <c r="BG159" i="1"/>
  <c r="BH159" i="1"/>
  <c r="BI159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0" i="1"/>
  <c r="AU10" i="1"/>
  <c r="AV10" i="1"/>
  <c r="AW10" i="1"/>
  <c r="AX10" i="1"/>
  <c r="AY10" i="1"/>
  <c r="AU11" i="1"/>
  <c r="AV11" i="1"/>
  <c r="AW11" i="1"/>
  <c r="AX11" i="1"/>
  <c r="AY11" i="1"/>
  <c r="AU12" i="1"/>
  <c r="AV12" i="1"/>
  <c r="AW12" i="1"/>
  <c r="AX12" i="1"/>
  <c r="AY12" i="1"/>
  <c r="AU13" i="1"/>
  <c r="AV13" i="1"/>
  <c r="AW13" i="1"/>
  <c r="AX13" i="1"/>
  <c r="AY13" i="1"/>
  <c r="AU14" i="1"/>
  <c r="AV14" i="1"/>
  <c r="AW14" i="1"/>
  <c r="AX14" i="1"/>
  <c r="AY14" i="1"/>
  <c r="AU15" i="1"/>
  <c r="AV15" i="1"/>
  <c r="AW15" i="1"/>
  <c r="AX15" i="1"/>
  <c r="AY15" i="1"/>
  <c r="AU16" i="1"/>
  <c r="AV16" i="1"/>
  <c r="AW16" i="1"/>
  <c r="AX16" i="1"/>
  <c r="AY16" i="1"/>
  <c r="AU17" i="1"/>
  <c r="AV17" i="1"/>
  <c r="AW17" i="1"/>
  <c r="AX17" i="1"/>
  <c r="AY17" i="1"/>
  <c r="AU18" i="1"/>
  <c r="AV18" i="1"/>
  <c r="AW18" i="1"/>
  <c r="AX18" i="1"/>
  <c r="AY18" i="1"/>
  <c r="AU19" i="1"/>
  <c r="AV19" i="1"/>
  <c r="AW19" i="1"/>
  <c r="AX19" i="1"/>
  <c r="AY19" i="1"/>
  <c r="AU20" i="1"/>
  <c r="AV20" i="1"/>
  <c r="AW20" i="1"/>
  <c r="AX20" i="1"/>
  <c r="AY20" i="1"/>
  <c r="AU21" i="1"/>
  <c r="AV21" i="1"/>
  <c r="AW21" i="1"/>
  <c r="AX21" i="1"/>
  <c r="AY21" i="1"/>
  <c r="AU22" i="1"/>
  <c r="AV22" i="1"/>
  <c r="AW22" i="1"/>
  <c r="AX22" i="1"/>
  <c r="AY22" i="1"/>
  <c r="AU23" i="1"/>
  <c r="AV23" i="1"/>
  <c r="AW23" i="1"/>
  <c r="AX23" i="1"/>
  <c r="AY23" i="1"/>
  <c r="AU24" i="1"/>
  <c r="AV24" i="1"/>
  <c r="AW24" i="1"/>
  <c r="AX24" i="1"/>
  <c r="AY24" i="1"/>
  <c r="AU25" i="1"/>
  <c r="AV25" i="1"/>
  <c r="AW25" i="1"/>
  <c r="AX25" i="1"/>
  <c r="AY25" i="1"/>
  <c r="AU26" i="1"/>
  <c r="AV26" i="1"/>
  <c r="AW26" i="1"/>
  <c r="AX26" i="1"/>
  <c r="AY26" i="1"/>
  <c r="AU27" i="1"/>
  <c r="AV27" i="1"/>
  <c r="AW27" i="1"/>
  <c r="AX27" i="1"/>
  <c r="AY27" i="1"/>
  <c r="AU28" i="1"/>
  <c r="AV28" i="1"/>
  <c r="AW28" i="1"/>
  <c r="AX28" i="1"/>
  <c r="AY28" i="1"/>
  <c r="AU29" i="1"/>
  <c r="AV29" i="1"/>
  <c r="AW29" i="1"/>
  <c r="AX29" i="1"/>
  <c r="AY29" i="1"/>
  <c r="AU30" i="1"/>
  <c r="AV30" i="1"/>
  <c r="AW30" i="1"/>
  <c r="AX30" i="1"/>
  <c r="AY30" i="1"/>
  <c r="AU31" i="1"/>
  <c r="AV31" i="1"/>
  <c r="AW31" i="1"/>
  <c r="AX31" i="1"/>
  <c r="AY31" i="1"/>
  <c r="AU32" i="1"/>
  <c r="AV32" i="1"/>
  <c r="AW32" i="1"/>
  <c r="AX32" i="1"/>
  <c r="AY32" i="1"/>
  <c r="AU33" i="1"/>
  <c r="AV33" i="1"/>
  <c r="AW33" i="1"/>
  <c r="AX33" i="1"/>
  <c r="AY33" i="1"/>
  <c r="AU34" i="1"/>
  <c r="AV34" i="1"/>
  <c r="AW34" i="1"/>
  <c r="AX34" i="1"/>
  <c r="AY34" i="1"/>
  <c r="AU35" i="1"/>
  <c r="AV35" i="1"/>
  <c r="AW35" i="1"/>
  <c r="AX35" i="1"/>
  <c r="AY35" i="1"/>
  <c r="AU36" i="1"/>
  <c r="AV36" i="1"/>
  <c r="AW36" i="1"/>
  <c r="AX36" i="1"/>
  <c r="AY36" i="1"/>
  <c r="AU37" i="1"/>
  <c r="AV37" i="1"/>
  <c r="AW37" i="1"/>
  <c r="AX37" i="1"/>
  <c r="AY37" i="1"/>
  <c r="AU38" i="1"/>
  <c r="AV38" i="1"/>
  <c r="AW38" i="1"/>
  <c r="AX38" i="1"/>
  <c r="AY38" i="1"/>
  <c r="AU39" i="1"/>
  <c r="AV39" i="1"/>
  <c r="AW39" i="1"/>
  <c r="AX39" i="1"/>
  <c r="AY39" i="1"/>
  <c r="AU40" i="1"/>
  <c r="AV40" i="1"/>
  <c r="AW40" i="1"/>
  <c r="AX40" i="1"/>
  <c r="AY40" i="1"/>
  <c r="AU41" i="1"/>
  <c r="AV41" i="1"/>
  <c r="AW41" i="1"/>
  <c r="AX41" i="1"/>
  <c r="AY41" i="1"/>
  <c r="AU42" i="1"/>
  <c r="AV42" i="1"/>
  <c r="AW42" i="1"/>
  <c r="AX42" i="1"/>
  <c r="AY42" i="1"/>
  <c r="AU43" i="1"/>
  <c r="AV43" i="1"/>
  <c r="AW43" i="1"/>
  <c r="AX43" i="1"/>
  <c r="AY43" i="1"/>
  <c r="AU44" i="1"/>
  <c r="AV44" i="1"/>
  <c r="AW44" i="1"/>
  <c r="AX44" i="1"/>
  <c r="AY44" i="1"/>
  <c r="AU45" i="1"/>
  <c r="AV45" i="1"/>
  <c r="AW45" i="1"/>
  <c r="AX45" i="1"/>
  <c r="AY45" i="1"/>
  <c r="AU46" i="1"/>
  <c r="AV46" i="1"/>
  <c r="AW46" i="1"/>
  <c r="AX46" i="1"/>
  <c r="AY46" i="1"/>
  <c r="AU47" i="1"/>
  <c r="AV47" i="1"/>
  <c r="AW47" i="1"/>
  <c r="AX47" i="1"/>
  <c r="AY47" i="1"/>
  <c r="AU48" i="1"/>
  <c r="AV48" i="1"/>
  <c r="AW48" i="1"/>
  <c r="AX48" i="1"/>
  <c r="AY48" i="1"/>
  <c r="AU49" i="1"/>
  <c r="AV49" i="1"/>
  <c r="AW49" i="1"/>
  <c r="AX49" i="1"/>
  <c r="AY49" i="1"/>
  <c r="AU50" i="1"/>
  <c r="AV50" i="1"/>
  <c r="AW50" i="1"/>
  <c r="AX50" i="1"/>
  <c r="AY50" i="1"/>
  <c r="AU51" i="1"/>
  <c r="AV51" i="1"/>
  <c r="AW51" i="1"/>
  <c r="AX51" i="1"/>
  <c r="AY51" i="1"/>
  <c r="AU52" i="1"/>
  <c r="AV52" i="1"/>
  <c r="AW52" i="1"/>
  <c r="AX52" i="1"/>
  <c r="AY52" i="1"/>
  <c r="AU53" i="1"/>
  <c r="AV53" i="1"/>
  <c r="AW53" i="1"/>
  <c r="AX53" i="1"/>
  <c r="AY53" i="1"/>
  <c r="AU54" i="1"/>
  <c r="AV54" i="1"/>
  <c r="AW54" i="1"/>
  <c r="AX54" i="1"/>
  <c r="AY54" i="1"/>
  <c r="AU55" i="1"/>
  <c r="AV55" i="1"/>
  <c r="AW55" i="1"/>
  <c r="AX55" i="1"/>
  <c r="AY55" i="1"/>
  <c r="AU56" i="1"/>
  <c r="AV56" i="1"/>
  <c r="AW56" i="1"/>
  <c r="AX56" i="1"/>
  <c r="AY56" i="1"/>
  <c r="AU57" i="1"/>
  <c r="AV57" i="1"/>
  <c r="AW57" i="1"/>
  <c r="AX57" i="1"/>
  <c r="AY57" i="1"/>
  <c r="AU58" i="1"/>
  <c r="AV58" i="1"/>
  <c r="AW58" i="1"/>
  <c r="AX58" i="1"/>
  <c r="AY58" i="1"/>
  <c r="AU59" i="1"/>
  <c r="AV59" i="1"/>
  <c r="AW59" i="1"/>
  <c r="AX59" i="1"/>
  <c r="AY59" i="1"/>
  <c r="AU60" i="1"/>
  <c r="AV60" i="1"/>
  <c r="AW60" i="1"/>
  <c r="AX60" i="1"/>
  <c r="AY60" i="1"/>
  <c r="AU61" i="1"/>
  <c r="AV61" i="1"/>
  <c r="AW61" i="1"/>
  <c r="AX61" i="1"/>
  <c r="AY61" i="1"/>
  <c r="AU62" i="1"/>
  <c r="AV62" i="1"/>
  <c r="AW62" i="1"/>
  <c r="AX62" i="1"/>
  <c r="AY62" i="1"/>
  <c r="AU63" i="1"/>
  <c r="AV63" i="1"/>
  <c r="AW63" i="1"/>
  <c r="AX63" i="1"/>
  <c r="AY63" i="1"/>
  <c r="AU64" i="1"/>
  <c r="AV64" i="1"/>
  <c r="AW64" i="1"/>
  <c r="AX64" i="1"/>
  <c r="AY64" i="1"/>
  <c r="AU65" i="1"/>
  <c r="AV65" i="1"/>
  <c r="AW65" i="1"/>
  <c r="AX65" i="1"/>
  <c r="AY65" i="1"/>
  <c r="AU66" i="1"/>
  <c r="AV66" i="1"/>
  <c r="AW66" i="1"/>
  <c r="AX66" i="1"/>
  <c r="AY66" i="1"/>
  <c r="AU67" i="1"/>
  <c r="AV67" i="1"/>
  <c r="AW67" i="1"/>
  <c r="AX67" i="1"/>
  <c r="AY67" i="1"/>
  <c r="AU68" i="1"/>
  <c r="AV68" i="1"/>
  <c r="AW68" i="1"/>
  <c r="AX68" i="1"/>
  <c r="AY68" i="1"/>
  <c r="AU69" i="1"/>
  <c r="AV69" i="1"/>
  <c r="AW69" i="1"/>
  <c r="AX69" i="1"/>
  <c r="AY69" i="1"/>
  <c r="AU70" i="1"/>
  <c r="AV70" i="1"/>
  <c r="AW70" i="1"/>
  <c r="AX70" i="1"/>
  <c r="AY70" i="1"/>
  <c r="AU71" i="1"/>
  <c r="AV71" i="1"/>
  <c r="AW71" i="1"/>
  <c r="AX71" i="1"/>
  <c r="AY71" i="1"/>
  <c r="AU72" i="1"/>
  <c r="AV72" i="1"/>
  <c r="AW72" i="1"/>
  <c r="AX72" i="1"/>
  <c r="AY72" i="1"/>
  <c r="AU73" i="1"/>
  <c r="AV73" i="1"/>
  <c r="AW73" i="1"/>
  <c r="AX73" i="1"/>
  <c r="AY73" i="1"/>
  <c r="AU74" i="1"/>
  <c r="AV74" i="1"/>
  <c r="AW74" i="1"/>
  <c r="AX74" i="1"/>
  <c r="AY74" i="1"/>
  <c r="AU75" i="1"/>
  <c r="AV75" i="1"/>
  <c r="AW75" i="1"/>
  <c r="AX75" i="1"/>
  <c r="AY75" i="1"/>
  <c r="AU76" i="1"/>
  <c r="AV76" i="1"/>
  <c r="AW76" i="1"/>
  <c r="AX76" i="1"/>
  <c r="AY76" i="1"/>
  <c r="AU77" i="1"/>
  <c r="AV77" i="1"/>
  <c r="AW77" i="1"/>
  <c r="AX77" i="1"/>
  <c r="AY77" i="1"/>
  <c r="AU78" i="1"/>
  <c r="AV78" i="1"/>
  <c r="AW78" i="1"/>
  <c r="AX78" i="1"/>
  <c r="AY78" i="1"/>
  <c r="AU79" i="1"/>
  <c r="AV79" i="1"/>
  <c r="AW79" i="1"/>
  <c r="AX79" i="1"/>
  <c r="AY79" i="1"/>
  <c r="AU80" i="1"/>
  <c r="AV80" i="1"/>
  <c r="AW80" i="1"/>
  <c r="AX80" i="1"/>
  <c r="AY80" i="1"/>
  <c r="AU81" i="1"/>
  <c r="AV81" i="1"/>
  <c r="AW81" i="1"/>
  <c r="AX81" i="1"/>
  <c r="AY81" i="1"/>
  <c r="AU82" i="1"/>
  <c r="AV82" i="1"/>
  <c r="AW82" i="1"/>
  <c r="AX82" i="1"/>
  <c r="AY82" i="1"/>
  <c r="AU83" i="1"/>
  <c r="AV83" i="1"/>
  <c r="AW83" i="1"/>
  <c r="AX83" i="1"/>
  <c r="AY83" i="1"/>
  <c r="AU84" i="1"/>
  <c r="AV84" i="1"/>
  <c r="AW84" i="1"/>
  <c r="AX84" i="1"/>
  <c r="AY84" i="1"/>
  <c r="AU85" i="1"/>
  <c r="AV85" i="1"/>
  <c r="AW85" i="1"/>
  <c r="AX85" i="1"/>
  <c r="AY85" i="1"/>
  <c r="AU86" i="1"/>
  <c r="AV86" i="1"/>
  <c r="AW86" i="1"/>
  <c r="AX86" i="1"/>
  <c r="AY86" i="1"/>
  <c r="AU87" i="1"/>
  <c r="AV87" i="1"/>
  <c r="AW87" i="1"/>
  <c r="AX87" i="1"/>
  <c r="AY87" i="1"/>
  <c r="AU88" i="1"/>
  <c r="AV88" i="1"/>
  <c r="AW88" i="1"/>
  <c r="AX88" i="1"/>
  <c r="AY88" i="1"/>
  <c r="AU89" i="1"/>
  <c r="AV89" i="1"/>
  <c r="AW89" i="1"/>
  <c r="AX89" i="1"/>
  <c r="AY89" i="1"/>
  <c r="AU90" i="1"/>
  <c r="AV90" i="1"/>
  <c r="AW90" i="1"/>
  <c r="AX90" i="1"/>
  <c r="AY90" i="1"/>
  <c r="AU91" i="1"/>
  <c r="AV91" i="1"/>
  <c r="AW91" i="1"/>
  <c r="AX91" i="1"/>
  <c r="AY91" i="1"/>
  <c r="AU92" i="1"/>
  <c r="AV92" i="1"/>
  <c r="AW92" i="1"/>
  <c r="AX92" i="1"/>
  <c r="AY92" i="1"/>
  <c r="AU93" i="1"/>
  <c r="AV93" i="1"/>
  <c r="AW93" i="1"/>
  <c r="AX93" i="1"/>
  <c r="AY93" i="1"/>
  <c r="AU94" i="1"/>
  <c r="AV94" i="1"/>
  <c r="AW94" i="1"/>
  <c r="AX94" i="1"/>
  <c r="AY94" i="1"/>
  <c r="AU95" i="1"/>
  <c r="AV95" i="1"/>
  <c r="AW95" i="1"/>
  <c r="AX95" i="1"/>
  <c r="AY95" i="1"/>
  <c r="AU96" i="1"/>
  <c r="AV96" i="1"/>
  <c r="AW96" i="1"/>
  <c r="AX96" i="1"/>
  <c r="AY96" i="1"/>
  <c r="AU97" i="1"/>
  <c r="AV97" i="1"/>
  <c r="AW97" i="1"/>
  <c r="AX97" i="1"/>
  <c r="AY97" i="1"/>
  <c r="AU98" i="1"/>
  <c r="AV98" i="1"/>
  <c r="AW98" i="1"/>
  <c r="AX98" i="1"/>
  <c r="AY98" i="1"/>
  <c r="AU99" i="1"/>
  <c r="AV99" i="1"/>
  <c r="AW99" i="1"/>
  <c r="AX99" i="1"/>
  <c r="AY99" i="1"/>
  <c r="AU100" i="1"/>
  <c r="AV100" i="1"/>
  <c r="AW100" i="1"/>
  <c r="AX100" i="1"/>
  <c r="AY100" i="1"/>
  <c r="AU101" i="1"/>
  <c r="AV101" i="1"/>
  <c r="AW101" i="1"/>
  <c r="AX101" i="1"/>
  <c r="AY101" i="1"/>
  <c r="AU102" i="1"/>
  <c r="AV102" i="1"/>
  <c r="AW102" i="1"/>
  <c r="AX102" i="1"/>
  <c r="AY102" i="1"/>
  <c r="AU103" i="1"/>
  <c r="AV103" i="1"/>
  <c r="AW103" i="1"/>
  <c r="AX103" i="1"/>
  <c r="AY103" i="1"/>
  <c r="AU104" i="1"/>
  <c r="AV104" i="1"/>
  <c r="AW104" i="1"/>
  <c r="AX104" i="1"/>
  <c r="AY104" i="1"/>
  <c r="AU105" i="1"/>
  <c r="AV105" i="1"/>
  <c r="AW105" i="1"/>
  <c r="AX105" i="1"/>
  <c r="AY105" i="1"/>
  <c r="AU106" i="1"/>
  <c r="AV106" i="1"/>
  <c r="AW106" i="1"/>
  <c r="AX106" i="1"/>
  <c r="AY106" i="1"/>
  <c r="AU107" i="1"/>
  <c r="AV107" i="1"/>
  <c r="AW107" i="1"/>
  <c r="AX107" i="1"/>
  <c r="AY107" i="1"/>
  <c r="AU108" i="1"/>
  <c r="AV108" i="1"/>
  <c r="AW108" i="1"/>
  <c r="AX108" i="1"/>
  <c r="AY108" i="1"/>
  <c r="AU109" i="1"/>
  <c r="AV109" i="1"/>
  <c r="AW109" i="1"/>
  <c r="AX109" i="1"/>
  <c r="AY109" i="1"/>
  <c r="AU110" i="1"/>
  <c r="AV110" i="1"/>
  <c r="AW110" i="1"/>
  <c r="AX110" i="1"/>
  <c r="AY110" i="1"/>
  <c r="AU111" i="1"/>
  <c r="AV111" i="1"/>
  <c r="AW111" i="1"/>
  <c r="AX111" i="1"/>
  <c r="AY111" i="1"/>
  <c r="AU112" i="1"/>
  <c r="AV112" i="1"/>
  <c r="AW112" i="1"/>
  <c r="AX112" i="1"/>
  <c r="AY112" i="1"/>
  <c r="AU113" i="1"/>
  <c r="AV113" i="1"/>
  <c r="AW113" i="1"/>
  <c r="AX113" i="1"/>
  <c r="AY113" i="1"/>
  <c r="AU114" i="1"/>
  <c r="AV114" i="1"/>
  <c r="AW114" i="1"/>
  <c r="AX114" i="1"/>
  <c r="AY114" i="1"/>
  <c r="AU115" i="1"/>
  <c r="AV115" i="1"/>
  <c r="AW115" i="1"/>
  <c r="AX115" i="1"/>
  <c r="AY115" i="1"/>
  <c r="AU116" i="1"/>
  <c r="AV116" i="1"/>
  <c r="AW116" i="1"/>
  <c r="AX116" i="1"/>
  <c r="AY116" i="1"/>
  <c r="AU117" i="1"/>
  <c r="AV117" i="1"/>
  <c r="AW117" i="1"/>
  <c r="AX117" i="1"/>
  <c r="AY117" i="1"/>
  <c r="AU118" i="1"/>
  <c r="AV118" i="1"/>
  <c r="AW118" i="1"/>
  <c r="AX118" i="1"/>
  <c r="AY118" i="1"/>
  <c r="AU119" i="1"/>
  <c r="AV119" i="1"/>
  <c r="AW119" i="1"/>
  <c r="AX119" i="1"/>
  <c r="AY119" i="1"/>
  <c r="AU120" i="1"/>
  <c r="AV120" i="1"/>
  <c r="AW120" i="1"/>
  <c r="AX120" i="1"/>
  <c r="AY120" i="1"/>
  <c r="AU121" i="1"/>
  <c r="AV121" i="1"/>
  <c r="AW121" i="1"/>
  <c r="AX121" i="1"/>
  <c r="AY121" i="1"/>
  <c r="AU122" i="1"/>
  <c r="AV122" i="1"/>
  <c r="AW122" i="1"/>
  <c r="AX122" i="1"/>
  <c r="AY122" i="1"/>
  <c r="AU123" i="1"/>
  <c r="AV123" i="1"/>
  <c r="AW123" i="1"/>
  <c r="AX123" i="1"/>
  <c r="AY123" i="1"/>
  <c r="AU124" i="1"/>
  <c r="AV124" i="1"/>
  <c r="AW124" i="1"/>
  <c r="AX124" i="1"/>
  <c r="AY124" i="1"/>
  <c r="AU125" i="1"/>
  <c r="AV125" i="1"/>
  <c r="AW125" i="1"/>
  <c r="AX125" i="1"/>
  <c r="AY125" i="1"/>
  <c r="AU126" i="1"/>
  <c r="AV126" i="1"/>
  <c r="AW126" i="1"/>
  <c r="AX126" i="1"/>
  <c r="AY126" i="1"/>
  <c r="AU127" i="1"/>
  <c r="AV127" i="1"/>
  <c r="AW127" i="1"/>
  <c r="AX127" i="1"/>
  <c r="AY127" i="1"/>
  <c r="AU128" i="1"/>
  <c r="AV128" i="1"/>
  <c r="AW128" i="1"/>
  <c r="AX128" i="1"/>
  <c r="AY128" i="1"/>
  <c r="AU129" i="1"/>
  <c r="AV129" i="1"/>
  <c r="AW129" i="1"/>
  <c r="AX129" i="1"/>
  <c r="AY129" i="1"/>
  <c r="AU130" i="1"/>
  <c r="AV130" i="1"/>
  <c r="AW130" i="1"/>
  <c r="AX130" i="1"/>
  <c r="AY130" i="1"/>
  <c r="AU131" i="1"/>
  <c r="AV131" i="1"/>
  <c r="AW131" i="1"/>
  <c r="AX131" i="1"/>
  <c r="AY131" i="1"/>
  <c r="AU132" i="1"/>
  <c r="AV132" i="1"/>
  <c r="AW132" i="1"/>
  <c r="AX132" i="1"/>
  <c r="AY132" i="1"/>
  <c r="AU133" i="1"/>
  <c r="AV133" i="1"/>
  <c r="AW133" i="1"/>
  <c r="AX133" i="1"/>
  <c r="AY133" i="1"/>
  <c r="AU134" i="1"/>
  <c r="AV134" i="1"/>
  <c r="AW134" i="1"/>
  <c r="AX134" i="1"/>
  <c r="AY134" i="1"/>
  <c r="AU135" i="1"/>
  <c r="AV135" i="1"/>
  <c r="AW135" i="1"/>
  <c r="AX135" i="1"/>
  <c r="AY135" i="1"/>
  <c r="AU136" i="1"/>
  <c r="AV136" i="1"/>
  <c r="AW136" i="1"/>
  <c r="AX136" i="1"/>
  <c r="AY136" i="1"/>
  <c r="AU137" i="1"/>
  <c r="AV137" i="1"/>
  <c r="AW137" i="1"/>
  <c r="AX137" i="1"/>
  <c r="AY137" i="1"/>
  <c r="AU138" i="1"/>
  <c r="AV138" i="1"/>
  <c r="AW138" i="1"/>
  <c r="AX138" i="1"/>
  <c r="AY138" i="1"/>
  <c r="AU139" i="1"/>
  <c r="AV139" i="1"/>
  <c r="AW139" i="1"/>
  <c r="AX139" i="1"/>
  <c r="AY139" i="1"/>
  <c r="AU140" i="1"/>
  <c r="AV140" i="1"/>
  <c r="AW140" i="1"/>
  <c r="AX140" i="1"/>
  <c r="AY140" i="1"/>
  <c r="AU141" i="1"/>
  <c r="AV141" i="1"/>
  <c r="AW141" i="1"/>
  <c r="AX141" i="1"/>
  <c r="AY141" i="1"/>
  <c r="AU142" i="1"/>
  <c r="AV142" i="1"/>
  <c r="AW142" i="1"/>
  <c r="AX142" i="1"/>
  <c r="AY142" i="1"/>
  <c r="AU143" i="1"/>
  <c r="AV143" i="1"/>
  <c r="AW143" i="1"/>
  <c r="AX143" i="1"/>
  <c r="AY143" i="1"/>
  <c r="AU144" i="1"/>
  <c r="AV144" i="1"/>
  <c r="AW144" i="1"/>
  <c r="AX144" i="1"/>
  <c r="AY144" i="1"/>
  <c r="AU145" i="1"/>
  <c r="AV145" i="1"/>
  <c r="AW145" i="1"/>
  <c r="AX145" i="1"/>
  <c r="AY145" i="1"/>
  <c r="AU146" i="1"/>
  <c r="AV146" i="1"/>
  <c r="AW146" i="1"/>
  <c r="AX146" i="1"/>
  <c r="AY146" i="1"/>
  <c r="AU147" i="1"/>
  <c r="AV147" i="1"/>
  <c r="AW147" i="1"/>
  <c r="AX147" i="1"/>
  <c r="AY147" i="1"/>
  <c r="AU148" i="1"/>
  <c r="AV148" i="1"/>
  <c r="AW148" i="1"/>
  <c r="AX148" i="1"/>
  <c r="AY148" i="1"/>
  <c r="AU149" i="1"/>
  <c r="AV149" i="1"/>
  <c r="AW149" i="1"/>
  <c r="AX149" i="1"/>
  <c r="AY149" i="1"/>
  <c r="AU150" i="1"/>
  <c r="AV150" i="1"/>
  <c r="AW150" i="1"/>
  <c r="AX150" i="1"/>
  <c r="AY150" i="1"/>
  <c r="AU151" i="1"/>
  <c r="AV151" i="1"/>
  <c r="AW151" i="1"/>
  <c r="AX151" i="1"/>
  <c r="AY151" i="1"/>
  <c r="AU152" i="1"/>
  <c r="AV152" i="1"/>
  <c r="AW152" i="1"/>
  <c r="AX152" i="1"/>
  <c r="AY152" i="1"/>
  <c r="AU153" i="1"/>
  <c r="AV153" i="1"/>
  <c r="AW153" i="1"/>
  <c r="AX153" i="1"/>
  <c r="AY153" i="1"/>
  <c r="AU154" i="1"/>
  <c r="AV154" i="1"/>
  <c r="AW154" i="1"/>
  <c r="AX154" i="1"/>
  <c r="AY154" i="1"/>
  <c r="AU155" i="1"/>
  <c r="AV155" i="1"/>
  <c r="AW155" i="1"/>
  <c r="AX155" i="1"/>
  <c r="AY155" i="1"/>
  <c r="AU156" i="1"/>
  <c r="AV156" i="1"/>
  <c r="AW156" i="1"/>
  <c r="AX156" i="1"/>
  <c r="AY156" i="1"/>
  <c r="AU157" i="1"/>
  <c r="AV157" i="1"/>
  <c r="AW157" i="1"/>
  <c r="AX157" i="1"/>
  <c r="AY157" i="1"/>
  <c r="AU158" i="1"/>
  <c r="AV158" i="1"/>
  <c r="AW158" i="1"/>
  <c r="AX158" i="1"/>
  <c r="AY158" i="1"/>
  <c r="AU159" i="1"/>
  <c r="AV159" i="1"/>
  <c r="AW159" i="1"/>
  <c r="AX159" i="1"/>
  <c r="AY159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0" i="1"/>
  <c r="AJ10" i="1"/>
  <c r="AK10" i="1"/>
  <c r="AL10" i="1"/>
  <c r="AM10" i="1"/>
  <c r="AN10" i="1"/>
  <c r="AO10" i="1"/>
  <c r="AP10" i="1"/>
  <c r="AQ10" i="1"/>
  <c r="AJ11" i="1"/>
  <c r="AK11" i="1"/>
  <c r="AL11" i="1"/>
  <c r="AM11" i="1"/>
  <c r="AN11" i="1"/>
  <c r="AO11" i="1"/>
  <c r="AP11" i="1"/>
  <c r="AQ11" i="1"/>
  <c r="AJ12" i="1"/>
  <c r="AK12" i="1"/>
  <c r="AL12" i="1"/>
  <c r="AM12" i="1"/>
  <c r="AN12" i="1"/>
  <c r="AO12" i="1"/>
  <c r="AP12" i="1"/>
  <c r="AQ12" i="1"/>
  <c r="AJ13" i="1"/>
  <c r="AK13" i="1"/>
  <c r="AL13" i="1"/>
  <c r="AM13" i="1"/>
  <c r="AN13" i="1"/>
  <c r="AO13" i="1"/>
  <c r="AP13" i="1"/>
  <c r="AQ13" i="1"/>
  <c r="AJ14" i="1"/>
  <c r="AK14" i="1"/>
  <c r="AL14" i="1"/>
  <c r="AM14" i="1"/>
  <c r="AN14" i="1"/>
  <c r="AO14" i="1"/>
  <c r="AP14" i="1"/>
  <c r="AQ14" i="1"/>
  <c r="AJ15" i="1"/>
  <c r="AK15" i="1"/>
  <c r="AL15" i="1"/>
  <c r="AM15" i="1"/>
  <c r="AN15" i="1"/>
  <c r="AO15" i="1"/>
  <c r="AP15" i="1"/>
  <c r="AQ15" i="1"/>
  <c r="AJ16" i="1"/>
  <c r="AK16" i="1"/>
  <c r="AL16" i="1"/>
  <c r="AM16" i="1"/>
  <c r="AN16" i="1"/>
  <c r="AO16" i="1"/>
  <c r="AP16" i="1"/>
  <c r="AQ16" i="1"/>
  <c r="AJ17" i="1"/>
  <c r="AK17" i="1"/>
  <c r="AL17" i="1"/>
  <c r="AM17" i="1"/>
  <c r="AN17" i="1"/>
  <c r="AO17" i="1"/>
  <c r="AP17" i="1"/>
  <c r="AQ17" i="1"/>
  <c r="AJ18" i="1"/>
  <c r="AK18" i="1"/>
  <c r="AL18" i="1"/>
  <c r="AM18" i="1"/>
  <c r="AN18" i="1"/>
  <c r="AO18" i="1"/>
  <c r="AP18" i="1"/>
  <c r="AQ18" i="1"/>
  <c r="AJ19" i="1"/>
  <c r="AK19" i="1"/>
  <c r="AL19" i="1"/>
  <c r="AM19" i="1"/>
  <c r="AN19" i="1"/>
  <c r="AO19" i="1"/>
  <c r="AP19" i="1"/>
  <c r="AQ19" i="1"/>
  <c r="AJ20" i="1"/>
  <c r="AK20" i="1"/>
  <c r="AL20" i="1"/>
  <c r="AM20" i="1"/>
  <c r="AN20" i="1"/>
  <c r="AO20" i="1"/>
  <c r="AP20" i="1"/>
  <c r="AQ20" i="1"/>
  <c r="AJ21" i="1"/>
  <c r="AK21" i="1"/>
  <c r="AL21" i="1"/>
  <c r="AM21" i="1"/>
  <c r="AN21" i="1"/>
  <c r="AO21" i="1"/>
  <c r="AP21" i="1"/>
  <c r="AQ21" i="1"/>
  <c r="AJ22" i="1"/>
  <c r="AK22" i="1"/>
  <c r="AL22" i="1"/>
  <c r="AM22" i="1"/>
  <c r="AN22" i="1"/>
  <c r="AO22" i="1"/>
  <c r="AP22" i="1"/>
  <c r="AQ22" i="1"/>
  <c r="AJ23" i="1"/>
  <c r="AK23" i="1"/>
  <c r="AL23" i="1"/>
  <c r="AM23" i="1"/>
  <c r="AN23" i="1"/>
  <c r="AO23" i="1"/>
  <c r="AP23" i="1"/>
  <c r="AQ23" i="1"/>
  <c r="AJ24" i="1"/>
  <c r="AK24" i="1"/>
  <c r="AL24" i="1"/>
  <c r="AM24" i="1"/>
  <c r="AN24" i="1"/>
  <c r="AO24" i="1"/>
  <c r="AP24" i="1"/>
  <c r="AQ24" i="1"/>
  <c r="AJ25" i="1"/>
  <c r="AK25" i="1"/>
  <c r="AL25" i="1"/>
  <c r="AM25" i="1"/>
  <c r="AN25" i="1"/>
  <c r="AO25" i="1"/>
  <c r="AP25" i="1"/>
  <c r="AQ25" i="1"/>
  <c r="AJ26" i="1"/>
  <c r="AK26" i="1"/>
  <c r="AL26" i="1"/>
  <c r="AM26" i="1"/>
  <c r="AN26" i="1"/>
  <c r="AO26" i="1"/>
  <c r="AP26" i="1"/>
  <c r="AQ26" i="1"/>
  <c r="AJ27" i="1"/>
  <c r="AK27" i="1"/>
  <c r="AL27" i="1"/>
  <c r="AM27" i="1"/>
  <c r="AN27" i="1"/>
  <c r="AO27" i="1"/>
  <c r="AP27" i="1"/>
  <c r="AQ27" i="1"/>
  <c r="AJ28" i="1"/>
  <c r="AK28" i="1"/>
  <c r="AL28" i="1"/>
  <c r="AM28" i="1"/>
  <c r="AN28" i="1"/>
  <c r="AO28" i="1"/>
  <c r="AP28" i="1"/>
  <c r="AQ28" i="1"/>
  <c r="AJ29" i="1"/>
  <c r="AK29" i="1"/>
  <c r="AL29" i="1"/>
  <c r="AM29" i="1"/>
  <c r="AN29" i="1"/>
  <c r="AO29" i="1"/>
  <c r="AP29" i="1"/>
  <c r="AQ29" i="1"/>
  <c r="AJ30" i="1"/>
  <c r="AK30" i="1"/>
  <c r="AL30" i="1"/>
  <c r="AM30" i="1"/>
  <c r="AN30" i="1"/>
  <c r="AO30" i="1"/>
  <c r="AP30" i="1"/>
  <c r="AQ30" i="1"/>
  <c r="AJ31" i="1"/>
  <c r="AK31" i="1"/>
  <c r="AL31" i="1"/>
  <c r="AM31" i="1"/>
  <c r="AN31" i="1"/>
  <c r="AO31" i="1"/>
  <c r="AP31" i="1"/>
  <c r="AQ31" i="1"/>
  <c r="AJ32" i="1"/>
  <c r="AK32" i="1"/>
  <c r="AL32" i="1"/>
  <c r="AM32" i="1"/>
  <c r="AN32" i="1"/>
  <c r="AO32" i="1"/>
  <c r="AP32" i="1"/>
  <c r="AQ32" i="1"/>
  <c r="AJ33" i="1"/>
  <c r="AK33" i="1"/>
  <c r="AL33" i="1"/>
  <c r="AM33" i="1"/>
  <c r="AN33" i="1"/>
  <c r="AO33" i="1"/>
  <c r="AP33" i="1"/>
  <c r="AQ33" i="1"/>
  <c r="AJ34" i="1"/>
  <c r="AK34" i="1"/>
  <c r="AL34" i="1"/>
  <c r="AM34" i="1"/>
  <c r="AN34" i="1"/>
  <c r="AO34" i="1"/>
  <c r="AP34" i="1"/>
  <c r="AQ34" i="1"/>
  <c r="AJ35" i="1"/>
  <c r="AK35" i="1"/>
  <c r="AL35" i="1"/>
  <c r="AM35" i="1"/>
  <c r="AN35" i="1"/>
  <c r="AO35" i="1"/>
  <c r="AP35" i="1"/>
  <c r="AQ35" i="1"/>
  <c r="AJ36" i="1"/>
  <c r="AK36" i="1"/>
  <c r="AL36" i="1"/>
  <c r="AM36" i="1"/>
  <c r="AN36" i="1"/>
  <c r="AO36" i="1"/>
  <c r="AP36" i="1"/>
  <c r="AQ36" i="1"/>
  <c r="AJ37" i="1"/>
  <c r="AK37" i="1"/>
  <c r="AL37" i="1"/>
  <c r="AM37" i="1"/>
  <c r="AN37" i="1"/>
  <c r="AO37" i="1"/>
  <c r="AP37" i="1"/>
  <c r="AQ37" i="1"/>
  <c r="AJ38" i="1"/>
  <c r="AK38" i="1"/>
  <c r="AL38" i="1"/>
  <c r="AM38" i="1"/>
  <c r="AN38" i="1"/>
  <c r="AO38" i="1"/>
  <c r="AP38" i="1"/>
  <c r="AQ38" i="1"/>
  <c r="AJ39" i="1"/>
  <c r="AK39" i="1"/>
  <c r="AL39" i="1"/>
  <c r="AM39" i="1"/>
  <c r="AN39" i="1"/>
  <c r="AO39" i="1"/>
  <c r="AP39" i="1"/>
  <c r="AQ39" i="1"/>
  <c r="AJ40" i="1"/>
  <c r="AK40" i="1"/>
  <c r="AL40" i="1"/>
  <c r="AM40" i="1"/>
  <c r="AN40" i="1"/>
  <c r="AO40" i="1"/>
  <c r="AP40" i="1"/>
  <c r="AQ40" i="1"/>
  <c r="AJ41" i="1"/>
  <c r="AK41" i="1"/>
  <c r="AL41" i="1"/>
  <c r="AM41" i="1"/>
  <c r="AN41" i="1"/>
  <c r="AO41" i="1"/>
  <c r="AP41" i="1"/>
  <c r="AQ41" i="1"/>
  <c r="AJ42" i="1"/>
  <c r="AK42" i="1"/>
  <c r="AL42" i="1"/>
  <c r="AM42" i="1"/>
  <c r="AN42" i="1"/>
  <c r="AO42" i="1"/>
  <c r="AP42" i="1"/>
  <c r="AQ42" i="1"/>
  <c r="AJ43" i="1"/>
  <c r="AK43" i="1"/>
  <c r="AL43" i="1"/>
  <c r="AM43" i="1"/>
  <c r="AN43" i="1"/>
  <c r="AO43" i="1"/>
  <c r="AP43" i="1"/>
  <c r="AQ43" i="1"/>
  <c r="AJ44" i="1"/>
  <c r="AK44" i="1"/>
  <c r="AL44" i="1"/>
  <c r="AM44" i="1"/>
  <c r="AN44" i="1"/>
  <c r="AO44" i="1"/>
  <c r="AP44" i="1"/>
  <c r="AQ44" i="1"/>
  <c r="AJ45" i="1"/>
  <c r="AK45" i="1"/>
  <c r="AL45" i="1"/>
  <c r="AM45" i="1"/>
  <c r="AN45" i="1"/>
  <c r="AO45" i="1"/>
  <c r="AP45" i="1"/>
  <c r="AQ45" i="1"/>
  <c r="AJ46" i="1"/>
  <c r="AK46" i="1"/>
  <c r="AL46" i="1"/>
  <c r="AM46" i="1"/>
  <c r="AN46" i="1"/>
  <c r="AO46" i="1"/>
  <c r="AP46" i="1"/>
  <c r="AQ46" i="1"/>
  <c r="AJ47" i="1"/>
  <c r="AK47" i="1"/>
  <c r="AL47" i="1"/>
  <c r="AM47" i="1"/>
  <c r="AN47" i="1"/>
  <c r="AO47" i="1"/>
  <c r="AP47" i="1"/>
  <c r="AQ47" i="1"/>
  <c r="AJ48" i="1"/>
  <c r="AK48" i="1"/>
  <c r="AL48" i="1"/>
  <c r="AM48" i="1"/>
  <c r="AN48" i="1"/>
  <c r="AO48" i="1"/>
  <c r="AP48" i="1"/>
  <c r="AQ48" i="1"/>
  <c r="AJ49" i="1"/>
  <c r="AK49" i="1"/>
  <c r="AL49" i="1"/>
  <c r="AM49" i="1"/>
  <c r="AN49" i="1"/>
  <c r="AO49" i="1"/>
  <c r="AP49" i="1"/>
  <c r="AQ49" i="1"/>
  <c r="AJ50" i="1"/>
  <c r="AK50" i="1"/>
  <c r="AL50" i="1"/>
  <c r="AM50" i="1"/>
  <c r="AN50" i="1"/>
  <c r="AO50" i="1"/>
  <c r="AP50" i="1"/>
  <c r="AQ50" i="1"/>
  <c r="AJ51" i="1"/>
  <c r="AK51" i="1"/>
  <c r="AL51" i="1"/>
  <c r="AM51" i="1"/>
  <c r="AN51" i="1"/>
  <c r="AO51" i="1"/>
  <c r="AP51" i="1"/>
  <c r="AQ51" i="1"/>
  <c r="AJ52" i="1"/>
  <c r="AK52" i="1"/>
  <c r="AL52" i="1"/>
  <c r="AM52" i="1"/>
  <c r="AN52" i="1"/>
  <c r="AO52" i="1"/>
  <c r="AP52" i="1"/>
  <c r="AQ52" i="1"/>
  <c r="AJ53" i="1"/>
  <c r="AK53" i="1"/>
  <c r="AL53" i="1"/>
  <c r="AM53" i="1"/>
  <c r="AN53" i="1"/>
  <c r="AO53" i="1"/>
  <c r="AP53" i="1"/>
  <c r="AQ53" i="1"/>
  <c r="AJ54" i="1"/>
  <c r="AK54" i="1"/>
  <c r="AL54" i="1"/>
  <c r="AM54" i="1"/>
  <c r="AN54" i="1"/>
  <c r="AO54" i="1"/>
  <c r="AP54" i="1"/>
  <c r="AQ54" i="1"/>
  <c r="AJ55" i="1"/>
  <c r="AK55" i="1"/>
  <c r="AL55" i="1"/>
  <c r="AM55" i="1"/>
  <c r="AN55" i="1"/>
  <c r="AO55" i="1"/>
  <c r="AP55" i="1"/>
  <c r="AQ55" i="1"/>
  <c r="AJ56" i="1"/>
  <c r="AK56" i="1"/>
  <c r="AL56" i="1"/>
  <c r="AM56" i="1"/>
  <c r="AN56" i="1"/>
  <c r="AO56" i="1"/>
  <c r="AP56" i="1"/>
  <c r="AQ56" i="1"/>
  <c r="AJ57" i="1"/>
  <c r="AK57" i="1"/>
  <c r="AL57" i="1"/>
  <c r="AM57" i="1"/>
  <c r="AN57" i="1"/>
  <c r="AO57" i="1"/>
  <c r="AP57" i="1"/>
  <c r="AQ57" i="1"/>
  <c r="AJ58" i="1"/>
  <c r="AK58" i="1"/>
  <c r="AL58" i="1"/>
  <c r="AM58" i="1"/>
  <c r="AN58" i="1"/>
  <c r="AO58" i="1"/>
  <c r="AP58" i="1"/>
  <c r="AQ58" i="1"/>
  <c r="AJ59" i="1"/>
  <c r="AK59" i="1"/>
  <c r="AL59" i="1"/>
  <c r="AM59" i="1"/>
  <c r="AN59" i="1"/>
  <c r="AO59" i="1"/>
  <c r="AP59" i="1"/>
  <c r="AQ59" i="1"/>
  <c r="AJ60" i="1"/>
  <c r="AK60" i="1"/>
  <c r="AL60" i="1"/>
  <c r="AM60" i="1"/>
  <c r="AN60" i="1"/>
  <c r="AO60" i="1"/>
  <c r="AP60" i="1"/>
  <c r="AQ60" i="1"/>
  <c r="AJ61" i="1"/>
  <c r="AK61" i="1"/>
  <c r="AL61" i="1"/>
  <c r="AM61" i="1"/>
  <c r="AN61" i="1"/>
  <c r="AO61" i="1"/>
  <c r="AP61" i="1"/>
  <c r="AQ61" i="1"/>
  <c r="AJ62" i="1"/>
  <c r="AK62" i="1"/>
  <c r="AL62" i="1"/>
  <c r="AM62" i="1"/>
  <c r="AN62" i="1"/>
  <c r="AO62" i="1"/>
  <c r="AP62" i="1"/>
  <c r="AQ62" i="1"/>
  <c r="AJ63" i="1"/>
  <c r="AK63" i="1"/>
  <c r="AL63" i="1"/>
  <c r="AM63" i="1"/>
  <c r="AN63" i="1"/>
  <c r="AO63" i="1"/>
  <c r="AP63" i="1"/>
  <c r="AQ63" i="1"/>
  <c r="AJ64" i="1"/>
  <c r="AK64" i="1"/>
  <c r="AL64" i="1"/>
  <c r="AM64" i="1"/>
  <c r="AN64" i="1"/>
  <c r="AO64" i="1"/>
  <c r="AP64" i="1"/>
  <c r="AQ64" i="1"/>
  <c r="AJ65" i="1"/>
  <c r="AK65" i="1"/>
  <c r="AL65" i="1"/>
  <c r="AM65" i="1"/>
  <c r="AN65" i="1"/>
  <c r="AO65" i="1"/>
  <c r="AP65" i="1"/>
  <c r="AQ65" i="1"/>
  <c r="AJ66" i="1"/>
  <c r="AK66" i="1"/>
  <c r="AL66" i="1"/>
  <c r="AM66" i="1"/>
  <c r="AN66" i="1"/>
  <c r="AO66" i="1"/>
  <c r="AP66" i="1"/>
  <c r="AQ66" i="1"/>
  <c r="AJ67" i="1"/>
  <c r="AK67" i="1"/>
  <c r="AL67" i="1"/>
  <c r="AM67" i="1"/>
  <c r="AN67" i="1"/>
  <c r="AO67" i="1"/>
  <c r="AP67" i="1"/>
  <c r="AQ67" i="1"/>
  <c r="AJ68" i="1"/>
  <c r="AK68" i="1"/>
  <c r="AL68" i="1"/>
  <c r="AM68" i="1"/>
  <c r="AN68" i="1"/>
  <c r="AO68" i="1"/>
  <c r="AP68" i="1"/>
  <c r="AQ68" i="1"/>
  <c r="AJ69" i="1"/>
  <c r="AK69" i="1"/>
  <c r="AL69" i="1"/>
  <c r="AM69" i="1"/>
  <c r="AN69" i="1"/>
  <c r="AO69" i="1"/>
  <c r="AP69" i="1"/>
  <c r="AQ69" i="1"/>
  <c r="AJ70" i="1"/>
  <c r="AK70" i="1"/>
  <c r="AL70" i="1"/>
  <c r="AM70" i="1"/>
  <c r="AN70" i="1"/>
  <c r="AO70" i="1"/>
  <c r="AP70" i="1"/>
  <c r="AQ70" i="1"/>
  <c r="AJ71" i="1"/>
  <c r="AK71" i="1"/>
  <c r="AL71" i="1"/>
  <c r="AM71" i="1"/>
  <c r="AN71" i="1"/>
  <c r="AO71" i="1"/>
  <c r="AP71" i="1"/>
  <c r="AQ71" i="1"/>
  <c r="AJ72" i="1"/>
  <c r="AK72" i="1"/>
  <c r="AL72" i="1"/>
  <c r="AM72" i="1"/>
  <c r="AN72" i="1"/>
  <c r="AO72" i="1"/>
  <c r="AP72" i="1"/>
  <c r="AQ72" i="1"/>
  <c r="AJ73" i="1"/>
  <c r="AK73" i="1"/>
  <c r="AL73" i="1"/>
  <c r="AM73" i="1"/>
  <c r="AN73" i="1"/>
  <c r="AO73" i="1"/>
  <c r="AP73" i="1"/>
  <c r="AQ73" i="1"/>
  <c r="AJ74" i="1"/>
  <c r="AK74" i="1"/>
  <c r="AL74" i="1"/>
  <c r="AM74" i="1"/>
  <c r="AN74" i="1"/>
  <c r="AO74" i="1"/>
  <c r="AP74" i="1"/>
  <c r="AQ74" i="1"/>
  <c r="AJ75" i="1"/>
  <c r="AK75" i="1"/>
  <c r="AL75" i="1"/>
  <c r="AM75" i="1"/>
  <c r="AN75" i="1"/>
  <c r="AO75" i="1"/>
  <c r="AP75" i="1"/>
  <c r="AQ75" i="1"/>
  <c r="AJ76" i="1"/>
  <c r="AK76" i="1"/>
  <c r="AL76" i="1"/>
  <c r="AM76" i="1"/>
  <c r="AN76" i="1"/>
  <c r="AO76" i="1"/>
  <c r="AP76" i="1"/>
  <c r="AQ76" i="1"/>
  <c r="AJ77" i="1"/>
  <c r="AK77" i="1"/>
  <c r="AL77" i="1"/>
  <c r="AM77" i="1"/>
  <c r="AN77" i="1"/>
  <c r="AO77" i="1"/>
  <c r="AP77" i="1"/>
  <c r="AQ77" i="1"/>
  <c r="AJ78" i="1"/>
  <c r="AK78" i="1"/>
  <c r="AL78" i="1"/>
  <c r="AM78" i="1"/>
  <c r="AN78" i="1"/>
  <c r="AO78" i="1"/>
  <c r="AP78" i="1"/>
  <c r="AQ78" i="1"/>
  <c r="AJ79" i="1"/>
  <c r="AK79" i="1"/>
  <c r="AL79" i="1"/>
  <c r="AM79" i="1"/>
  <c r="AN79" i="1"/>
  <c r="AO79" i="1"/>
  <c r="AP79" i="1"/>
  <c r="AQ79" i="1"/>
  <c r="AJ80" i="1"/>
  <c r="AK80" i="1"/>
  <c r="AL80" i="1"/>
  <c r="AM80" i="1"/>
  <c r="AN80" i="1"/>
  <c r="AO80" i="1"/>
  <c r="AP80" i="1"/>
  <c r="AQ80" i="1"/>
  <c r="AJ81" i="1"/>
  <c r="AK81" i="1"/>
  <c r="AL81" i="1"/>
  <c r="AM81" i="1"/>
  <c r="AN81" i="1"/>
  <c r="AO81" i="1"/>
  <c r="AP81" i="1"/>
  <c r="AQ81" i="1"/>
  <c r="AJ82" i="1"/>
  <c r="AK82" i="1"/>
  <c r="AL82" i="1"/>
  <c r="AM82" i="1"/>
  <c r="AN82" i="1"/>
  <c r="AO82" i="1"/>
  <c r="AP82" i="1"/>
  <c r="AQ82" i="1"/>
  <c r="AJ83" i="1"/>
  <c r="AK83" i="1"/>
  <c r="AL83" i="1"/>
  <c r="AM83" i="1"/>
  <c r="AN83" i="1"/>
  <c r="AO83" i="1"/>
  <c r="AP83" i="1"/>
  <c r="AQ83" i="1"/>
  <c r="AJ84" i="1"/>
  <c r="AK84" i="1"/>
  <c r="AL84" i="1"/>
  <c r="AM84" i="1"/>
  <c r="AN84" i="1"/>
  <c r="AO84" i="1"/>
  <c r="AP84" i="1"/>
  <c r="AQ84" i="1"/>
  <c r="AJ85" i="1"/>
  <c r="AK85" i="1"/>
  <c r="AL85" i="1"/>
  <c r="AM85" i="1"/>
  <c r="AN85" i="1"/>
  <c r="AO85" i="1"/>
  <c r="AP85" i="1"/>
  <c r="AQ85" i="1"/>
  <c r="AJ86" i="1"/>
  <c r="AK86" i="1"/>
  <c r="AL86" i="1"/>
  <c r="AM86" i="1"/>
  <c r="AN86" i="1"/>
  <c r="AO86" i="1"/>
  <c r="AP86" i="1"/>
  <c r="AQ86" i="1"/>
  <c r="AJ87" i="1"/>
  <c r="AK87" i="1"/>
  <c r="AL87" i="1"/>
  <c r="AM87" i="1"/>
  <c r="AN87" i="1"/>
  <c r="AO87" i="1"/>
  <c r="AP87" i="1"/>
  <c r="AQ87" i="1"/>
  <c r="AJ88" i="1"/>
  <c r="AK88" i="1"/>
  <c r="AL88" i="1"/>
  <c r="AM88" i="1"/>
  <c r="AN88" i="1"/>
  <c r="AO88" i="1"/>
  <c r="AP88" i="1"/>
  <c r="AQ88" i="1"/>
  <c r="AJ89" i="1"/>
  <c r="AK89" i="1"/>
  <c r="AL89" i="1"/>
  <c r="AM89" i="1"/>
  <c r="AN89" i="1"/>
  <c r="AO89" i="1"/>
  <c r="AP89" i="1"/>
  <c r="AQ89" i="1"/>
  <c r="AJ90" i="1"/>
  <c r="AK90" i="1"/>
  <c r="AL90" i="1"/>
  <c r="AM90" i="1"/>
  <c r="AN90" i="1"/>
  <c r="AO90" i="1"/>
  <c r="AP90" i="1"/>
  <c r="AQ90" i="1"/>
  <c r="AJ91" i="1"/>
  <c r="AK91" i="1"/>
  <c r="AL91" i="1"/>
  <c r="AM91" i="1"/>
  <c r="AN91" i="1"/>
  <c r="AO91" i="1"/>
  <c r="AP91" i="1"/>
  <c r="AQ91" i="1"/>
  <c r="AJ92" i="1"/>
  <c r="AK92" i="1"/>
  <c r="AL92" i="1"/>
  <c r="AM92" i="1"/>
  <c r="AN92" i="1"/>
  <c r="AO92" i="1"/>
  <c r="AP92" i="1"/>
  <c r="AQ92" i="1"/>
  <c r="AJ93" i="1"/>
  <c r="AK93" i="1"/>
  <c r="AL93" i="1"/>
  <c r="AM93" i="1"/>
  <c r="AN93" i="1"/>
  <c r="AO93" i="1"/>
  <c r="AP93" i="1"/>
  <c r="AQ93" i="1"/>
  <c r="AJ94" i="1"/>
  <c r="AK94" i="1"/>
  <c r="AL94" i="1"/>
  <c r="AM94" i="1"/>
  <c r="AN94" i="1"/>
  <c r="AO94" i="1"/>
  <c r="AP94" i="1"/>
  <c r="AQ94" i="1"/>
  <c r="AJ95" i="1"/>
  <c r="AK95" i="1"/>
  <c r="AL95" i="1"/>
  <c r="AM95" i="1"/>
  <c r="AN95" i="1"/>
  <c r="AO95" i="1"/>
  <c r="AP95" i="1"/>
  <c r="AQ95" i="1"/>
  <c r="AJ96" i="1"/>
  <c r="AK96" i="1"/>
  <c r="AL96" i="1"/>
  <c r="AM96" i="1"/>
  <c r="AN96" i="1"/>
  <c r="AO96" i="1"/>
  <c r="AP96" i="1"/>
  <c r="AQ96" i="1"/>
  <c r="AJ97" i="1"/>
  <c r="AK97" i="1"/>
  <c r="AL97" i="1"/>
  <c r="AM97" i="1"/>
  <c r="AN97" i="1"/>
  <c r="AO97" i="1"/>
  <c r="AP97" i="1"/>
  <c r="AQ97" i="1"/>
  <c r="AJ98" i="1"/>
  <c r="AK98" i="1"/>
  <c r="AL98" i="1"/>
  <c r="AM98" i="1"/>
  <c r="AN98" i="1"/>
  <c r="AO98" i="1"/>
  <c r="AP98" i="1"/>
  <c r="AQ98" i="1"/>
  <c r="AJ99" i="1"/>
  <c r="AK99" i="1"/>
  <c r="AL99" i="1"/>
  <c r="AM99" i="1"/>
  <c r="AN99" i="1"/>
  <c r="AO99" i="1"/>
  <c r="AP99" i="1"/>
  <c r="AQ99" i="1"/>
  <c r="AJ100" i="1"/>
  <c r="AK100" i="1"/>
  <c r="AL100" i="1"/>
  <c r="AM100" i="1"/>
  <c r="AN100" i="1"/>
  <c r="AO100" i="1"/>
  <c r="AP100" i="1"/>
  <c r="AQ100" i="1"/>
  <c r="AJ101" i="1"/>
  <c r="AK101" i="1"/>
  <c r="AL101" i="1"/>
  <c r="AM101" i="1"/>
  <c r="AN101" i="1"/>
  <c r="AO101" i="1"/>
  <c r="AP101" i="1"/>
  <c r="AQ101" i="1"/>
  <c r="AJ102" i="1"/>
  <c r="AK102" i="1"/>
  <c r="AL102" i="1"/>
  <c r="AM102" i="1"/>
  <c r="AN102" i="1"/>
  <c r="AO102" i="1"/>
  <c r="AP102" i="1"/>
  <c r="AQ102" i="1"/>
  <c r="AJ103" i="1"/>
  <c r="AK103" i="1"/>
  <c r="AL103" i="1"/>
  <c r="AM103" i="1"/>
  <c r="AN103" i="1"/>
  <c r="AO103" i="1"/>
  <c r="AP103" i="1"/>
  <c r="AQ103" i="1"/>
  <c r="AJ104" i="1"/>
  <c r="AK104" i="1"/>
  <c r="AL104" i="1"/>
  <c r="AM104" i="1"/>
  <c r="AN104" i="1"/>
  <c r="AO104" i="1"/>
  <c r="AP104" i="1"/>
  <c r="AQ104" i="1"/>
  <c r="AJ105" i="1"/>
  <c r="AK105" i="1"/>
  <c r="AL105" i="1"/>
  <c r="AM105" i="1"/>
  <c r="AN105" i="1"/>
  <c r="AO105" i="1"/>
  <c r="AP105" i="1"/>
  <c r="AQ105" i="1"/>
  <c r="AJ106" i="1"/>
  <c r="AK106" i="1"/>
  <c r="AL106" i="1"/>
  <c r="AM106" i="1"/>
  <c r="AN106" i="1"/>
  <c r="AO106" i="1"/>
  <c r="AP106" i="1"/>
  <c r="AQ106" i="1"/>
  <c r="AJ107" i="1"/>
  <c r="AK107" i="1"/>
  <c r="AL107" i="1"/>
  <c r="AM107" i="1"/>
  <c r="AN107" i="1"/>
  <c r="AO107" i="1"/>
  <c r="AP107" i="1"/>
  <c r="AQ107" i="1"/>
  <c r="AJ108" i="1"/>
  <c r="AK108" i="1"/>
  <c r="AL108" i="1"/>
  <c r="AM108" i="1"/>
  <c r="AN108" i="1"/>
  <c r="AO108" i="1"/>
  <c r="AP108" i="1"/>
  <c r="AQ108" i="1"/>
  <c r="AJ109" i="1"/>
  <c r="AK109" i="1"/>
  <c r="AL109" i="1"/>
  <c r="AM109" i="1"/>
  <c r="AN109" i="1"/>
  <c r="AO109" i="1"/>
  <c r="AP109" i="1"/>
  <c r="AQ109" i="1"/>
  <c r="AJ110" i="1"/>
  <c r="AK110" i="1"/>
  <c r="AL110" i="1"/>
  <c r="AM110" i="1"/>
  <c r="AN110" i="1"/>
  <c r="AO110" i="1"/>
  <c r="AP110" i="1"/>
  <c r="AQ110" i="1"/>
  <c r="AJ111" i="1"/>
  <c r="AK111" i="1"/>
  <c r="AL111" i="1"/>
  <c r="AM111" i="1"/>
  <c r="AN111" i="1"/>
  <c r="AO111" i="1"/>
  <c r="AP111" i="1"/>
  <c r="AQ111" i="1"/>
  <c r="AJ112" i="1"/>
  <c r="AK112" i="1"/>
  <c r="AL112" i="1"/>
  <c r="AM112" i="1"/>
  <c r="AN112" i="1"/>
  <c r="AO112" i="1"/>
  <c r="AP112" i="1"/>
  <c r="AQ112" i="1"/>
  <c r="AJ113" i="1"/>
  <c r="AK113" i="1"/>
  <c r="AL113" i="1"/>
  <c r="AM113" i="1"/>
  <c r="AN113" i="1"/>
  <c r="AO113" i="1"/>
  <c r="AP113" i="1"/>
  <c r="AQ113" i="1"/>
  <c r="AJ114" i="1"/>
  <c r="AK114" i="1"/>
  <c r="AL114" i="1"/>
  <c r="AM114" i="1"/>
  <c r="AN114" i="1"/>
  <c r="AO114" i="1"/>
  <c r="AP114" i="1"/>
  <c r="AQ114" i="1"/>
  <c r="AJ115" i="1"/>
  <c r="AK115" i="1"/>
  <c r="AL115" i="1"/>
  <c r="AM115" i="1"/>
  <c r="AN115" i="1"/>
  <c r="AO115" i="1"/>
  <c r="AP115" i="1"/>
  <c r="AQ115" i="1"/>
  <c r="AJ116" i="1"/>
  <c r="AK116" i="1"/>
  <c r="AL116" i="1"/>
  <c r="AM116" i="1"/>
  <c r="AN116" i="1"/>
  <c r="AO116" i="1"/>
  <c r="AP116" i="1"/>
  <c r="AQ116" i="1"/>
  <c r="AJ117" i="1"/>
  <c r="AK117" i="1"/>
  <c r="AL117" i="1"/>
  <c r="AM117" i="1"/>
  <c r="AN117" i="1"/>
  <c r="AO117" i="1"/>
  <c r="AP117" i="1"/>
  <c r="AQ117" i="1"/>
  <c r="AJ118" i="1"/>
  <c r="AK118" i="1"/>
  <c r="AL118" i="1"/>
  <c r="AM118" i="1"/>
  <c r="AN118" i="1"/>
  <c r="AO118" i="1"/>
  <c r="AP118" i="1"/>
  <c r="AQ118" i="1"/>
  <c r="AJ119" i="1"/>
  <c r="AK119" i="1"/>
  <c r="AL119" i="1"/>
  <c r="AM119" i="1"/>
  <c r="AN119" i="1"/>
  <c r="AO119" i="1"/>
  <c r="AP119" i="1"/>
  <c r="AQ119" i="1"/>
  <c r="AJ120" i="1"/>
  <c r="AK120" i="1"/>
  <c r="AL120" i="1"/>
  <c r="AM120" i="1"/>
  <c r="AN120" i="1"/>
  <c r="AO120" i="1"/>
  <c r="AP120" i="1"/>
  <c r="AQ120" i="1"/>
  <c r="AJ121" i="1"/>
  <c r="AK121" i="1"/>
  <c r="AL121" i="1"/>
  <c r="AM121" i="1"/>
  <c r="AN121" i="1"/>
  <c r="AO121" i="1"/>
  <c r="AP121" i="1"/>
  <c r="AQ121" i="1"/>
  <c r="AJ122" i="1"/>
  <c r="AK122" i="1"/>
  <c r="AL122" i="1"/>
  <c r="AM122" i="1"/>
  <c r="AN122" i="1"/>
  <c r="AO122" i="1"/>
  <c r="AP122" i="1"/>
  <c r="AQ122" i="1"/>
  <c r="AJ123" i="1"/>
  <c r="AK123" i="1"/>
  <c r="AL123" i="1"/>
  <c r="AM123" i="1"/>
  <c r="AN123" i="1"/>
  <c r="AO123" i="1"/>
  <c r="AP123" i="1"/>
  <c r="AQ123" i="1"/>
  <c r="AJ124" i="1"/>
  <c r="AK124" i="1"/>
  <c r="AL124" i="1"/>
  <c r="AM124" i="1"/>
  <c r="AN124" i="1"/>
  <c r="AO124" i="1"/>
  <c r="AP124" i="1"/>
  <c r="AQ124" i="1"/>
  <c r="AJ125" i="1"/>
  <c r="AK125" i="1"/>
  <c r="AL125" i="1"/>
  <c r="AM125" i="1"/>
  <c r="AN125" i="1"/>
  <c r="AO125" i="1"/>
  <c r="AP125" i="1"/>
  <c r="AQ125" i="1"/>
  <c r="AJ126" i="1"/>
  <c r="AK126" i="1"/>
  <c r="AL126" i="1"/>
  <c r="AM126" i="1"/>
  <c r="AN126" i="1"/>
  <c r="AO126" i="1"/>
  <c r="AP126" i="1"/>
  <c r="AQ126" i="1"/>
  <c r="AJ127" i="1"/>
  <c r="AK127" i="1"/>
  <c r="AL127" i="1"/>
  <c r="AM127" i="1"/>
  <c r="AN127" i="1"/>
  <c r="AO127" i="1"/>
  <c r="AP127" i="1"/>
  <c r="AQ127" i="1"/>
  <c r="AJ128" i="1"/>
  <c r="AK128" i="1"/>
  <c r="AL128" i="1"/>
  <c r="AM128" i="1"/>
  <c r="AN128" i="1"/>
  <c r="AO128" i="1"/>
  <c r="AP128" i="1"/>
  <c r="AQ128" i="1"/>
  <c r="AJ129" i="1"/>
  <c r="AK129" i="1"/>
  <c r="AL129" i="1"/>
  <c r="AM129" i="1"/>
  <c r="AN129" i="1"/>
  <c r="AO129" i="1"/>
  <c r="AP129" i="1"/>
  <c r="AQ129" i="1"/>
  <c r="AJ130" i="1"/>
  <c r="AK130" i="1"/>
  <c r="AL130" i="1"/>
  <c r="AM130" i="1"/>
  <c r="AN130" i="1"/>
  <c r="AO130" i="1"/>
  <c r="AP130" i="1"/>
  <c r="AQ130" i="1"/>
  <c r="AJ131" i="1"/>
  <c r="AK131" i="1"/>
  <c r="AL131" i="1"/>
  <c r="AM131" i="1"/>
  <c r="AN131" i="1"/>
  <c r="AO131" i="1"/>
  <c r="AP131" i="1"/>
  <c r="AQ131" i="1"/>
  <c r="AJ132" i="1"/>
  <c r="AK132" i="1"/>
  <c r="AL132" i="1"/>
  <c r="AM132" i="1"/>
  <c r="AN132" i="1"/>
  <c r="AO132" i="1"/>
  <c r="AP132" i="1"/>
  <c r="AQ132" i="1"/>
  <c r="AJ133" i="1"/>
  <c r="AK133" i="1"/>
  <c r="AL133" i="1"/>
  <c r="AM133" i="1"/>
  <c r="AN133" i="1"/>
  <c r="AO133" i="1"/>
  <c r="AP133" i="1"/>
  <c r="AQ133" i="1"/>
  <c r="AJ134" i="1"/>
  <c r="AK134" i="1"/>
  <c r="AL134" i="1"/>
  <c r="AM134" i="1"/>
  <c r="AN134" i="1"/>
  <c r="AO134" i="1"/>
  <c r="AP134" i="1"/>
  <c r="AQ134" i="1"/>
  <c r="AJ135" i="1"/>
  <c r="AK135" i="1"/>
  <c r="AL135" i="1"/>
  <c r="AM135" i="1"/>
  <c r="AN135" i="1"/>
  <c r="AO135" i="1"/>
  <c r="AP135" i="1"/>
  <c r="AQ135" i="1"/>
  <c r="AJ136" i="1"/>
  <c r="AK136" i="1"/>
  <c r="AL136" i="1"/>
  <c r="AM136" i="1"/>
  <c r="AN136" i="1"/>
  <c r="AO136" i="1"/>
  <c r="AP136" i="1"/>
  <c r="AQ136" i="1"/>
  <c r="AJ137" i="1"/>
  <c r="AK137" i="1"/>
  <c r="AL137" i="1"/>
  <c r="AM137" i="1"/>
  <c r="AN137" i="1"/>
  <c r="AO137" i="1"/>
  <c r="AP137" i="1"/>
  <c r="AQ137" i="1"/>
  <c r="AJ138" i="1"/>
  <c r="AK138" i="1"/>
  <c r="AL138" i="1"/>
  <c r="AM138" i="1"/>
  <c r="AN138" i="1"/>
  <c r="AO138" i="1"/>
  <c r="AP138" i="1"/>
  <c r="AQ138" i="1"/>
  <c r="AJ139" i="1"/>
  <c r="AK139" i="1"/>
  <c r="AL139" i="1"/>
  <c r="AM139" i="1"/>
  <c r="AN139" i="1"/>
  <c r="AO139" i="1"/>
  <c r="AP139" i="1"/>
  <c r="AQ139" i="1"/>
  <c r="AJ140" i="1"/>
  <c r="AK140" i="1"/>
  <c r="AL140" i="1"/>
  <c r="AM140" i="1"/>
  <c r="AN140" i="1"/>
  <c r="AO140" i="1"/>
  <c r="AP140" i="1"/>
  <c r="AQ140" i="1"/>
  <c r="AJ141" i="1"/>
  <c r="AK141" i="1"/>
  <c r="AL141" i="1"/>
  <c r="AM141" i="1"/>
  <c r="AN141" i="1"/>
  <c r="AO141" i="1"/>
  <c r="AP141" i="1"/>
  <c r="AQ141" i="1"/>
  <c r="AJ142" i="1"/>
  <c r="AK142" i="1"/>
  <c r="AL142" i="1"/>
  <c r="AM142" i="1"/>
  <c r="AN142" i="1"/>
  <c r="AO142" i="1"/>
  <c r="AP142" i="1"/>
  <c r="AQ142" i="1"/>
  <c r="AJ143" i="1"/>
  <c r="AK143" i="1"/>
  <c r="AL143" i="1"/>
  <c r="AM143" i="1"/>
  <c r="AN143" i="1"/>
  <c r="AO143" i="1"/>
  <c r="AP143" i="1"/>
  <c r="AQ143" i="1"/>
  <c r="AJ144" i="1"/>
  <c r="AK144" i="1"/>
  <c r="AL144" i="1"/>
  <c r="AM144" i="1"/>
  <c r="AN144" i="1"/>
  <c r="AO144" i="1"/>
  <c r="AP144" i="1"/>
  <c r="AQ144" i="1"/>
  <c r="AJ145" i="1"/>
  <c r="AK145" i="1"/>
  <c r="AL145" i="1"/>
  <c r="AM145" i="1"/>
  <c r="AN145" i="1"/>
  <c r="AO145" i="1"/>
  <c r="AP145" i="1"/>
  <c r="AQ145" i="1"/>
  <c r="AJ146" i="1"/>
  <c r="AK146" i="1"/>
  <c r="AL146" i="1"/>
  <c r="AM146" i="1"/>
  <c r="AN146" i="1"/>
  <c r="AO146" i="1"/>
  <c r="AP146" i="1"/>
  <c r="AQ146" i="1"/>
  <c r="AJ147" i="1"/>
  <c r="AK147" i="1"/>
  <c r="AL147" i="1"/>
  <c r="AM147" i="1"/>
  <c r="AN147" i="1"/>
  <c r="AO147" i="1"/>
  <c r="AP147" i="1"/>
  <c r="AQ147" i="1"/>
  <c r="AJ148" i="1"/>
  <c r="AK148" i="1"/>
  <c r="AL148" i="1"/>
  <c r="AM148" i="1"/>
  <c r="AN148" i="1"/>
  <c r="AO148" i="1"/>
  <c r="AP148" i="1"/>
  <c r="AQ148" i="1"/>
  <c r="AJ149" i="1"/>
  <c r="AK149" i="1"/>
  <c r="AL149" i="1"/>
  <c r="AM149" i="1"/>
  <c r="AN149" i="1"/>
  <c r="AO149" i="1"/>
  <c r="AP149" i="1"/>
  <c r="AQ149" i="1"/>
  <c r="AJ150" i="1"/>
  <c r="AK150" i="1"/>
  <c r="AL150" i="1"/>
  <c r="AM150" i="1"/>
  <c r="AN150" i="1"/>
  <c r="AO150" i="1"/>
  <c r="AP150" i="1"/>
  <c r="AQ150" i="1"/>
  <c r="AJ151" i="1"/>
  <c r="AK151" i="1"/>
  <c r="AL151" i="1"/>
  <c r="AM151" i="1"/>
  <c r="AN151" i="1"/>
  <c r="AO151" i="1"/>
  <c r="AP151" i="1"/>
  <c r="AQ151" i="1"/>
  <c r="AJ152" i="1"/>
  <c r="AK152" i="1"/>
  <c r="AL152" i="1"/>
  <c r="AM152" i="1"/>
  <c r="AN152" i="1"/>
  <c r="AO152" i="1"/>
  <c r="AP152" i="1"/>
  <c r="AQ152" i="1"/>
  <c r="AJ153" i="1"/>
  <c r="AK153" i="1"/>
  <c r="AL153" i="1"/>
  <c r="AM153" i="1"/>
  <c r="AN153" i="1"/>
  <c r="AO153" i="1"/>
  <c r="AP153" i="1"/>
  <c r="AQ153" i="1"/>
  <c r="AJ154" i="1"/>
  <c r="AK154" i="1"/>
  <c r="AL154" i="1"/>
  <c r="AM154" i="1"/>
  <c r="AN154" i="1"/>
  <c r="AO154" i="1"/>
  <c r="AP154" i="1"/>
  <c r="AQ154" i="1"/>
  <c r="AJ155" i="1"/>
  <c r="AK155" i="1"/>
  <c r="AL155" i="1"/>
  <c r="AM155" i="1"/>
  <c r="AN155" i="1"/>
  <c r="AO155" i="1"/>
  <c r="AP155" i="1"/>
  <c r="AQ155" i="1"/>
  <c r="AJ156" i="1"/>
  <c r="AK156" i="1"/>
  <c r="AL156" i="1"/>
  <c r="AM156" i="1"/>
  <c r="AN156" i="1"/>
  <c r="AO156" i="1"/>
  <c r="AP156" i="1"/>
  <c r="AQ156" i="1"/>
  <c r="AJ157" i="1"/>
  <c r="AK157" i="1"/>
  <c r="AL157" i="1"/>
  <c r="AM157" i="1"/>
  <c r="AN157" i="1"/>
  <c r="AO157" i="1"/>
  <c r="AP157" i="1"/>
  <c r="AQ157" i="1"/>
  <c r="AJ158" i="1"/>
  <c r="AK158" i="1"/>
  <c r="AL158" i="1"/>
  <c r="AM158" i="1"/>
  <c r="AN158" i="1"/>
  <c r="AO158" i="1"/>
  <c r="AP158" i="1"/>
  <c r="AQ158" i="1"/>
  <c r="AJ159" i="1"/>
  <c r="AK159" i="1"/>
  <c r="AL159" i="1"/>
  <c r="AM159" i="1"/>
  <c r="AN159" i="1"/>
  <c r="AO159" i="1"/>
  <c r="AP159" i="1"/>
  <c r="AQ159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0" i="1"/>
  <c r="AE10" i="1"/>
  <c r="AF10" i="1"/>
  <c r="AG10" i="1"/>
  <c r="AE11" i="1"/>
  <c r="AF11" i="1"/>
  <c r="AG11" i="1"/>
  <c r="AE12" i="1"/>
  <c r="AF12" i="1"/>
  <c r="AG12" i="1"/>
  <c r="AE13" i="1"/>
  <c r="AF13" i="1"/>
  <c r="AG13" i="1"/>
  <c r="AE14" i="1"/>
  <c r="AF14" i="1"/>
  <c r="AG14" i="1"/>
  <c r="AE15" i="1"/>
  <c r="AF15" i="1"/>
  <c r="AG15" i="1"/>
  <c r="AE16" i="1"/>
  <c r="AF16" i="1"/>
  <c r="AG16" i="1"/>
  <c r="AE17" i="1"/>
  <c r="AF17" i="1"/>
  <c r="AG17" i="1"/>
  <c r="AE18" i="1"/>
  <c r="AF18" i="1"/>
  <c r="AG18" i="1"/>
  <c r="AE19" i="1"/>
  <c r="AF19" i="1"/>
  <c r="AG19" i="1"/>
  <c r="AE20" i="1"/>
  <c r="AF20" i="1"/>
  <c r="AG20" i="1"/>
  <c r="AE21" i="1"/>
  <c r="AF21" i="1"/>
  <c r="AG21" i="1"/>
  <c r="AE22" i="1"/>
  <c r="AF22" i="1"/>
  <c r="AG22" i="1"/>
  <c r="AE23" i="1"/>
  <c r="AF23" i="1"/>
  <c r="AG23" i="1"/>
  <c r="AE24" i="1"/>
  <c r="AF24" i="1"/>
  <c r="AG24" i="1"/>
  <c r="AE25" i="1"/>
  <c r="AF25" i="1"/>
  <c r="AG25" i="1"/>
  <c r="AE26" i="1"/>
  <c r="AF26" i="1"/>
  <c r="AG26" i="1"/>
  <c r="AE27" i="1"/>
  <c r="AF27" i="1"/>
  <c r="AG27" i="1"/>
  <c r="AE28" i="1"/>
  <c r="AF28" i="1"/>
  <c r="AG28" i="1"/>
  <c r="AE29" i="1"/>
  <c r="AF29" i="1"/>
  <c r="AG29" i="1"/>
  <c r="AE30" i="1"/>
  <c r="AF30" i="1"/>
  <c r="AG30" i="1"/>
  <c r="AE31" i="1"/>
  <c r="AF31" i="1"/>
  <c r="AG31" i="1"/>
  <c r="AE32" i="1"/>
  <c r="AF32" i="1"/>
  <c r="AG32" i="1"/>
  <c r="AE33" i="1"/>
  <c r="AF33" i="1"/>
  <c r="AG33" i="1"/>
  <c r="AE34" i="1"/>
  <c r="AF34" i="1"/>
  <c r="AG34" i="1"/>
  <c r="AE35" i="1"/>
  <c r="AF35" i="1"/>
  <c r="AG35" i="1"/>
  <c r="AE36" i="1"/>
  <c r="AF36" i="1"/>
  <c r="AG36" i="1"/>
  <c r="AE37" i="1"/>
  <c r="AF37" i="1"/>
  <c r="AG37" i="1"/>
  <c r="AE38" i="1"/>
  <c r="AF38" i="1"/>
  <c r="AG38" i="1"/>
  <c r="AE39" i="1"/>
  <c r="AF39" i="1"/>
  <c r="AG39" i="1"/>
  <c r="AE40" i="1"/>
  <c r="AF40" i="1"/>
  <c r="AG40" i="1"/>
  <c r="AE41" i="1"/>
  <c r="AF41" i="1"/>
  <c r="AG41" i="1"/>
  <c r="AE42" i="1"/>
  <c r="AF42" i="1"/>
  <c r="AG42" i="1"/>
  <c r="AE43" i="1"/>
  <c r="AF43" i="1"/>
  <c r="AG43" i="1"/>
  <c r="AE44" i="1"/>
  <c r="AF44" i="1"/>
  <c r="AG44" i="1"/>
  <c r="AE45" i="1"/>
  <c r="AF45" i="1"/>
  <c r="AG45" i="1"/>
  <c r="AE46" i="1"/>
  <c r="AF46" i="1"/>
  <c r="AG46" i="1"/>
  <c r="AE47" i="1"/>
  <c r="AF47" i="1"/>
  <c r="AG47" i="1"/>
  <c r="AE48" i="1"/>
  <c r="AF48" i="1"/>
  <c r="AG48" i="1"/>
  <c r="AE49" i="1"/>
  <c r="AF49" i="1"/>
  <c r="AG49" i="1"/>
  <c r="AE50" i="1"/>
  <c r="AF50" i="1"/>
  <c r="AG50" i="1"/>
  <c r="AE51" i="1"/>
  <c r="AF51" i="1"/>
  <c r="AG51" i="1"/>
  <c r="AE52" i="1"/>
  <c r="AF52" i="1"/>
  <c r="AG52" i="1"/>
  <c r="AE53" i="1"/>
  <c r="AF53" i="1"/>
  <c r="AG53" i="1"/>
  <c r="AE54" i="1"/>
  <c r="AF54" i="1"/>
  <c r="AG54" i="1"/>
  <c r="AE55" i="1"/>
  <c r="AF55" i="1"/>
  <c r="AG55" i="1"/>
  <c r="AE56" i="1"/>
  <c r="AF56" i="1"/>
  <c r="AG56" i="1"/>
  <c r="AE57" i="1"/>
  <c r="AF57" i="1"/>
  <c r="AG57" i="1"/>
  <c r="AE58" i="1"/>
  <c r="AF58" i="1"/>
  <c r="AG58" i="1"/>
  <c r="AE59" i="1"/>
  <c r="AF59" i="1"/>
  <c r="AG59" i="1"/>
  <c r="AE60" i="1"/>
  <c r="AF60" i="1"/>
  <c r="AG60" i="1"/>
  <c r="AE61" i="1"/>
  <c r="AF61" i="1"/>
  <c r="AG61" i="1"/>
  <c r="AE62" i="1"/>
  <c r="AF62" i="1"/>
  <c r="AG62" i="1"/>
  <c r="AE63" i="1"/>
  <c r="AF63" i="1"/>
  <c r="AG63" i="1"/>
  <c r="AE64" i="1"/>
  <c r="AF64" i="1"/>
  <c r="AG64" i="1"/>
  <c r="AE65" i="1"/>
  <c r="AF65" i="1"/>
  <c r="AG65" i="1"/>
  <c r="AE66" i="1"/>
  <c r="AF66" i="1"/>
  <c r="AG66" i="1"/>
  <c r="AE67" i="1"/>
  <c r="AF67" i="1"/>
  <c r="AG67" i="1"/>
  <c r="AE68" i="1"/>
  <c r="AF68" i="1"/>
  <c r="AG68" i="1"/>
  <c r="AE69" i="1"/>
  <c r="AF69" i="1"/>
  <c r="AG69" i="1"/>
  <c r="AE70" i="1"/>
  <c r="AF70" i="1"/>
  <c r="AG70" i="1"/>
  <c r="AE71" i="1"/>
  <c r="AF71" i="1"/>
  <c r="AG71" i="1"/>
  <c r="AE72" i="1"/>
  <c r="AF72" i="1"/>
  <c r="AG72" i="1"/>
  <c r="AE73" i="1"/>
  <c r="AF73" i="1"/>
  <c r="AG73" i="1"/>
  <c r="AE74" i="1"/>
  <c r="AF74" i="1"/>
  <c r="AG74" i="1"/>
  <c r="AE75" i="1"/>
  <c r="AF75" i="1"/>
  <c r="AG75" i="1"/>
  <c r="AE76" i="1"/>
  <c r="AF76" i="1"/>
  <c r="AG76" i="1"/>
  <c r="AE77" i="1"/>
  <c r="AF77" i="1"/>
  <c r="AG77" i="1"/>
  <c r="AE78" i="1"/>
  <c r="AF78" i="1"/>
  <c r="AG78" i="1"/>
  <c r="AE79" i="1"/>
  <c r="AF79" i="1"/>
  <c r="AG79" i="1"/>
  <c r="AE80" i="1"/>
  <c r="AF80" i="1"/>
  <c r="AG80" i="1"/>
  <c r="AE81" i="1"/>
  <c r="AF81" i="1"/>
  <c r="AG81" i="1"/>
  <c r="AE82" i="1"/>
  <c r="AF82" i="1"/>
  <c r="AG82" i="1"/>
  <c r="AE83" i="1"/>
  <c r="AF83" i="1"/>
  <c r="AG83" i="1"/>
  <c r="AE84" i="1"/>
  <c r="AF84" i="1"/>
  <c r="AG84" i="1"/>
  <c r="AE85" i="1"/>
  <c r="AF85" i="1"/>
  <c r="AG85" i="1"/>
  <c r="AE86" i="1"/>
  <c r="AF86" i="1"/>
  <c r="AG86" i="1"/>
  <c r="AE87" i="1"/>
  <c r="AF87" i="1"/>
  <c r="AG87" i="1"/>
  <c r="AE88" i="1"/>
  <c r="AF88" i="1"/>
  <c r="AG88" i="1"/>
  <c r="AE89" i="1"/>
  <c r="AF89" i="1"/>
  <c r="AG89" i="1"/>
  <c r="AE90" i="1"/>
  <c r="AF90" i="1"/>
  <c r="AG90" i="1"/>
  <c r="AE91" i="1"/>
  <c r="AF91" i="1"/>
  <c r="AG91" i="1"/>
  <c r="AE92" i="1"/>
  <c r="AF92" i="1"/>
  <c r="AG92" i="1"/>
  <c r="AE93" i="1"/>
  <c r="AF93" i="1"/>
  <c r="AG93" i="1"/>
  <c r="AE94" i="1"/>
  <c r="AF94" i="1"/>
  <c r="AG94" i="1"/>
  <c r="AE95" i="1"/>
  <c r="AF95" i="1"/>
  <c r="AG95" i="1"/>
  <c r="AE96" i="1"/>
  <c r="AF96" i="1"/>
  <c r="AG96" i="1"/>
  <c r="AE97" i="1"/>
  <c r="AF97" i="1"/>
  <c r="AG97" i="1"/>
  <c r="AE98" i="1"/>
  <c r="AF98" i="1"/>
  <c r="AG98" i="1"/>
  <c r="AE99" i="1"/>
  <c r="AF99" i="1"/>
  <c r="AG99" i="1"/>
  <c r="AE100" i="1"/>
  <c r="AF100" i="1"/>
  <c r="AG100" i="1"/>
  <c r="AE101" i="1"/>
  <c r="AF101" i="1"/>
  <c r="AG101" i="1"/>
  <c r="AE102" i="1"/>
  <c r="AF102" i="1"/>
  <c r="AG102" i="1"/>
  <c r="AE103" i="1"/>
  <c r="AF103" i="1"/>
  <c r="AG103" i="1"/>
  <c r="AE104" i="1"/>
  <c r="AF104" i="1"/>
  <c r="AG104" i="1"/>
  <c r="AE105" i="1"/>
  <c r="AF105" i="1"/>
  <c r="AG105" i="1"/>
  <c r="AE106" i="1"/>
  <c r="AF106" i="1"/>
  <c r="AG106" i="1"/>
  <c r="AE107" i="1"/>
  <c r="AF107" i="1"/>
  <c r="AG107" i="1"/>
  <c r="AE108" i="1"/>
  <c r="AF108" i="1"/>
  <c r="AG108" i="1"/>
  <c r="AE109" i="1"/>
  <c r="AF109" i="1"/>
  <c r="AG109" i="1"/>
  <c r="AE110" i="1"/>
  <c r="AF110" i="1"/>
  <c r="AG110" i="1"/>
  <c r="AE111" i="1"/>
  <c r="AF111" i="1"/>
  <c r="AG111" i="1"/>
  <c r="AE112" i="1"/>
  <c r="AF112" i="1"/>
  <c r="AG112" i="1"/>
  <c r="AE113" i="1"/>
  <c r="AF113" i="1"/>
  <c r="AG113" i="1"/>
  <c r="AE114" i="1"/>
  <c r="AF114" i="1"/>
  <c r="AG114" i="1"/>
  <c r="AE115" i="1"/>
  <c r="AF115" i="1"/>
  <c r="AG115" i="1"/>
  <c r="AE116" i="1"/>
  <c r="AF116" i="1"/>
  <c r="AG116" i="1"/>
  <c r="AE117" i="1"/>
  <c r="AF117" i="1"/>
  <c r="AG117" i="1"/>
  <c r="AE118" i="1"/>
  <c r="AF118" i="1"/>
  <c r="AG118" i="1"/>
  <c r="AE119" i="1"/>
  <c r="AF119" i="1"/>
  <c r="AG119" i="1"/>
  <c r="AE120" i="1"/>
  <c r="AF120" i="1"/>
  <c r="AG120" i="1"/>
  <c r="AE121" i="1"/>
  <c r="AF121" i="1"/>
  <c r="AG121" i="1"/>
  <c r="AE122" i="1"/>
  <c r="AF122" i="1"/>
  <c r="AG122" i="1"/>
  <c r="AE123" i="1"/>
  <c r="AF123" i="1"/>
  <c r="AG123" i="1"/>
  <c r="AE124" i="1"/>
  <c r="AF124" i="1"/>
  <c r="AG124" i="1"/>
  <c r="AE125" i="1"/>
  <c r="AF125" i="1"/>
  <c r="AG125" i="1"/>
  <c r="AE126" i="1"/>
  <c r="AF126" i="1"/>
  <c r="AG126" i="1"/>
  <c r="AE127" i="1"/>
  <c r="AF127" i="1"/>
  <c r="AG127" i="1"/>
  <c r="AE128" i="1"/>
  <c r="AF128" i="1"/>
  <c r="AG128" i="1"/>
  <c r="AE129" i="1"/>
  <c r="AF129" i="1"/>
  <c r="AG129" i="1"/>
  <c r="AE130" i="1"/>
  <c r="AF130" i="1"/>
  <c r="AG130" i="1"/>
  <c r="AE131" i="1"/>
  <c r="AF131" i="1"/>
  <c r="AG131" i="1"/>
  <c r="AE132" i="1"/>
  <c r="AF132" i="1"/>
  <c r="AG132" i="1"/>
  <c r="AE133" i="1"/>
  <c r="AF133" i="1"/>
  <c r="AG133" i="1"/>
  <c r="AE134" i="1"/>
  <c r="AF134" i="1"/>
  <c r="AG134" i="1"/>
  <c r="AE135" i="1"/>
  <c r="AF135" i="1"/>
  <c r="AG135" i="1"/>
  <c r="AE136" i="1"/>
  <c r="AF136" i="1"/>
  <c r="AG136" i="1"/>
  <c r="AE137" i="1"/>
  <c r="AF137" i="1"/>
  <c r="AG137" i="1"/>
  <c r="AE138" i="1"/>
  <c r="AF138" i="1"/>
  <c r="AG138" i="1"/>
  <c r="AE139" i="1"/>
  <c r="AF139" i="1"/>
  <c r="AG139" i="1"/>
  <c r="AE140" i="1"/>
  <c r="AF140" i="1"/>
  <c r="AG140" i="1"/>
  <c r="AE141" i="1"/>
  <c r="AF141" i="1"/>
  <c r="AG141" i="1"/>
  <c r="AE142" i="1"/>
  <c r="AF142" i="1"/>
  <c r="AG142" i="1"/>
  <c r="AE143" i="1"/>
  <c r="AF143" i="1"/>
  <c r="AG143" i="1"/>
  <c r="AE144" i="1"/>
  <c r="AF144" i="1"/>
  <c r="AG144" i="1"/>
  <c r="AE145" i="1"/>
  <c r="AF145" i="1"/>
  <c r="AG145" i="1"/>
  <c r="AE146" i="1"/>
  <c r="AF146" i="1"/>
  <c r="AG146" i="1"/>
  <c r="AE147" i="1"/>
  <c r="AF147" i="1"/>
  <c r="AG147" i="1"/>
  <c r="AE148" i="1"/>
  <c r="AF148" i="1"/>
  <c r="AG148" i="1"/>
  <c r="AE149" i="1"/>
  <c r="AF149" i="1"/>
  <c r="AG149" i="1"/>
  <c r="AE150" i="1"/>
  <c r="AF150" i="1"/>
  <c r="AG150" i="1"/>
  <c r="AE151" i="1"/>
  <c r="AF151" i="1"/>
  <c r="AG151" i="1"/>
  <c r="AE152" i="1"/>
  <c r="AF152" i="1"/>
  <c r="AG152" i="1"/>
  <c r="AE153" i="1"/>
  <c r="AF153" i="1"/>
  <c r="AG153" i="1"/>
  <c r="AE154" i="1"/>
  <c r="AF154" i="1"/>
  <c r="AG154" i="1"/>
  <c r="AE155" i="1"/>
  <c r="AF155" i="1"/>
  <c r="AG155" i="1"/>
  <c r="AE156" i="1"/>
  <c r="AF156" i="1"/>
  <c r="AG156" i="1"/>
  <c r="AE157" i="1"/>
  <c r="AF157" i="1"/>
  <c r="AG157" i="1"/>
  <c r="AE158" i="1"/>
  <c r="AF158" i="1"/>
  <c r="AG158" i="1"/>
  <c r="AE159" i="1"/>
  <c r="AF159" i="1"/>
  <c r="AG159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0" i="1"/>
  <c r="W10" i="1"/>
  <c r="X10" i="1"/>
  <c r="Y10" i="1"/>
  <c r="Z10" i="1"/>
  <c r="AA10" i="1"/>
  <c r="AB10" i="1"/>
  <c r="W11" i="1"/>
  <c r="X11" i="1"/>
  <c r="Y11" i="1"/>
  <c r="Z11" i="1"/>
  <c r="AA11" i="1"/>
  <c r="AB11" i="1"/>
  <c r="W12" i="1"/>
  <c r="X12" i="1"/>
  <c r="Y12" i="1"/>
  <c r="Z12" i="1"/>
  <c r="AA12" i="1"/>
  <c r="AB12" i="1"/>
  <c r="W13" i="1"/>
  <c r="X13" i="1"/>
  <c r="Y13" i="1"/>
  <c r="Z13" i="1"/>
  <c r="AA13" i="1"/>
  <c r="AB13" i="1"/>
  <c r="W14" i="1"/>
  <c r="X14" i="1"/>
  <c r="Y14" i="1"/>
  <c r="Z14" i="1"/>
  <c r="AA14" i="1"/>
  <c r="AB14" i="1"/>
  <c r="W15" i="1"/>
  <c r="X15" i="1"/>
  <c r="Y15" i="1"/>
  <c r="Z15" i="1"/>
  <c r="AA15" i="1"/>
  <c r="AB15" i="1"/>
  <c r="W16" i="1"/>
  <c r="X16" i="1"/>
  <c r="Y16" i="1"/>
  <c r="Z16" i="1"/>
  <c r="AA16" i="1"/>
  <c r="AB16" i="1"/>
  <c r="W17" i="1"/>
  <c r="X17" i="1"/>
  <c r="Y17" i="1"/>
  <c r="Z17" i="1"/>
  <c r="AA17" i="1"/>
  <c r="AB17" i="1"/>
  <c r="W18" i="1"/>
  <c r="X18" i="1"/>
  <c r="Y18" i="1"/>
  <c r="Z18" i="1"/>
  <c r="AA18" i="1"/>
  <c r="AB18" i="1"/>
  <c r="W19" i="1"/>
  <c r="X19" i="1"/>
  <c r="Y19" i="1"/>
  <c r="Z19" i="1"/>
  <c r="AA19" i="1"/>
  <c r="AB19" i="1"/>
  <c r="W20" i="1"/>
  <c r="X20" i="1"/>
  <c r="Y20" i="1"/>
  <c r="Z20" i="1"/>
  <c r="AA20" i="1"/>
  <c r="AB20" i="1"/>
  <c r="W21" i="1"/>
  <c r="X21" i="1"/>
  <c r="Y21" i="1"/>
  <c r="Z21" i="1"/>
  <c r="AA21" i="1"/>
  <c r="AB21" i="1"/>
  <c r="W22" i="1"/>
  <c r="X22" i="1"/>
  <c r="Y22" i="1"/>
  <c r="Z22" i="1"/>
  <c r="AA22" i="1"/>
  <c r="AB22" i="1"/>
  <c r="W23" i="1"/>
  <c r="X23" i="1"/>
  <c r="Y23" i="1"/>
  <c r="Z23" i="1"/>
  <c r="AA23" i="1"/>
  <c r="AB23" i="1"/>
  <c r="W24" i="1"/>
  <c r="X24" i="1"/>
  <c r="Y24" i="1"/>
  <c r="Z24" i="1"/>
  <c r="AA24" i="1"/>
  <c r="AB24" i="1"/>
  <c r="W25" i="1"/>
  <c r="X25" i="1"/>
  <c r="Y25" i="1"/>
  <c r="Z25" i="1"/>
  <c r="AA25" i="1"/>
  <c r="AB25" i="1"/>
  <c r="W26" i="1"/>
  <c r="X26" i="1"/>
  <c r="Y26" i="1"/>
  <c r="Z26" i="1"/>
  <c r="AA26" i="1"/>
  <c r="AB26" i="1"/>
  <c r="W27" i="1"/>
  <c r="X27" i="1"/>
  <c r="Y27" i="1"/>
  <c r="Z27" i="1"/>
  <c r="AA27" i="1"/>
  <c r="AB27" i="1"/>
  <c r="W28" i="1"/>
  <c r="X28" i="1"/>
  <c r="Y28" i="1"/>
  <c r="Z28" i="1"/>
  <c r="AA28" i="1"/>
  <c r="AB28" i="1"/>
  <c r="W29" i="1"/>
  <c r="X29" i="1"/>
  <c r="Y29" i="1"/>
  <c r="Z29" i="1"/>
  <c r="AA29" i="1"/>
  <c r="AB29" i="1"/>
  <c r="W30" i="1"/>
  <c r="X30" i="1"/>
  <c r="Y30" i="1"/>
  <c r="Z30" i="1"/>
  <c r="AA30" i="1"/>
  <c r="AB30" i="1"/>
  <c r="W31" i="1"/>
  <c r="X31" i="1"/>
  <c r="Y31" i="1"/>
  <c r="Z31" i="1"/>
  <c r="AA31" i="1"/>
  <c r="AB31" i="1"/>
  <c r="W32" i="1"/>
  <c r="X32" i="1"/>
  <c r="Y32" i="1"/>
  <c r="Z32" i="1"/>
  <c r="AA32" i="1"/>
  <c r="AB32" i="1"/>
  <c r="W33" i="1"/>
  <c r="X33" i="1"/>
  <c r="Y33" i="1"/>
  <c r="Z33" i="1"/>
  <c r="AA33" i="1"/>
  <c r="AB33" i="1"/>
  <c r="W34" i="1"/>
  <c r="X34" i="1"/>
  <c r="Y34" i="1"/>
  <c r="Z34" i="1"/>
  <c r="AA34" i="1"/>
  <c r="AB34" i="1"/>
  <c r="W35" i="1"/>
  <c r="X35" i="1"/>
  <c r="Y35" i="1"/>
  <c r="Z35" i="1"/>
  <c r="AA35" i="1"/>
  <c r="AB35" i="1"/>
  <c r="W36" i="1"/>
  <c r="X36" i="1"/>
  <c r="Y36" i="1"/>
  <c r="Z36" i="1"/>
  <c r="AA36" i="1"/>
  <c r="AB36" i="1"/>
  <c r="W37" i="1"/>
  <c r="X37" i="1"/>
  <c r="Y37" i="1"/>
  <c r="Z37" i="1"/>
  <c r="AA37" i="1"/>
  <c r="AB37" i="1"/>
  <c r="W38" i="1"/>
  <c r="X38" i="1"/>
  <c r="Y38" i="1"/>
  <c r="Z38" i="1"/>
  <c r="AA38" i="1"/>
  <c r="AB38" i="1"/>
  <c r="W39" i="1"/>
  <c r="X39" i="1"/>
  <c r="Y39" i="1"/>
  <c r="Z39" i="1"/>
  <c r="AA39" i="1"/>
  <c r="AB39" i="1"/>
  <c r="W40" i="1"/>
  <c r="X40" i="1"/>
  <c r="Y40" i="1"/>
  <c r="Z40" i="1"/>
  <c r="AA40" i="1"/>
  <c r="AB40" i="1"/>
  <c r="W41" i="1"/>
  <c r="X41" i="1"/>
  <c r="Y41" i="1"/>
  <c r="Z41" i="1"/>
  <c r="AA41" i="1"/>
  <c r="AB41" i="1"/>
  <c r="W42" i="1"/>
  <c r="X42" i="1"/>
  <c r="Y42" i="1"/>
  <c r="Z42" i="1"/>
  <c r="AA42" i="1"/>
  <c r="AB42" i="1"/>
  <c r="W43" i="1"/>
  <c r="X43" i="1"/>
  <c r="Y43" i="1"/>
  <c r="Z43" i="1"/>
  <c r="AA43" i="1"/>
  <c r="AB43" i="1"/>
  <c r="W44" i="1"/>
  <c r="X44" i="1"/>
  <c r="Y44" i="1"/>
  <c r="Z44" i="1"/>
  <c r="AA44" i="1"/>
  <c r="AB44" i="1"/>
  <c r="W45" i="1"/>
  <c r="X45" i="1"/>
  <c r="Y45" i="1"/>
  <c r="Z45" i="1"/>
  <c r="AA45" i="1"/>
  <c r="AB45" i="1"/>
  <c r="W46" i="1"/>
  <c r="X46" i="1"/>
  <c r="Y46" i="1"/>
  <c r="Z46" i="1"/>
  <c r="AA46" i="1"/>
  <c r="AB46" i="1"/>
  <c r="W47" i="1"/>
  <c r="X47" i="1"/>
  <c r="Y47" i="1"/>
  <c r="Z47" i="1"/>
  <c r="AA47" i="1"/>
  <c r="AB47" i="1"/>
  <c r="W48" i="1"/>
  <c r="X48" i="1"/>
  <c r="Y48" i="1"/>
  <c r="Z48" i="1"/>
  <c r="AA48" i="1"/>
  <c r="AB48" i="1"/>
  <c r="W49" i="1"/>
  <c r="X49" i="1"/>
  <c r="Y49" i="1"/>
  <c r="Z49" i="1"/>
  <c r="AA49" i="1"/>
  <c r="AB49" i="1"/>
  <c r="W50" i="1"/>
  <c r="X50" i="1"/>
  <c r="Y50" i="1"/>
  <c r="Z50" i="1"/>
  <c r="AA50" i="1"/>
  <c r="AB50" i="1"/>
  <c r="W51" i="1"/>
  <c r="X51" i="1"/>
  <c r="Y51" i="1"/>
  <c r="Z51" i="1"/>
  <c r="AA51" i="1"/>
  <c r="AB51" i="1"/>
  <c r="W52" i="1"/>
  <c r="X52" i="1"/>
  <c r="Y52" i="1"/>
  <c r="Z52" i="1"/>
  <c r="AA52" i="1"/>
  <c r="AB52" i="1"/>
  <c r="W53" i="1"/>
  <c r="X53" i="1"/>
  <c r="Y53" i="1"/>
  <c r="Z53" i="1"/>
  <c r="AA53" i="1"/>
  <c r="AB53" i="1"/>
  <c r="W54" i="1"/>
  <c r="X54" i="1"/>
  <c r="Y54" i="1"/>
  <c r="Z54" i="1"/>
  <c r="AA54" i="1"/>
  <c r="AB54" i="1"/>
  <c r="W55" i="1"/>
  <c r="X55" i="1"/>
  <c r="Y55" i="1"/>
  <c r="Z55" i="1"/>
  <c r="AA55" i="1"/>
  <c r="AB55" i="1"/>
  <c r="W56" i="1"/>
  <c r="X56" i="1"/>
  <c r="Y56" i="1"/>
  <c r="Z56" i="1"/>
  <c r="AA56" i="1"/>
  <c r="AB56" i="1"/>
  <c r="W57" i="1"/>
  <c r="X57" i="1"/>
  <c r="Y57" i="1"/>
  <c r="Z57" i="1"/>
  <c r="AA57" i="1"/>
  <c r="AB57" i="1"/>
  <c r="W58" i="1"/>
  <c r="X58" i="1"/>
  <c r="Y58" i="1"/>
  <c r="Z58" i="1"/>
  <c r="AA58" i="1"/>
  <c r="AB58" i="1"/>
  <c r="W59" i="1"/>
  <c r="X59" i="1"/>
  <c r="Y59" i="1"/>
  <c r="Z59" i="1"/>
  <c r="AA59" i="1"/>
  <c r="AB59" i="1"/>
  <c r="W60" i="1"/>
  <c r="X60" i="1"/>
  <c r="Y60" i="1"/>
  <c r="Z60" i="1"/>
  <c r="AA60" i="1"/>
  <c r="AB60" i="1"/>
  <c r="W61" i="1"/>
  <c r="X61" i="1"/>
  <c r="Y61" i="1"/>
  <c r="Z61" i="1"/>
  <c r="AA61" i="1"/>
  <c r="AB61" i="1"/>
  <c r="W62" i="1"/>
  <c r="X62" i="1"/>
  <c r="Y62" i="1"/>
  <c r="Z62" i="1"/>
  <c r="AA62" i="1"/>
  <c r="AB62" i="1"/>
  <c r="W63" i="1"/>
  <c r="X63" i="1"/>
  <c r="Y63" i="1"/>
  <c r="Z63" i="1"/>
  <c r="AA63" i="1"/>
  <c r="AB63" i="1"/>
  <c r="W64" i="1"/>
  <c r="X64" i="1"/>
  <c r="Y64" i="1"/>
  <c r="Z64" i="1"/>
  <c r="AA64" i="1"/>
  <c r="AB64" i="1"/>
  <c r="W65" i="1"/>
  <c r="X65" i="1"/>
  <c r="Y65" i="1"/>
  <c r="Z65" i="1"/>
  <c r="AA65" i="1"/>
  <c r="AB65" i="1"/>
  <c r="W66" i="1"/>
  <c r="X66" i="1"/>
  <c r="Y66" i="1"/>
  <c r="Z66" i="1"/>
  <c r="AA66" i="1"/>
  <c r="AB66" i="1"/>
  <c r="W67" i="1"/>
  <c r="X67" i="1"/>
  <c r="Y67" i="1"/>
  <c r="Z67" i="1"/>
  <c r="AA67" i="1"/>
  <c r="AB67" i="1"/>
  <c r="W68" i="1"/>
  <c r="X68" i="1"/>
  <c r="Y68" i="1"/>
  <c r="Z68" i="1"/>
  <c r="AA68" i="1"/>
  <c r="AB68" i="1"/>
  <c r="W69" i="1"/>
  <c r="X69" i="1"/>
  <c r="Y69" i="1"/>
  <c r="Z69" i="1"/>
  <c r="AA69" i="1"/>
  <c r="AB69" i="1"/>
  <c r="W70" i="1"/>
  <c r="X70" i="1"/>
  <c r="Y70" i="1"/>
  <c r="Z70" i="1"/>
  <c r="AA70" i="1"/>
  <c r="AB70" i="1"/>
  <c r="W71" i="1"/>
  <c r="X71" i="1"/>
  <c r="Y71" i="1"/>
  <c r="Z71" i="1"/>
  <c r="AA71" i="1"/>
  <c r="AB71" i="1"/>
  <c r="W72" i="1"/>
  <c r="X72" i="1"/>
  <c r="Y72" i="1"/>
  <c r="Z72" i="1"/>
  <c r="AA72" i="1"/>
  <c r="AB72" i="1"/>
  <c r="W73" i="1"/>
  <c r="X73" i="1"/>
  <c r="Y73" i="1"/>
  <c r="Z73" i="1"/>
  <c r="AA73" i="1"/>
  <c r="AB73" i="1"/>
  <c r="W74" i="1"/>
  <c r="X74" i="1"/>
  <c r="Y74" i="1"/>
  <c r="Z74" i="1"/>
  <c r="AA74" i="1"/>
  <c r="AB74" i="1"/>
  <c r="W75" i="1"/>
  <c r="X75" i="1"/>
  <c r="Y75" i="1"/>
  <c r="Z75" i="1"/>
  <c r="AA75" i="1"/>
  <c r="AB75" i="1"/>
  <c r="W76" i="1"/>
  <c r="X76" i="1"/>
  <c r="Y76" i="1"/>
  <c r="Z76" i="1"/>
  <c r="AA76" i="1"/>
  <c r="AB76" i="1"/>
  <c r="W77" i="1"/>
  <c r="X77" i="1"/>
  <c r="Y77" i="1"/>
  <c r="Z77" i="1"/>
  <c r="AA77" i="1"/>
  <c r="AB77" i="1"/>
  <c r="W78" i="1"/>
  <c r="X78" i="1"/>
  <c r="Y78" i="1"/>
  <c r="Z78" i="1"/>
  <c r="AA78" i="1"/>
  <c r="AB78" i="1"/>
  <c r="W79" i="1"/>
  <c r="X79" i="1"/>
  <c r="Y79" i="1"/>
  <c r="Z79" i="1"/>
  <c r="AA79" i="1"/>
  <c r="AB79" i="1"/>
  <c r="W80" i="1"/>
  <c r="X80" i="1"/>
  <c r="Y80" i="1"/>
  <c r="Z80" i="1"/>
  <c r="AA80" i="1"/>
  <c r="AB80" i="1"/>
  <c r="W81" i="1"/>
  <c r="X81" i="1"/>
  <c r="Y81" i="1"/>
  <c r="Z81" i="1"/>
  <c r="AA81" i="1"/>
  <c r="AB81" i="1"/>
  <c r="W82" i="1"/>
  <c r="X82" i="1"/>
  <c r="Y82" i="1"/>
  <c r="Z82" i="1"/>
  <c r="AA82" i="1"/>
  <c r="AB82" i="1"/>
  <c r="W83" i="1"/>
  <c r="X83" i="1"/>
  <c r="Y83" i="1"/>
  <c r="Z83" i="1"/>
  <c r="AA83" i="1"/>
  <c r="AB83" i="1"/>
  <c r="W84" i="1"/>
  <c r="X84" i="1"/>
  <c r="Y84" i="1"/>
  <c r="Z84" i="1"/>
  <c r="AA84" i="1"/>
  <c r="AB84" i="1"/>
  <c r="W85" i="1"/>
  <c r="X85" i="1"/>
  <c r="Y85" i="1"/>
  <c r="Z85" i="1"/>
  <c r="AA85" i="1"/>
  <c r="AB85" i="1"/>
  <c r="W86" i="1"/>
  <c r="X86" i="1"/>
  <c r="Y86" i="1"/>
  <c r="Z86" i="1"/>
  <c r="AA86" i="1"/>
  <c r="AB86" i="1"/>
  <c r="W87" i="1"/>
  <c r="X87" i="1"/>
  <c r="Y87" i="1"/>
  <c r="Z87" i="1"/>
  <c r="AA87" i="1"/>
  <c r="AB87" i="1"/>
  <c r="W88" i="1"/>
  <c r="X88" i="1"/>
  <c r="Y88" i="1"/>
  <c r="Z88" i="1"/>
  <c r="AA88" i="1"/>
  <c r="AB88" i="1"/>
  <c r="W89" i="1"/>
  <c r="X89" i="1"/>
  <c r="Y89" i="1"/>
  <c r="Z89" i="1"/>
  <c r="AA89" i="1"/>
  <c r="AB89" i="1"/>
  <c r="W90" i="1"/>
  <c r="X90" i="1"/>
  <c r="Y90" i="1"/>
  <c r="Z90" i="1"/>
  <c r="AA90" i="1"/>
  <c r="AB90" i="1"/>
  <c r="W91" i="1"/>
  <c r="X91" i="1"/>
  <c r="Y91" i="1"/>
  <c r="Z91" i="1"/>
  <c r="AA91" i="1"/>
  <c r="AB91" i="1"/>
  <c r="W92" i="1"/>
  <c r="X92" i="1"/>
  <c r="Y92" i="1"/>
  <c r="Z92" i="1"/>
  <c r="AA92" i="1"/>
  <c r="AB92" i="1"/>
  <c r="W93" i="1"/>
  <c r="X93" i="1"/>
  <c r="Y93" i="1"/>
  <c r="Z93" i="1"/>
  <c r="AA93" i="1"/>
  <c r="AB93" i="1"/>
  <c r="W94" i="1"/>
  <c r="X94" i="1"/>
  <c r="Y94" i="1"/>
  <c r="Z94" i="1"/>
  <c r="AA94" i="1"/>
  <c r="AB94" i="1"/>
  <c r="W95" i="1"/>
  <c r="X95" i="1"/>
  <c r="Y95" i="1"/>
  <c r="Z95" i="1"/>
  <c r="AA95" i="1"/>
  <c r="AB95" i="1"/>
  <c r="W96" i="1"/>
  <c r="X96" i="1"/>
  <c r="Y96" i="1"/>
  <c r="Z96" i="1"/>
  <c r="AA96" i="1"/>
  <c r="AB96" i="1"/>
  <c r="W97" i="1"/>
  <c r="X97" i="1"/>
  <c r="Y97" i="1"/>
  <c r="Z97" i="1"/>
  <c r="AA97" i="1"/>
  <c r="AB97" i="1"/>
  <c r="W98" i="1"/>
  <c r="X98" i="1"/>
  <c r="Y98" i="1"/>
  <c r="Z98" i="1"/>
  <c r="AA98" i="1"/>
  <c r="AB98" i="1"/>
  <c r="W99" i="1"/>
  <c r="X99" i="1"/>
  <c r="Y99" i="1"/>
  <c r="Z99" i="1"/>
  <c r="AA99" i="1"/>
  <c r="AB99" i="1"/>
  <c r="W100" i="1"/>
  <c r="X100" i="1"/>
  <c r="Y100" i="1"/>
  <c r="Z100" i="1"/>
  <c r="AA100" i="1"/>
  <c r="AB100" i="1"/>
  <c r="W101" i="1"/>
  <c r="X101" i="1"/>
  <c r="Y101" i="1"/>
  <c r="Z101" i="1"/>
  <c r="AA101" i="1"/>
  <c r="AB101" i="1"/>
  <c r="W102" i="1"/>
  <c r="X102" i="1"/>
  <c r="Y102" i="1"/>
  <c r="Z102" i="1"/>
  <c r="AA102" i="1"/>
  <c r="AB102" i="1"/>
  <c r="W103" i="1"/>
  <c r="X103" i="1"/>
  <c r="Y103" i="1"/>
  <c r="Z103" i="1"/>
  <c r="AA103" i="1"/>
  <c r="AB103" i="1"/>
  <c r="W104" i="1"/>
  <c r="X104" i="1"/>
  <c r="Y104" i="1"/>
  <c r="Z104" i="1"/>
  <c r="AA104" i="1"/>
  <c r="AB104" i="1"/>
  <c r="W105" i="1"/>
  <c r="X105" i="1"/>
  <c r="Y105" i="1"/>
  <c r="Z105" i="1"/>
  <c r="AA105" i="1"/>
  <c r="AB105" i="1"/>
  <c r="W106" i="1"/>
  <c r="X106" i="1"/>
  <c r="Y106" i="1"/>
  <c r="Z106" i="1"/>
  <c r="AA106" i="1"/>
  <c r="AB106" i="1"/>
  <c r="W107" i="1"/>
  <c r="X107" i="1"/>
  <c r="Y107" i="1"/>
  <c r="Z107" i="1"/>
  <c r="AA107" i="1"/>
  <c r="AB107" i="1"/>
  <c r="W108" i="1"/>
  <c r="X108" i="1"/>
  <c r="Y108" i="1"/>
  <c r="Z108" i="1"/>
  <c r="AA108" i="1"/>
  <c r="AB108" i="1"/>
  <c r="W109" i="1"/>
  <c r="X109" i="1"/>
  <c r="Y109" i="1"/>
  <c r="Z109" i="1"/>
  <c r="AA109" i="1"/>
  <c r="AB109" i="1"/>
  <c r="W110" i="1"/>
  <c r="X110" i="1"/>
  <c r="Y110" i="1"/>
  <c r="Z110" i="1"/>
  <c r="AA110" i="1"/>
  <c r="AB110" i="1"/>
  <c r="W111" i="1"/>
  <c r="X111" i="1"/>
  <c r="Y111" i="1"/>
  <c r="Z111" i="1"/>
  <c r="AA111" i="1"/>
  <c r="AB111" i="1"/>
  <c r="W112" i="1"/>
  <c r="X112" i="1"/>
  <c r="Y112" i="1"/>
  <c r="Z112" i="1"/>
  <c r="AA112" i="1"/>
  <c r="AB112" i="1"/>
  <c r="W113" i="1"/>
  <c r="X113" i="1"/>
  <c r="Y113" i="1"/>
  <c r="Z113" i="1"/>
  <c r="AA113" i="1"/>
  <c r="AB113" i="1"/>
  <c r="W114" i="1"/>
  <c r="X114" i="1"/>
  <c r="Y114" i="1"/>
  <c r="Z114" i="1"/>
  <c r="AA114" i="1"/>
  <c r="AB114" i="1"/>
  <c r="W115" i="1"/>
  <c r="X115" i="1"/>
  <c r="Y115" i="1"/>
  <c r="Z115" i="1"/>
  <c r="AA115" i="1"/>
  <c r="AB115" i="1"/>
  <c r="W116" i="1"/>
  <c r="X116" i="1"/>
  <c r="Y116" i="1"/>
  <c r="Z116" i="1"/>
  <c r="AA116" i="1"/>
  <c r="AB116" i="1"/>
  <c r="W117" i="1"/>
  <c r="X117" i="1"/>
  <c r="Y117" i="1"/>
  <c r="Z117" i="1"/>
  <c r="AA117" i="1"/>
  <c r="AB117" i="1"/>
  <c r="W118" i="1"/>
  <c r="X118" i="1"/>
  <c r="Y118" i="1"/>
  <c r="Z118" i="1"/>
  <c r="AA118" i="1"/>
  <c r="AB118" i="1"/>
  <c r="W119" i="1"/>
  <c r="X119" i="1"/>
  <c r="Y119" i="1"/>
  <c r="Z119" i="1"/>
  <c r="AA119" i="1"/>
  <c r="AB119" i="1"/>
  <c r="W120" i="1"/>
  <c r="X120" i="1"/>
  <c r="Y120" i="1"/>
  <c r="Z120" i="1"/>
  <c r="AA120" i="1"/>
  <c r="AB120" i="1"/>
  <c r="W121" i="1"/>
  <c r="X121" i="1"/>
  <c r="Y121" i="1"/>
  <c r="Z121" i="1"/>
  <c r="AA121" i="1"/>
  <c r="AB121" i="1"/>
  <c r="W122" i="1"/>
  <c r="X122" i="1"/>
  <c r="Y122" i="1"/>
  <c r="Z122" i="1"/>
  <c r="AA122" i="1"/>
  <c r="AB122" i="1"/>
  <c r="W123" i="1"/>
  <c r="X123" i="1"/>
  <c r="Y123" i="1"/>
  <c r="Z123" i="1"/>
  <c r="AA123" i="1"/>
  <c r="AB123" i="1"/>
  <c r="W124" i="1"/>
  <c r="X124" i="1"/>
  <c r="Y124" i="1"/>
  <c r="Z124" i="1"/>
  <c r="AA124" i="1"/>
  <c r="AB124" i="1"/>
  <c r="W125" i="1"/>
  <c r="X125" i="1"/>
  <c r="Y125" i="1"/>
  <c r="Z125" i="1"/>
  <c r="AA125" i="1"/>
  <c r="AB125" i="1"/>
  <c r="W126" i="1"/>
  <c r="X126" i="1"/>
  <c r="Y126" i="1"/>
  <c r="Z126" i="1"/>
  <c r="AA126" i="1"/>
  <c r="AB126" i="1"/>
  <c r="W127" i="1"/>
  <c r="X127" i="1"/>
  <c r="Y127" i="1"/>
  <c r="Z127" i="1"/>
  <c r="AA127" i="1"/>
  <c r="AB127" i="1"/>
  <c r="W128" i="1"/>
  <c r="X128" i="1"/>
  <c r="Y128" i="1"/>
  <c r="Z128" i="1"/>
  <c r="AA128" i="1"/>
  <c r="AB128" i="1"/>
  <c r="W129" i="1"/>
  <c r="X129" i="1"/>
  <c r="Y129" i="1"/>
  <c r="Z129" i="1"/>
  <c r="AA129" i="1"/>
  <c r="AB129" i="1"/>
  <c r="W130" i="1"/>
  <c r="X130" i="1"/>
  <c r="Y130" i="1"/>
  <c r="Z130" i="1"/>
  <c r="AA130" i="1"/>
  <c r="AB130" i="1"/>
  <c r="W131" i="1"/>
  <c r="X131" i="1"/>
  <c r="Y131" i="1"/>
  <c r="Z131" i="1"/>
  <c r="AA131" i="1"/>
  <c r="AB131" i="1"/>
  <c r="W132" i="1"/>
  <c r="X132" i="1"/>
  <c r="Y132" i="1"/>
  <c r="Z132" i="1"/>
  <c r="AA132" i="1"/>
  <c r="AB132" i="1"/>
  <c r="W133" i="1"/>
  <c r="X133" i="1"/>
  <c r="Y133" i="1"/>
  <c r="Z133" i="1"/>
  <c r="AA133" i="1"/>
  <c r="AB133" i="1"/>
  <c r="W134" i="1"/>
  <c r="X134" i="1"/>
  <c r="Y134" i="1"/>
  <c r="Z134" i="1"/>
  <c r="AA134" i="1"/>
  <c r="AB134" i="1"/>
  <c r="W135" i="1"/>
  <c r="X135" i="1"/>
  <c r="Y135" i="1"/>
  <c r="Z135" i="1"/>
  <c r="AA135" i="1"/>
  <c r="AB135" i="1"/>
  <c r="W136" i="1"/>
  <c r="X136" i="1"/>
  <c r="Y136" i="1"/>
  <c r="Z136" i="1"/>
  <c r="AA136" i="1"/>
  <c r="AB136" i="1"/>
  <c r="W137" i="1"/>
  <c r="X137" i="1"/>
  <c r="Y137" i="1"/>
  <c r="Z137" i="1"/>
  <c r="AA137" i="1"/>
  <c r="AB137" i="1"/>
  <c r="W138" i="1"/>
  <c r="X138" i="1"/>
  <c r="Y138" i="1"/>
  <c r="Z138" i="1"/>
  <c r="AA138" i="1"/>
  <c r="AB138" i="1"/>
  <c r="W139" i="1"/>
  <c r="X139" i="1"/>
  <c r="Y139" i="1"/>
  <c r="Z139" i="1"/>
  <c r="AA139" i="1"/>
  <c r="AB139" i="1"/>
  <c r="W140" i="1"/>
  <c r="X140" i="1"/>
  <c r="Y140" i="1"/>
  <c r="Z140" i="1"/>
  <c r="AA140" i="1"/>
  <c r="AB140" i="1"/>
  <c r="W141" i="1"/>
  <c r="X141" i="1"/>
  <c r="Y141" i="1"/>
  <c r="Z141" i="1"/>
  <c r="AA141" i="1"/>
  <c r="AB141" i="1"/>
  <c r="W142" i="1"/>
  <c r="X142" i="1"/>
  <c r="Y142" i="1"/>
  <c r="Z142" i="1"/>
  <c r="AA142" i="1"/>
  <c r="AB142" i="1"/>
  <c r="W143" i="1"/>
  <c r="X143" i="1"/>
  <c r="Y143" i="1"/>
  <c r="Z143" i="1"/>
  <c r="AA143" i="1"/>
  <c r="AB143" i="1"/>
  <c r="W144" i="1"/>
  <c r="X144" i="1"/>
  <c r="Y144" i="1"/>
  <c r="Z144" i="1"/>
  <c r="AA144" i="1"/>
  <c r="AB144" i="1"/>
  <c r="W145" i="1"/>
  <c r="X145" i="1"/>
  <c r="Y145" i="1"/>
  <c r="Z145" i="1"/>
  <c r="AA145" i="1"/>
  <c r="AB145" i="1"/>
  <c r="W146" i="1"/>
  <c r="X146" i="1"/>
  <c r="Y146" i="1"/>
  <c r="Z146" i="1"/>
  <c r="AA146" i="1"/>
  <c r="AB146" i="1"/>
  <c r="W147" i="1"/>
  <c r="X147" i="1"/>
  <c r="Y147" i="1"/>
  <c r="Z147" i="1"/>
  <c r="AA147" i="1"/>
  <c r="AB147" i="1"/>
  <c r="W148" i="1"/>
  <c r="X148" i="1"/>
  <c r="Y148" i="1"/>
  <c r="Z148" i="1"/>
  <c r="AA148" i="1"/>
  <c r="AB148" i="1"/>
  <c r="W149" i="1"/>
  <c r="X149" i="1"/>
  <c r="Y149" i="1"/>
  <c r="Z149" i="1"/>
  <c r="AA149" i="1"/>
  <c r="AB149" i="1"/>
  <c r="W150" i="1"/>
  <c r="X150" i="1"/>
  <c r="Y150" i="1"/>
  <c r="Z150" i="1"/>
  <c r="AA150" i="1"/>
  <c r="AB150" i="1"/>
  <c r="W151" i="1"/>
  <c r="X151" i="1"/>
  <c r="Y151" i="1"/>
  <c r="Z151" i="1"/>
  <c r="AA151" i="1"/>
  <c r="AB151" i="1"/>
  <c r="W152" i="1"/>
  <c r="X152" i="1"/>
  <c r="Y152" i="1"/>
  <c r="Z152" i="1"/>
  <c r="AA152" i="1"/>
  <c r="AB152" i="1"/>
  <c r="W153" i="1"/>
  <c r="X153" i="1"/>
  <c r="Y153" i="1"/>
  <c r="Z153" i="1"/>
  <c r="AA153" i="1"/>
  <c r="AB153" i="1"/>
  <c r="W154" i="1"/>
  <c r="X154" i="1"/>
  <c r="Y154" i="1"/>
  <c r="Z154" i="1"/>
  <c r="AA154" i="1"/>
  <c r="AB154" i="1"/>
  <c r="W155" i="1"/>
  <c r="X155" i="1"/>
  <c r="Y155" i="1"/>
  <c r="Z155" i="1"/>
  <c r="AA155" i="1"/>
  <c r="AB155" i="1"/>
  <c r="W156" i="1"/>
  <c r="X156" i="1"/>
  <c r="Y156" i="1"/>
  <c r="Z156" i="1"/>
  <c r="AA156" i="1"/>
  <c r="AB156" i="1"/>
  <c r="W157" i="1"/>
  <c r="X157" i="1"/>
  <c r="Y157" i="1"/>
  <c r="Z157" i="1"/>
  <c r="AA157" i="1"/>
  <c r="AB157" i="1"/>
  <c r="W158" i="1"/>
  <c r="X158" i="1"/>
  <c r="Y158" i="1"/>
  <c r="Z158" i="1"/>
  <c r="AA158" i="1"/>
  <c r="AB158" i="1"/>
  <c r="W159" i="1"/>
  <c r="X159" i="1"/>
  <c r="Y159" i="1"/>
  <c r="Z159" i="1"/>
  <c r="AA159" i="1"/>
  <c r="AB159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0" i="1"/>
  <c r="O10" i="1"/>
  <c r="P10" i="1"/>
  <c r="Q10" i="1"/>
  <c r="R10" i="1"/>
  <c r="S10" i="1"/>
  <c r="T10" i="1"/>
  <c r="O11" i="1"/>
  <c r="P11" i="1"/>
  <c r="Q11" i="1"/>
  <c r="R11" i="1"/>
  <c r="S11" i="1"/>
  <c r="T11" i="1"/>
  <c r="O12" i="1"/>
  <c r="P12" i="1"/>
  <c r="Q12" i="1"/>
  <c r="R12" i="1"/>
  <c r="S12" i="1"/>
  <c r="T12" i="1"/>
  <c r="O13" i="1"/>
  <c r="P13" i="1"/>
  <c r="Q13" i="1"/>
  <c r="R13" i="1"/>
  <c r="S13" i="1"/>
  <c r="T13" i="1"/>
  <c r="O14" i="1"/>
  <c r="P14" i="1"/>
  <c r="Q14" i="1"/>
  <c r="R14" i="1"/>
  <c r="S14" i="1"/>
  <c r="T14" i="1"/>
  <c r="O15" i="1"/>
  <c r="P15" i="1"/>
  <c r="Q15" i="1"/>
  <c r="R15" i="1"/>
  <c r="S15" i="1"/>
  <c r="T15" i="1"/>
  <c r="O16" i="1"/>
  <c r="P16" i="1"/>
  <c r="Q16" i="1"/>
  <c r="R16" i="1"/>
  <c r="S16" i="1"/>
  <c r="T16" i="1"/>
  <c r="O17" i="1"/>
  <c r="P17" i="1"/>
  <c r="Q17" i="1"/>
  <c r="R17" i="1"/>
  <c r="S17" i="1"/>
  <c r="T17" i="1"/>
  <c r="O18" i="1"/>
  <c r="P18" i="1"/>
  <c r="Q18" i="1"/>
  <c r="R18" i="1"/>
  <c r="S18" i="1"/>
  <c r="T18" i="1"/>
  <c r="O19" i="1"/>
  <c r="P19" i="1"/>
  <c r="Q19" i="1"/>
  <c r="R19" i="1"/>
  <c r="S19" i="1"/>
  <c r="T19" i="1"/>
  <c r="O20" i="1"/>
  <c r="P20" i="1"/>
  <c r="Q20" i="1"/>
  <c r="R20" i="1"/>
  <c r="S20" i="1"/>
  <c r="T20" i="1"/>
  <c r="O21" i="1"/>
  <c r="P21" i="1"/>
  <c r="Q21" i="1"/>
  <c r="R21" i="1"/>
  <c r="S21" i="1"/>
  <c r="T21" i="1"/>
  <c r="O22" i="1"/>
  <c r="P22" i="1"/>
  <c r="Q22" i="1"/>
  <c r="R22" i="1"/>
  <c r="S22" i="1"/>
  <c r="T22" i="1"/>
  <c r="O23" i="1"/>
  <c r="P23" i="1"/>
  <c r="Q23" i="1"/>
  <c r="R23" i="1"/>
  <c r="S23" i="1"/>
  <c r="T23" i="1"/>
  <c r="O24" i="1"/>
  <c r="P24" i="1"/>
  <c r="Q24" i="1"/>
  <c r="R24" i="1"/>
  <c r="S24" i="1"/>
  <c r="T24" i="1"/>
  <c r="O25" i="1"/>
  <c r="P25" i="1"/>
  <c r="Q25" i="1"/>
  <c r="R25" i="1"/>
  <c r="S25" i="1"/>
  <c r="T25" i="1"/>
  <c r="O26" i="1"/>
  <c r="P26" i="1"/>
  <c r="Q26" i="1"/>
  <c r="R26" i="1"/>
  <c r="S26" i="1"/>
  <c r="T26" i="1"/>
  <c r="O27" i="1"/>
  <c r="P27" i="1"/>
  <c r="Q27" i="1"/>
  <c r="R27" i="1"/>
  <c r="S27" i="1"/>
  <c r="T27" i="1"/>
  <c r="O28" i="1"/>
  <c r="P28" i="1"/>
  <c r="Q28" i="1"/>
  <c r="R28" i="1"/>
  <c r="S28" i="1"/>
  <c r="T28" i="1"/>
  <c r="O29" i="1"/>
  <c r="P29" i="1"/>
  <c r="Q29" i="1"/>
  <c r="R29" i="1"/>
  <c r="S29" i="1"/>
  <c r="T29" i="1"/>
  <c r="O30" i="1"/>
  <c r="P30" i="1"/>
  <c r="Q30" i="1"/>
  <c r="R30" i="1"/>
  <c r="S30" i="1"/>
  <c r="T30" i="1"/>
  <c r="O31" i="1"/>
  <c r="P31" i="1"/>
  <c r="Q31" i="1"/>
  <c r="R31" i="1"/>
  <c r="S31" i="1"/>
  <c r="T31" i="1"/>
  <c r="O32" i="1"/>
  <c r="P32" i="1"/>
  <c r="Q32" i="1"/>
  <c r="R32" i="1"/>
  <c r="S32" i="1"/>
  <c r="T32" i="1"/>
  <c r="O33" i="1"/>
  <c r="P33" i="1"/>
  <c r="Q33" i="1"/>
  <c r="R33" i="1"/>
  <c r="S33" i="1"/>
  <c r="T33" i="1"/>
  <c r="O34" i="1"/>
  <c r="P34" i="1"/>
  <c r="Q34" i="1"/>
  <c r="R34" i="1"/>
  <c r="S34" i="1"/>
  <c r="T34" i="1"/>
  <c r="O35" i="1"/>
  <c r="P35" i="1"/>
  <c r="Q35" i="1"/>
  <c r="R35" i="1"/>
  <c r="S35" i="1"/>
  <c r="T35" i="1"/>
  <c r="O36" i="1"/>
  <c r="P36" i="1"/>
  <c r="Q36" i="1"/>
  <c r="R36" i="1"/>
  <c r="S36" i="1"/>
  <c r="T36" i="1"/>
  <c r="O37" i="1"/>
  <c r="P37" i="1"/>
  <c r="Q37" i="1"/>
  <c r="R37" i="1"/>
  <c r="S37" i="1"/>
  <c r="T37" i="1"/>
  <c r="O38" i="1"/>
  <c r="P38" i="1"/>
  <c r="Q38" i="1"/>
  <c r="R38" i="1"/>
  <c r="S38" i="1"/>
  <c r="T38" i="1"/>
  <c r="O39" i="1"/>
  <c r="P39" i="1"/>
  <c r="Q39" i="1"/>
  <c r="R39" i="1"/>
  <c r="S39" i="1"/>
  <c r="T39" i="1"/>
  <c r="O40" i="1"/>
  <c r="P40" i="1"/>
  <c r="Q40" i="1"/>
  <c r="R40" i="1"/>
  <c r="S40" i="1"/>
  <c r="T40" i="1"/>
  <c r="O41" i="1"/>
  <c r="P41" i="1"/>
  <c r="Q41" i="1"/>
  <c r="R41" i="1"/>
  <c r="S41" i="1"/>
  <c r="T41" i="1"/>
  <c r="O42" i="1"/>
  <c r="P42" i="1"/>
  <c r="Q42" i="1"/>
  <c r="R42" i="1"/>
  <c r="S42" i="1"/>
  <c r="T42" i="1"/>
  <c r="O43" i="1"/>
  <c r="P43" i="1"/>
  <c r="Q43" i="1"/>
  <c r="R43" i="1"/>
  <c r="S43" i="1"/>
  <c r="T43" i="1"/>
  <c r="O44" i="1"/>
  <c r="P44" i="1"/>
  <c r="Q44" i="1"/>
  <c r="R44" i="1"/>
  <c r="S44" i="1"/>
  <c r="T44" i="1"/>
  <c r="O45" i="1"/>
  <c r="P45" i="1"/>
  <c r="Q45" i="1"/>
  <c r="R45" i="1"/>
  <c r="S45" i="1"/>
  <c r="T45" i="1"/>
  <c r="O46" i="1"/>
  <c r="P46" i="1"/>
  <c r="Q46" i="1"/>
  <c r="R46" i="1"/>
  <c r="S46" i="1"/>
  <c r="T46" i="1"/>
  <c r="O47" i="1"/>
  <c r="P47" i="1"/>
  <c r="Q47" i="1"/>
  <c r="R47" i="1"/>
  <c r="S47" i="1"/>
  <c r="T47" i="1"/>
  <c r="O48" i="1"/>
  <c r="P48" i="1"/>
  <c r="Q48" i="1"/>
  <c r="R48" i="1"/>
  <c r="S48" i="1"/>
  <c r="T48" i="1"/>
  <c r="O49" i="1"/>
  <c r="P49" i="1"/>
  <c r="Q49" i="1"/>
  <c r="R49" i="1"/>
  <c r="S49" i="1"/>
  <c r="T49" i="1"/>
  <c r="O50" i="1"/>
  <c r="P50" i="1"/>
  <c r="Q50" i="1"/>
  <c r="R50" i="1"/>
  <c r="S50" i="1"/>
  <c r="T50" i="1"/>
  <c r="O51" i="1"/>
  <c r="P51" i="1"/>
  <c r="Q51" i="1"/>
  <c r="R51" i="1"/>
  <c r="S51" i="1"/>
  <c r="T51" i="1"/>
  <c r="O52" i="1"/>
  <c r="P52" i="1"/>
  <c r="Q52" i="1"/>
  <c r="R52" i="1"/>
  <c r="S52" i="1"/>
  <c r="T52" i="1"/>
  <c r="O53" i="1"/>
  <c r="P53" i="1"/>
  <c r="Q53" i="1"/>
  <c r="R53" i="1"/>
  <c r="S53" i="1"/>
  <c r="T53" i="1"/>
  <c r="O54" i="1"/>
  <c r="P54" i="1"/>
  <c r="Q54" i="1"/>
  <c r="R54" i="1"/>
  <c r="S54" i="1"/>
  <c r="T54" i="1"/>
  <c r="O55" i="1"/>
  <c r="P55" i="1"/>
  <c r="Q55" i="1"/>
  <c r="R55" i="1"/>
  <c r="S55" i="1"/>
  <c r="T55" i="1"/>
  <c r="O56" i="1"/>
  <c r="P56" i="1"/>
  <c r="Q56" i="1"/>
  <c r="R56" i="1"/>
  <c r="S56" i="1"/>
  <c r="T56" i="1"/>
  <c r="O57" i="1"/>
  <c r="P57" i="1"/>
  <c r="Q57" i="1"/>
  <c r="R57" i="1"/>
  <c r="S57" i="1"/>
  <c r="T57" i="1"/>
  <c r="O58" i="1"/>
  <c r="P58" i="1"/>
  <c r="Q58" i="1"/>
  <c r="R58" i="1"/>
  <c r="S58" i="1"/>
  <c r="T58" i="1"/>
  <c r="O59" i="1"/>
  <c r="P59" i="1"/>
  <c r="Q59" i="1"/>
  <c r="R59" i="1"/>
  <c r="S59" i="1"/>
  <c r="T59" i="1"/>
  <c r="O60" i="1"/>
  <c r="P60" i="1"/>
  <c r="Q60" i="1"/>
  <c r="R60" i="1"/>
  <c r="S60" i="1"/>
  <c r="T60" i="1"/>
  <c r="O61" i="1"/>
  <c r="P61" i="1"/>
  <c r="Q61" i="1"/>
  <c r="R61" i="1"/>
  <c r="S61" i="1"/>
  <c r="T61" i="1"/>
  <c r="O62" i="1"/>
  <c r="P62" i="1"/>
  <c r="Q62" i="1"/>
  <c r="R62" i="1"/>
  <c r="S62" i="1"/>
  <c r="T62" i="1"/>
  <c r="O63" i="1"/>
  <c r="P63" i="1"/>
  <c r="Q63" i="1"/>
  <c r="R63" i="1"/>
  <c r="S63" i="1"/>
  <c r="T63" i="1"/>
  <c r="O64" i="1"/>
  <c r="P64" i="1"/>
  <c r="Q64" i="1"/>
  <c r="R64" i="1"/>
  <c r="S64" i="1"/>
  <c r="T64" i="1"/>
  <c r="O65" i="1"/>
  <c r="P65" i="1"/>
  <c r="Q65" i="1"/>
  <c r="R65" i="1"/>
  <c r="S65" i="1"/>
  <c r="T65" i="1"/>
  <c r="O66" i="1"/>
  <c r="P66" i="1"/>
  <c r="Q66" i="1"/>
  <c r="R66" i="1"/>
  <c r="S66" i="1"/>
  <c r="T66" i="1"/>
  <c r="O67" i="1"/>
  <c r="P67" i="1"/>
  <c r="Q67" i="1"/>
  <c r="R67" i="1"/>
  <c r="S67" i="1"/>
  <c r="T67" i="1"/>
  <c r="O68" i="1"/>
  <c r="P68" i="1"/>
  <c r="Q68" i="1"/>
  <c r="R68" i="1"/>
  <c r="S68" i="1"/>
  <c r="T68" i="1"/>
  <c r="O69" i="1"/>
  <c r="P69" i="1"/>
  <c r="Q69" i="1"/>
  <c r="R69" i="1"/>
  <c r="S69" i="1"/>
  <c r="T69" i="1"/>
  <c r="O70" i="1"/>
  <c r="P70" i="1"/>
  <c r="Q70" i="1"/>
  <c r="R70" i="1"/>
  <c r="S70" i="1"/>
  <c r="T70" i="1"/>
  <c r="O71" i="1"/>
  <c r="P71" i="1"/>
  <c r="Q71" i="1"/>
  <c r="R71" i="1"/>
  <c r="S71" i="1"/>
  <c r="T71" i="1"/>
  <c r="O72" i="1"/>
  <c r="P72" i="1"/>
  <c r="Q72" i="1"/>
  <c r="R72" i="1"/>
  <c r="S72" i="1"/>
  <c r="T72" i="1"/>
  <c r="O73" i="1"/>
  <c r="P73" i="1"/>
  <c r="Q73" i="1"/>
  <c r="R73" i="1"/>
  <c r="S73" i="1"/>
  <c r="T73" i="1"/>
  <c r="O74" i="1"/>
  <c r="P74" i="1"/>
  <c r="Q74" i="1"/>
  <c r="R74" i="1"/>
  <c r="S74" i="1"/>
  <c r="T74" i="1"/>
  <c r="O75" i="1"/>
  <c r="P75" i="1"/>
  <c r="Q75" i="1"/>
  <c r="R75" i="1"/>
  <c r="S75" i="1"/>
  <c r="T75" i="1"/>
  <c r="O76" i="1"/>
  <c r="P76" i="1"/>
  <c r="Q76" i="1"/>
  <c r="R76" i="1"/>
  <c r="S76" i="1"/>
  <c r="T76" i="1"/>
  <c r="O77" i="1"/>
  <c r="P77" i="1"/>
  <c r="Q77" i="1"/>
  <c r="R77" i="1"/>
  <c r="S77" i="1"/>
  <c r="T77" i="1"/>
  <c r="O78" i="1"/>
  <c r="P78" i="1"/>
  <c r="Q78" i="1"/>
  <c r="R78" i="1"/>
  <c r="S78" i="1"/>
  <c r="T78" i="1"/>
  <c r="O79" i="1"/>
  <c r="P79" i="1"/>
  <c r="Q79" i="1"/>
  <c r="R79" i="1"/>
  <c r="S79" i="1"/>
  <c r="T79" i="1"/>
  <c r="O80" i="1"/>
  <c r="P80" i="1"/>
  <c r="Q80" i="1"/>
  <c r="R80" i="1"/>
  <c r="S80" i="1"/>
  <c r="T80" i="1"/>
  <c r="O81" i="1"/>
  <c r="P81" i="1"/>
  <c r="Q81" i="1"/>
  <c r="R81" i="1"/>
  <c r="S81" i="1"/>
  <c r="T81" i="1"/>
  <c r="O82" i="1"/>
  <c r="P82" i="1"/>
  <c r="Q82" i="1"/>
  <c r="R82" i="1"/>
  <c r="S82" i="1"/>
  <c r="T82" i="1"/>
  <c r="O83" i="1"/>
  <c r="P83" i="1"/>
  <c r="Q83" i="1"/>
  <c r="R83" i="1"/>
  <c r="S83" i="1"/>
  <c r="T83" i="1"/>
  <c r="O84" i="1"/>
  <c r="P84" i="1"/>
  <c r="Q84" i="1"/>
  <c r="R84" i="1"/>
  <c r="S84" i="1"/>
  <c r="T84" i="1"/>
  <c r="O85" i="1"/>
  <c r="P85" i="1"/>
  <c r="Q85" i="1"/>
  <c r="R85" i="1"/>
  <c r="S85" i="1"/>
  <c r="T85" i="1"/>
  <c r="O86" i="1"/>
  <c r="P86" i="1"/>
  <c r="Q86" i="1"/>
  <c r="R86" i="1"/>
  <c r="S86" i="1"/>
  <c r="T86" i="1"/>
  <c r="O87" i="1"/>
  <c r="P87" i="1"/>
  <c r="Q87" i="1"/>
  <c r="R87" i="1"/>
  <c r="S87" i="1"/>
  <c r="T87" i="1"/>
  <c r="O88" i="1"/>
  <c r="P88" i="1"/>
  <c r="Q88" i="1"/>
  <c r="R88" i="1"/>
  <c r="S88" i="1"/>
  <c r="T88" i="1"/>
  <c r="O89" i="1"/>
  <c r="P89" i="1"/>
  <c r="Q89" i="1"/>
  <c r="R89" i="1"/>
  <c r="S89" i="1"/>
  <c r="T89" i="1"/>
  <c r="O90" i="1"/>
  <c r="P90" i="1"/>
  <c r="Q90" i="1"/>
  <c r="R90" i="1"/>
  <c r="S90" i="1"/>
  <c r="T90" i="1"/>
  <c r="O91" i="1"/>
  <c r="P91" i="1"/>
  <c r="Q91" i="1"/>
  <c r="R91" i="1"/>
  <c r="S91" i="1"/>
  <c r="T91" i="1"/>
  <c r="O92" i="1"/>
  <c r="P92" i="1"/>
  <c r="Q92" i="1"/>
  <c r="R92" i="1"/>
  <c r="S92" i="1"/>
  <c r="T92" i="1"/>
  <c r="O93" i="1"/>
  <c r="P93" i="1"/>
  <c r="Q93" i="1"/>
  <c r="R93" i="1"/>
  <c r="S93" i="1"/>
  <c r="T93" i="1"/>
  <c r="O94" i="1"/>
  <c r="P94" i="1"/>
  <c r="Q94" i="1"/>
  <c r="R94" i="1"/>
  <c r="S94" i="1"/>
  <c r="T94" i="1"/>
  <c r="O95" i="1"/>
  <c r="P95" i="1"/>
  <c r="Q95" i="1"/>
  <c r="R95" i="1"/>
  <c r="S95" i="1"/>
  <c r="T95" i="1"/>
  <c r="O96" i="1"/>
  <c r="P96" i="1"/>
  <c r="Q96" i="1"/>
  <c r="R96" i="1"/>
  <c r="S96" i="1"/>
  <c r="T96" i="1"/>
  <c r="O97" i="1"/>
  <c r="P97" i="1"/>
  <c r="Q97" i="1"/>
  <c r="R97" i="1"/>
  <c r="S97" i="1"/>
  <c r="T97" i="1"/>
  <c r="O98" i="1"/>
  <c r="P98" i="1"/>
  <c r="Q98" i="1"/>
  <c r="R98" i="1"/>
  <c r="S98" i="1"/>
  <c r="T98" i="1"/>
  <c r="O99" i="1"/>
  <c r="P99" i="1"/>
  <c r="Q99" i="1"/>
  <c r="R99" i="1"/>
  <c r="S99" i="1"/>
  <c r="T99" i="1"/>
  <c r="O100" i="1"/>
  <c r="P100" i="1"/>
  <c r="Q100" i="1"/>
  <c r="R100" i="1"/>
  <c r="S100" i="1"/>
  <c r="T100" i="1"/>
  <c r="O101" i="1"/>
  <c r="P101" i="1"/>
  <c r="Q101" i="1"/>
  <c r="R101" i="1"/>
  <c r="S101" i="1"/>
  <c r="T101" i="1"/>
  <c r="O102" i="1"/>
  <c r="P102" i="1"/>
  <c r="Q102" i="1"/>
  <c r="R102" i="1"/>
  <c r="S102" i="1"/>
  <c r="T102" i="1"/>
  <c r="O103" i="1"/>
  <c r="P103" i="1"/>
  <c r="Q103" i="1"/>
  <c r="R103" i="1"/>
  <c r="S103" i="1"/>
  <c r="T103" i="1"/>
  <c r="O104" i="1"/>
  <c r="P104" i="1"/>
  <c r="Q104" i="1"/>
  <c r="R104" i="1"/>
  <c r="S104" i="1"/>
  <c r="T104" i="1"/>
  <c r="O105" i="1"/>
  <c r="P105" i="1"/>
  <c r="Q105" i="1"/>
  <c r="R105" i="1"/>
  <c r="S105" i="1"/>
  <c r="T105" i="1"/>
  <c r="O106" i="1"/>
  <c r="P106" i="1"/>
  <c r="Q106" i="1"/>
  <c r="R106" i="1"/>
  <c r="S106" i="1"/>
  <c r="T106" i="1"/>
  <c r="O107" i="1"/>
  <c r="P107" i="1"/>
  <c r="Q107" i="1"/>
  <c r="R107" i="1"/>
  <c r="S107" i="1"/>
  <c r="T107" i="1"/>
  <c r="O108" i="1"/>
  <c r="P108" i="1"/>
  <c r="Q108" i="1"/>
  <c r="R108" i="1"/>
  <c r="S108" i="1"/>
  <c r="T108" i="1"/>
  <c r="O109" i="1"/>
  <c r="P109" i="1"/>
  <c r="Q109" i="1"/>
  <c r="R109" i="1"/>
  <c r="S109" i="1"/>
  <c r="T109" i="1"/>
  <c r="O110" i="1"/>
  <c r="P110" i="1"/>
  <c r="Q110" i="1"/>
  <c r="R110" i="1"/>
  <c r="S110" i="1"/>
  <c r="T110" i="1"/>
  <c r="O111" i="1"/>
  <c r="P111" i="1"/>
  <c r="Q111" i="1"/>
  <c r="R111" i="1"/>
  <c r="S111" i="1"/>
  <c r="T111" i="1"/>
  <c r="O112" i="1"/>
  <c r="P112" i="1"/>
  <c r="Q112" i="1"/>
  <c r="R112" i="1"/>
  <c r="S112" i="1"/>
  <c r="T112" i="1"/>
  <c r="O113" i="1"/>
  <c r="P113" i="1"/>
  <c r="Q113" i="1"/>
  <c r="R113" i="1"/>
  <c r="S113" i="1"/>
  <c r="T113" i="1"/>
  <c r="O114" i="1"/>
  <c r="P114" i="1"/>
  <c r="Q114" i="1"/>
  <c r="R114" i="1"/>
  <c r="S114" i="1"/>
  <c r="T114" i="1"/>
  <c r="O115" i="1"/>
  <c r="P115" i="1"/>
  <c r="Q115" i="1"/>
  <c r="R115" i="1"/>
  <c r="S115" i="1"/>
  <c r="T115" i="1"/>
  <c r="O116" i="1"/>
  <c r="P116" i="1"/>
  <c r="Q116" i="1"/>
  <c r="R116" i="1"/>
  <c r="S116" i="1"/>
  <c r="T116" i="1"/>
  <c r="O117" i="1"/>
  <c r="P117" i="1"/>
  <c r="Q117" i="1"/>
  <c r="R117" i="1"/>
  <c r="S117" i="1"/>
  <c r="T117" i="1"/>
  <c r="O118" i="1"/>
  <c r="P118" i="1"/>
  <c r="Q118" i="1"/>
  <c r="R118" i="1"/>
  <c r="S118" i="1"/>
  <c r="T118" i="1"/>
  <c r="O119" i="1"/>
  <c r="P119" i="1"/>
  <c r="Q119" i="1"/>
  <c r="R119" i="1"/>
  <c r="S119" i="1"/>
  <c r="T119" i="1"/>
  <c r="O120" i="1"/>
  <c r="P120" i="1"/>
  <c r="Q120" i="1"/>
  <c r="R120" i="1"/>
  <c r="S120" i="1"/>
  <c r="T120" i="1"/>
  <c r="O121" i="1"/>
  <c r="P121" i="1"/>
  <c r="Q121" i="1"/>
  <c r="R121" i="1"/>
  <c r="S121" i="1"/>
  <c r="T121" i="1"/>
  <c r="O122" i="1"/>
  <c r="P122" i="1"/>
  <c r="Q122" i="1"/>
  <c r="R122" i="1"/>
  <c r="S122" i="1"/>
  <c r="T122" i="1"/>
  <c r="O123" i="1"/>
  <c r="P123" i="1"/>
  <c r="Q123" i="1"/>
  <c r="R123" i="1"/>
  <c r="S123" i="1"/>
  <c r="T123" i="1"/>
  <c r="O124" i="1"/>
  <c r="P124" i="1"/>
  <c r="Q124" i="1"/>
  <c r="R124" i="1"/>
  <c r="S124" i="1"/>
  <c r="T124" i="1"/>
  <c r="O125" i="1"/>
  <c r="P125" i="1"/>
  <c r="Q125" i="1"/>
  <c r="R125" i="1"/>
  <c r="S125" i="1"/>
  <c r="T125" i="1"/>
  <c r="O126" i="1"/>
  <c r="P126" i="1"/>
  <c r="Q126" i="1"/>
  <c r="R126" i="1"/>
  <c r="S126" i="1"/>
  <c r="T126" i="1"/>
  <c r="O127" i="1"/>
  <c r="P127" i="1"/>
  <c r="Q127" i="1"/>
  <c r="R127" i="1"/>
  <c r="S127" i="1"/>
  <c r="T127" i="1"/>
  <c r="O128" i="1"/>
  <c r="P128" i="1"/>
  <c r="Q128" i="1"/>
  <c r="R128" i="1"/>
  <c r="S128" i="1"/>
  <c r="T128" i="1"/>
  <c r="O129" i="1"/>
  <c r="P129" i="1"/>
  <c r="Q129" i="1"/>
  <c r="R129" i="1"/>
  <c r="S129" i="1"/>
  <c r="T129" i="1"/>
  <c r="O130" i="1"/>
  <c r="P130" i="1"/>
  <c r="Q130" i="1"/>
  <c r="R130" i="1"/>
  <c r="S130" i="1"/>
  <c r="T130" i="1"/>
  <c r="O131" i="1"/>
  <c r="P131" i="1"/>
  <c r="Q131" i="1"/>
  <c r="R131" i="1"/>
  <c r="S131" i="1"/>
  <c r="T131" i="1"/>
  <c r="O132" i="1"/>
  <c r="P132" i="1"/>
  <c r="Q132" i="1"/>
  <c r="R132" i="1"/>
  <c r="S132" i="1"/>
  <c r="T132" i="1"/>
  <c r="O133" i="1"/>
  <c r="P133" i="1"/>
  <c r="Q133" i="1"/>
  <c r="R133" i="1"/>
  <c r="S133" i="1"/>
  <c r="T133" i="1"/>
  <c r="O134" i="1"/>
  <c r="P134" i="1"/>
  <c r="Q134" i="1"/>
  <c r="R134" i="1"/>
  <c r="S134" i="1"/>
  <c r="T134" i="1"/>
  <c r="O135" i="1"/>
  <c r="P135" i="1"/>
  <c r="Q135" i="1"/>
  <c r="R135" i="1"/>
  <c r="S135" i="1"/>
  <c r="T135" i="1"/>
  <c r="O136" i="1"/>
  <c r="P136" i="1"/>
  <c r="Q136" i="1"/>
  <c r="R136" i="1"/>
  <c r="S136" i="1"/>
  <c r="T136" i="1"/>
  <c r="O137" i="1"/>
  <c r="P137" i="1"/>
  <c r="Q137" i="1"/>
  <c r="R137" i="1"/>
  <c r="S137" i="1"/>
  <c r="T137" i="1"/>
  <c r="O138" i="1"/>
  <c r="P138" i="1"/>
  <c r="Q138" i="1"/>
  <c r="R138" i="1"/>
  <c r="S138" i="1"/>
  <c r="T138" i="1"/>
  <c r="O139" i="1"/>
  <c r="P139" i="1"/>
  <c r="Q139" i="1"/>
  <c r="R139" i="1"/>
  <c r="S139" i="1"/>
  <c r="T139" i="1"/>
  <c r="O140" i="1"/>
  <c r="P140" i="1"/>
  <c r="Q140" i="1"/>
  <c r="R140" i="1"/>
  <c r="S140" i="1"/>
  <c r="T140" i="1"/>
  <c r="O141" i="1"/>
  <c r="P141" i="1"/>
  <c r="Q141" i="1"/>
  <c r="R141" i="1"/>
  <c r="S141" i="1"/>
  <c r="T141" i="1"/>
  <c r="O142" i="1"/>
  <c r="P142" i="1"/>
  <c r="Q142" i="1"/>
  <c r="R142" i="1"/>
  <c r="S142" i="1"/>
  <c r="T142" i="1"/>
  <c r="O143" i="1"/>
  <c r="P143" i="1"/>
  <c r="Q143" i="1"/>
  <c r="R143" i="1"/>
  <c r="S143" i="1"/>
  <c r="T143" i="1"/>
  <c r="O144" i="1"/>
  <c r="P144" i="1"/>
  <c r="Q144" i="1"/>
  <c r="R144" i="1"/>
  <c r="S144" i="1"/>
  <c r="T144" i="1"/>
  <c r="O145" i="1"/>
  <c r="P145" i="1"/>
  <c r="Q145" i="1"/>
  <c r="R145" i="1"/>
  <c r="S145" i="1"/>
  <c r="T145" i="1"/>
  <c r="O146" i="1"/>
  <c r="P146" i="1"/>
  <c r="Q146" i="1"/>
  <c r="R146" i="1"/>
  <c r="S146" i="1"/>
  <c r="T146" i="1"/>
  <c r="O147" i="1"/>
  <c r="P147" i="1"/>
  <c r="Q147" i="1"/>
  <c r="R147" i="1"/>
  <c r="S147" i="1"/>
  <c r="T147" i="1"/>
  <c r="O148" i="1"/>
  <c r="P148" i="1"/>
  <c r="Q148" i="1"/>
  <c r="R148" i="1"/>
  <c r="S148" i="1"/>
  <c r="T148" i="1"/>
  <c r="O149" i="1"/>
  <c r="P149" i="1"/>
  <c r="Q149" i="1"/>
  <c r="R149" i="1"/>
  <c r="S149" i="1"/>
  <c r="T149" i="1"/>
  <c r="O150" i="1"/>
  <c r="P150" i="1"/>
  <c r="Q150" i="1"/>
  <c r="R150" i="1"/>
  <c r="S150" i="1"/>
  <c r="T150" i="1"/>
  <c r="O151" i="1"/>
  <c r="P151" i="1"/>
  <c r="Q151" i="1"/>
  <c r="R151" i="1"/>
  <c r="S151" i="1"/>
  <c r="T151" i="1"/>
  <c r="O152" i="1"/>
  <c r="P152" i="1"/>
  <c r="Q152" i="1"/>
  <c r="R152" i="1"/>
  <c r="S152" i="1"/>
  <c r="T152" i="1"/>
  <c r="O153" i="1"/>
  <c r="P153" i="1"/>
  <c r="Q153" i="1"/>
  <c r="R153" i="1"/>
  <c r="S153" i="1"/>
  <c r="T153" i="1"/>
  <c r="O154" i="1"/>
  <c r="P154" i="1"/>
  <c r="Q154" i="1"/>
  <c r="R154" i="1"/>
  <c r="S154" i="1"/>
  <c r="T154" i="1"/>
  <c r="O155" i="1"/>
  <c r="P155" i="1"/>
  <c r="Q155" i="1"/>
  <c r="R155" i="1"/>
  <c r="S155" i="1"/>
  <c r="T155" i="1"/>
  <c r="O156" i="1"/>
  <c r="P156" i="1"/>
  <c r="Q156" i="1"/>
  <c r="R156" i="1"/>
  <c r="S156" i="1"/>
  <c r="T156" i="1"/>
  <c r="O157" i="1"/>
  <c r="P157" i="1"/>
  <c r="Q157" i="1"/>
  <c r="R157" i="1"/>
  <c r="S157" i="1"/>
  <c r="T157" i="1"/>
  <c r="O158" i="1"/>
  <c r="P158" i="1"/>
  <c r="Q158" i="1"/>
  <c r="R158" i="1"/>
  <c r="S158" i="1"/>
  <c r="T158" i="1"/>
  <c r="O159" i="1"/>
  <c r="P159" i="1"/>
  <c r="Q159" i="1"/>
  <c r="R159" i="1"/>
  <c r="S159" i="1"/>
  <c r="T159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0" i="1"/>
  <c r="H10" i="1"/>
  <c r="I10" i="1"/>
  <c r="J10" i="1"/>
  <c r="K10" i="1"/>
  <c r="L10" i="1"/>
  <c r="H11" i="1"/>
  <c r="I11" i="1"/>
  <c r="J11" i="1"/>
  <c r="K11" i="1"/>
  <c r="L11" i="1"/>
  <c r="H12" i="1"/>
  <c r="I12" i="1"/>
  <c r="J12" i="1"/>
  <c r="K12" i="1"/>
  <c r="L12" i="1"/>
  <c r="H13" i="1"/>
  <c r="I13" i="1"/>
  <c r="J13" i="1"/>
  <c r="K13" i="1"/>
  <c r="L13" i="1"/>
  <c r="H14" i="1"/>
  <c r="I14" i="1"/>
  <c r="J14" i="1"/>
  <c r="K14" i="1"/>
  <c r="L14" i="1"/>
  <c r="H15" i="1"/>
  <c r="I15" i="1"/>
  <c r="J15" i="1"/>
  <c r="K15" i="1"/>
  <c r="L15" i="1"/>
  <c r="H16" i="1"/>
  <c r="I16" i="1"/>
  <c r="J16" i="1"/>
  <c r="K16" i="1"/>
  <c r="L16" i="1"/>
  <c r="H17" i="1"/>
  <c r="I17" i="1"/>
  <c r="J17" i="1"/>
  <c r="K17" i="1"/>
  <c r="L17" i="1"/>
  <c r="H18" i="1"/>
  <c r="I18" i="1"/>
  <c r="J18" i="1"/>
  <c r="K18" i="1"/>
  <c r="L18" i="1"/>
  <c r="H19" i="1"/>
  <c r="I19" i="1"/>
  <c r="J19" i="1"/>
  <c r="K19" i="1"/>
  <c r="L19" i="1"/>
  <c r="H20" i="1"/>
  <c r="I20" i="1"/>
  <c r="J20" i="1"/>
  <c r="K20" i="1"/>
  <c r="L20" i="1"/>
  <c r="H21" i="1"/>
  <c r="I21" i="1"/>
  <c r="J21" i="1"/>
  <c r="K21" i="1"/>
  <c r="L21" i="1"/>
  <c r="H22" i="1"/>
  <c r="I22" i="1"/>
  <c r="J22" i="1"/>
  <c r="K22" i="1"/>
  <c r="L22" i="1"/>
  <c r="H23" i="1"/>
  <c r="I23" i="1"/>
  <c r="J23" i="1"/>
  <c r="K23" i="1"/>
  <c r="L23" i="1"/>
  <c r="H24" i="1"/>
  <c r="I24" i="1"/>
  <c r="J24" i="1"/>
  <c r="K24" i="1"/>
  <c r="L24" i="1"/>
  <c r="H25" i="1"/>
  <c r="I25" i="1"/>
  <c r="J25" i="1"/>
  <c r="K25" i="1"/>
  <c r="L25" i="1"/>
  <c r="H26" i="1"/>
  <c r="I26" i="1"/>
  <c r="J26" i="1"/>
  <c r="K26" i="1"/>
  <c r="L26" i="1"/>
  <c r="H27" i="1"/>
  <c r="I27" i="1"/>
  <c r="J27" i="1"/>
  <c r="K27" i="1"/>
  <c r="L27" i="1"/>
  <c r="H28" i="1"/>
  <c r="I28" i="1"/>
  <c r="J28" i="1"/>
  <c r="K28" i="1"/>
  <c r="L28" i="1"/>
  <c r="H29" i="1"/>
  <c r="I29" i="1"/>
  <c r="J29" i="1"/>
  <c r="K29" i="1"/>
  <c r="L29" i="1"/>
  <c r="H30" i="1"/>
  <c r="I30" i="1"/>
  <c r="J30" i="1"/>
  <c r="K30" i="1"/>
  <c r="L30" i="1"/>
  <c r="H31" i="1"/>
  <c r="I31" i="1"/>
  <c r="J31" i="1"/>
  <c r="K31" i="1"/>
  <c r="L31" i="1"/>
  <c r="H32" i="1"/>
  <c r="I32" i="1"/>
  <c r="J32" i="1"/>
  <c r="K32" i="1"/>
  <c r="L32" i="1"/>
  <c r="H33" i="1"/>
  <c r="I33" i="1"/>
  <c r="J33" i="1"/>
  <c r="K33" i="1"/>
  <c r="L33" i="1"/>
  <c r="H34" i="1"/>
  <c r="I34" i="1"/>
  <c r="J34" i="1"/>
  <c r="K34" i="1"/>
  <c r="L34" i="1"/>
  <c r="H35" i="1"/>
  <c r="I35" i="1"/>
  <c r="J35" i="1"/>
  <c r="K35" i="1"/>
  <c r="L35" i="1"/>
  <c r="H36" i="1"/>
  <c r="I36" i="1"/>
  <c r="J36" i="1"/>
  <c r="K36" i="1"/>
  <c r="L36" i="1"/>
  <c r="H37" i="1"/>
  <c r="I37" i="1"/>
  <c r="J37" i="1"/>
  <c r="K37" i="1"/>
  <c r="L37" i="1"/>
  <c r="H38" i="1"/>
  <c r="I38" i="1"/>
  <c r="J38" i="1"/>
  <c r="K38" i="1"/>
  <c r="L38" i="1"/>
  <c r="H39" i="1"/>
  <c r="I39" i="1"/>
  <c r="J39" i="1"/>
  <c r="K39" i="1"/>
  <c r="L39" i="1"/>
  <c r="H40" i="1"/>
  <c r="I40" i="1"/>
  <c r="J40" i="1"/>
  <c r="K40" i="1"/>
  <c r="L40" i="1"/>
  <c r="H41" i="1"/>
  <c r="I41" i="1"/>
  <c r="J41" i="1"/>
  <c r="K41" i="1"/>
  <c r="L41" i="1"/>
  <c r="H42" i="1"/>
  <c r="I42" i="1"/>
  <c r="J42" i="1"/>
  <c r="K42" i="1"/>
  <c r="L42" i="1"/>
  <c r="H43" i="1"/>
  <c r="I43" i="1"/>
  <c r="J43" i="1"/>
  <c r="K43" i="1"/>
  <c r="L43" i="1"/>
  <c r="H44" i="1"/>
  <c r="I44" i="1"/>
  <c r="J44" i="1"/>
  <c r="K44" i="1"/>
  <c r="L44" i="1"/>
  <c r="H45" i="1"/>
  <c r="I45" i="1"/>
  <c r="J45" i="1"/>
  <c r="K45" i="1"/>
  <c r="L45" i="1"/>
  <c r="H46" i="1"/>
  <c r="I46" i="1"/>
  <c r="J46" i="1"/>
  <c r="K46" i="1"/>
  <c r="L46" i="1"/>
  <c r="H47" i="1"/>
  <c r="I47" i="1"/>
  <c r="J47" i="1"/>
  <c r="K47" i="1"/>
  <c r="L47" i="1"/>
  <c r="H48" i="1"/>
  <c r="I48" i="1"/>
  <c r="J48" i="1"/>
  <c r="K48" i="1"/>
  <c r="L48" i="1"/>
  <c r="H49" i="1"/>
  <c r="I49" i="1"/>
  <c r="J49" i="1"/>
  <c r="K49" i="1"/>
  <c r="L49" i="1"/>
  <c r="H50" i="1"/>
  <c r="I50" i="1"/>
  <c r="J50" i="1"/>
  <c r="K50" i="1"/>
  <c r="L50" i="1"/>
  <c r="H51" i="1"/>
  <c r="I51" i="1"/>
  <c r="J51" i="1"/>
  <c r="K51" i="1"/>
  <c r="L51" i="1"/>
  <c r="H52" i="1"/>
  <c r="I52" i="1"/>
  <c r="J52" i="1"/>
  <c r="K52" i="1"/>
  <c r="L52" i="1"/>
  <c r="H53" i="1"/>
  <c r="I53" i="1"/>
  <c r="J53" i="1"/>
  <c r="K53" i="1"/>
  <c r="L53" i="1"/>
  <c r="H54" i="1"/>
  <c r="I54" i="1"/>
  <c r="J54" i="1"/>
  <c r="K54" i="1"/>
  <c r="L54" i="1"/>
  <c r="H55" i="1"/>
  <c r="I55" i="1"/>
  <c r="J55" i="1"/>
  <c r="K55" i="1"/>
  <c r="L55" i="1"/>
  <c r="H56" i="1"/>
  <c r="I56" i="1"/>
  <c r="J56" i="1"/>
  <c r="K56" i="1"/>
  <c r="L56" i="1"/>
  <c r="H57" i="1"/>
  <c r="I57" i="1"/>
  <c r="J57" i="1"/>
  <c r="K57" i="1"/>
  <c r="L57" i="1"/>
  <c r="H58" i="1"/>
  <c r="I58" i="1"/>
  <c r="J58" i="1"/>
  <c r="K58" i="1"/>
  <c r="L58" i="1"/>
  <c r="H59" i="1"/>
  <c r="I59" i="1"/>
  <c r="J59" i="1"/>
  <c r="K59" i="1"/>
  <c r="L59" i="1"/>
  <c r="H60" i="1"/>
  <c r="I60" i="1"/>
  <c r="J60" i="1"/>
  <c r="K60" i="1"/>
  <c r="L60" i="1"/>
  <c r="H61" i="1"/>
  <c r="I61" i="1"/>
  <c r="J61" i="1"/>
  <c r="K61" i="1"/>
  <c r="L61" i="1"/>
  <c r="H62" i="1"/>
  <c r="I62" i="1"/>
  <c r="J62" i="1"/>
  <c r="K62" i="1"/>
  <c r="L62" i="1"/>
  <c r="H63" i="1"/>
  <c r="I63" i="1"/>
  <c r="J63" i="1"/>
  <c r="K63" i="1"/>
  <c r="L63" i="1"/>
  <c r="H64" i="1"/>
  <c r="I64" i="1"/>
  <c r="J64" i="1"/>
  <c r="K64" i="1"/>
  <c r="L64" i="1"/>
  <c r="H65" i="1"/>
  <c r="I65" i="1"/>
  <c r="J65" i="1"/>
  <c r="K65" i="1"/>
  <c r="L65" i="1"/>
  <c r="H66" i="1"/>
  <c r="I66" i="1"/>
  <c r="J66" i="1"/>
  <c r="K66" i="1"/>
  <c r="L66" i="1"/>
  <c r="H67" i="1"/>
  <c r="I67" i="1"/>
  <c r="J67" i="1"/>
  <c r="K67" i="1"/>
  <c r="L67" i="1"/>
  <c r="H68" i="1"/>
  <c r="I68" i="1"/>
  <c r="J68" i="1"/>
  <c r="K68" i="1"/>
  <c r="L68" i="1"/>
  <c r="H69" i="1"/>
  <c r="I69" i="1"/>
  <c r="J69" i="1"/>
  <c r="K69" i="1"/>
  <c r="L69" i="1"/>
  <c r="H70" i="1"/>
  <c r="I70" i="1"/>
  <c r="J70" i="1"/>
  <c r="K70" i="1"/>
  <c r="L70" i="1"/>
  <c r="H71" i="1"/>
  <c r="I71" i="1"/>
  <c r="J71" i="1"/>
  <c r="K71" i="1"/>
  <c r="L71" i="1"/>
  <c r="H72" i="1"/>
  <c r="I72" i="1"/>
  <c r="J72" i="1"/>
  <c r="K72" i="1"/>
  <c r="L72" i="1"/>
  <c r="H73" i="1"/>
  <c r="I73" i="1"/>
  <c r="J73" i="1"/>
  <c r="K73" i="1"/>
  <c r="L73" i="1"/>
  <c r="H74" i="1"/>
  <c r="I74" i="1"/>
  <c r="J74" i="1"/>
  <c r="K74" i="1"/>
  <c r="L74" i="1"/>
  <c r="H75" i="1"/>
  <c r="I75" i="1"/>
  <c r="J75" i="1"/>
  <c r="K75" i="1"/>
  <c r="L75" i="1"/>
  <c r="H76" i="1"/>
  <c r="I76" i="1"/>
  <c r="J76" i="1"/>
  <c r="K76" i="1"/>
  <c r="L76" i="1"/>
  <c r="H77" i="1"/>
  <c r="I77" i="1"/>
  <c r="J77" i="1"/>
  <c r="K77" i="1"/>
  <c r="L77" i="1"/>
  <c r="H78" i="1"/>
  <c r="I78" i="1"/>
  <c r="J78" i="1"/>
  <c r="K78" i="1"/>
  <c r="L78" i="1"/>
  <c r="H79" i="1"/>
  <c r="I79" i="1"/>
  <c r="J79" i="1"/>
  <c r="K79" i="1"/>
  <c r="L79" i="1"/>
  <c r="H80" i="1"/>
  <c r="I80" i="1"/>
  <c r="J80" i="1"/>
  <c r="K80" i="1"/>
  <c r="L80" i="1"/>
  <c r="H81" i="1"/>
  <c r="I81" i="1"/>
  <c r="J81" i="1"/>
  <c r="K81" i="1"/>
  <c r="L81" i="1"/>
  <c r="H82" i="1"/>
  <c r="I82" i="1"/>
  <c r="J82" i="1"/>
  <c r="K82" i="1"/>
  <c r="L82" i="1"/>
  <c r="H83" i="1"/>
  <c r="I83" i="1"/>
  <c r="J83" i="1"/>
  <c r="K83" i="1"/>
  <c r="L83" i="1"/>
  <c r="H84" i="1"/>
  <c r="I84" i="1"/>
  <c r="J84" i="1"/>
  <c r="K84" i="1"/>
  <c r="L84" i="1"/>
  <c r="H85" i="1"/>
  <c r="I85" i="1"/>
  <c r="J85" i="1"/>
  <c r="K85" i="1"/>
  <c r="L85" i="1"/>
  <c r="H86" i="1"/>
  <c r="I86" i="1"/>
  <c r="J86" i="1"/>
  <c r="K86" i="1"/>
  <c r="L86" i="1"/>
  <c r="H87" i="1"/>
  <c r="I87" i="1"/>
  <c r="J87" i="1"/>
  <c r="K87" i="1"/>
  <c r="L87" i="1"/>
  <c r="H88" i="1"/>
  <c r="I88" i="1"/>
  <c r="J88" i="1"/>
  <c r="K88" i="1"/>
  <c r="L88" i="1"/>
  <c r="H89" i="1"/>
  <c r="I89" i="1"/>
  <c r="J89" i="1"/>
  <c r="K89" i="1"/>
  <c r="L89" i="1"/>
  <c r="H90" i="1"/>
  <c r="I90" i="1"/>
  <c r="J90" i="1"/>
  <c r="K90" i="1"/>
  <c r="L90" i="1"/>
  <c r="H91" i="1"/>
  <c r="I91" i="1"/>
  <c r="J91" i="1"/>
  <c r="K91" i="1"/>
  <c r="L91" i="1"/>
  <c r="H92" i="1"/>
  <c r="I92" i="1"/>
  <c r="J92" i="1"/>
  <c r="K92" i="1"/>
  <c r="L92" i="1"/>
  <c r="H93" i="1"/>
  <c r="I93" i="1"/>
  <c r="J93" i="1"/>
  <c r="K93" i="1"/>
  <c r="L93" i="1"/>
  <c r="H94" i="1"/>
  <c r="I94" i="1"/>
  <c r="J94" i="1"/>
  <c r="K94" i="1"/>
  <c r="L94" i="1"/>
  <c r="H95" i="1"/>
  <c r="I95" i="1"/>
  <c r="J95" i="1"/>
  <c r="K95" i="1"/>
  <c r="L95" i="1"/>
  <c r="H96" i="1"/>
  <c r="I96" i="1"/>
  <c r="J96" i="1"/>
  <c r="K96" i="1"/>
  <c r="L96" i="1"/>
  <c r="H97" i="1"/>
  <c r="I97" i="1"/>
  <c r="J97" i="1"/>
  <c r="K97" i="1"/>
  <c r="L97" i="1"/>
  <c r="H98" i="1"/>
  <c r="I98" i="1"/>
  <c r="J98" i="1"/>
  <c r="K98" i="1"/>
  <c r="L98" i="1"/>
  <c r="H99" i="1"/>
  <c r="I99" i="1"/>
  <c r="J99" i="1"/>
  <c r="K99" i="1"/>
  <c r="L99" i="1"/>
  <c r="H100" i="1"/>
  <c r="I100" i="1"/>
  <c r="J100" i="1"/>
  <c r="K100" i="1"/>
  <c r="L100" i="1"/>
  <c r="H101" i="1"/>
  <c r="I101" i="1"/>
  <c r="J101" i="1"/>
  <c r="K101" i="1"/>
  <c r="L101" i="1"/>
  <c r="H102" i="1"/>
  <c r="I102" i="1"/>
  <c r="J102" i="1"/>
  <c r="K102" i="1"/>
  <c r="L102" i="1"/>
  <c r="H103" i="1"/>
  <c r="I103" i="1"/>
  <c r="J103" i="1"/>
  <c r="K103" i="1"/>
  <c r="L103" i="1"/>
  <c r="H104" i="1"/>
  <c r="I104" i="1"/>
  <c r="J104" i="1"/>
  <c r="K104" i="1"/>
  <c r="L104" i="1"/>
  <c r="H105" i="1"/>
  <c r="I105" i="1"/>
  <c r="J105" i="1"/>
  <c r="K105" i="1"/>
  <c r="L105" i="1"/>
  <c r="H106" i="1"/>
  <c r="I106" i="1"/>
  <c r="J106" i="1"/>
  <c r="K106" i="1"/>
  <c r="L106" i="1"/>
  <c r="H107" i="1"/>
  <c r="I107" i="1"/>
  <c r="J107" i="1"/>
  <c r="K107" i="1"/>
  <c r="L107" i="1"/>
  <c r="H108" i="1"/>
  <c r="I108" i="1"/>
  <c r="J108" i="1"/>
  <c r="K108" i="1"/>
  <c r="L108" i="1"/>
  <c r="H109" i="1"/>
  <c r="I109" i="1"/>
  <c r="J109" i="1"/>
  <c r="K109" i="1"/>
  <c r="L109" i="1"/>
  <c r="H110" i="1"/>
  <c r="I110" i="1"/>
  <c r="J110" i="1"/>
  <c r="K110" i="1"/>
  <c r="L110" i="1"/>
  <c r="H111" i="1"/>
  <c r="I111" i="1"/>
  <c r="J111" i="1"/>
  <c r="K111" i="1"/>
  <c r="L111" i="1"/>
  <c r="H112" i="1"/>
  <c r="I112" i="1"/>
  <c r="J112" i="1"/>
  <c r="K112" i="1"/>
  <c r="L112" i="1"/>
  <c r="H113" i="1"/>
  <c r="I113" i="1"/>
  <c r="J113" i="1"/>
  <c r="K113" i="1"/>
  <c r="L113" i="1"/>
  <c r="H114" i="1"/>
  <c r="I114" i="1"/>
  <c r="J114" i="1"/>
  <c r="K114" i="1"/>
  <c r="L114" i="1"/>
  <c r="H115" i="1"/>
  <c r="I115" i="1"/>
  <c r="J115" i="1"/>
  <c r="K115" i="1"/>
  <c r="L115" i="1"/>
  <c r="H116" i="1"/>
  <c r="I116" i="1"/>
  <c r="J116" i="1"/>
  <c r="K116" i="1"/>
  <c r="L116" i="1"/>
  <c r="H117" i="1"/>
  <c r="I117" i="1"/>
  <c r="J117" i="1"/>
  <c r="K117" i="1"/>
  <c r="L117" i="1"/>
  <c r="H118" i="1"/>
  <c r="I118" i="1"/>
  <c r="J118" i="1"/>
  <c r="K118" i="1"/>
  <c r="L118" i="1"/>
  <c r="H119" i="1"/>
  <c r="I119" i="1"/>
  <c r="J119" i="1"/>
  <c r="K119" i="1"/>
  <c r="L119" i="1"/>
  <c r="H120" i="1"/>
  <c r="I120" i="1"/>
  <c r="J120" i="1"/>
  <c r="K120" i="1"/>
  <c r="L120" i="1"/>
  <c r="H121" i="1"/>
  <c r="I121" i="1"/>
  <c r="J121" i="1"/>
  <c r="K121" i="1"/>
  <c r="L121" i="1"/>
  <c r="H122" i="1"/>
  <c r="I122" i="1"/>
  <c r="J122" i="1"/>
  <c r="K122" i="1"/>
  <c r="L122" i="1"/>
  <c r="H123" i="1"/>
  <c r="I123" i="1"/>
  <c r="J123" i="1"/>
  <c r="K123" i="1"/>
  <c r="L123" i="1"/>
  <c r="H124" i="1"/>
  <c r="I124" i="1"/>
  <c r="J124" i="1"/>
  <c r="K124" i="1"/>
  <c r="L124" i="1"/>
  <c r="H125" i="1"/>
  <c r="I125" i="1"/>
  <c r="J125" i="1"/>
  <c r="K125" i="1"/>
  <c r="L125" i="1"/>
  <c r="H126" i="1"/>
  <c r="I126" i="1"/>
  <c r="J126" i="1"/>
  <c r="K126" i="1"/>
  <c r="L126" i="1"/>
  <c r="H127" i="1"/>
  <c r="I127" i="1"/>
  <c r="J127" i="1"/>
  <c r="K127" i="1"/>
  <c r="L127" i="1"/>
  <c r="H128" i="1"/>
  <c r="I128" i="1"/>
  <c r="J128" i="1"/>
  <c r="K128" i="1"/>
  <c r="L128" i="1"/>
  <c r="H129" i="1"/>
  <c r="I129" i="1"/>
  <c r="J129" i="1"/>
  <c r="K129" i="1"/>
  <c r="L129" i="1"/>
  <c r="H130" i="1"/>
  <c r="I130" i="1"/>
  <c r="J130" i="1"/>
  <c r="K130" i="1"/>
  <c r="L130" i="1"/>
  <c r="H131" i="1"/>
  <c r="I131" i="1"/>
  <c r="J131" i="1"/>
  <c r="K131" i="1"/>
  <c r="L131" i="1"/>
  <c r="H132" i="1"/>
  <c r="I132" i="1"/>
  <c r="J132" i="1"/>
  <c r="K132" i="1"/>
  <c r="L132" i="1"/>
  <c r="H133" i="1"/>
  <c r="I133" i="1"/>
  <c r="J133" i="1"/>
  <c r="K133" i="1"/>
  <c r="L133" i="1"/>
  <c r="H134" i="1"/>
  <c r="I134" i="1"/>
  <c r="J134" i="1"/>
  <c r="K134" i="1"/>
  <c r="L134" i="1"/>
  <c r="H135" i="1"/>
  <c r="I135" i="1"/>
  <c r="J135" i="1"/>
  <c r="K135" i="1"/>
  <c r="L135" i="1"/>
  <c r="H136" i="1"/>
  <c r="I136" i="1"/>
  <c r="J136" i="1"/>
  <c r="K136" i="1"/>
  <c r="L136" i="1"/>
  <c r="H137" i="1"/>
  <c r="I137" i="1"/>
  <c r="J137" i="1"/>
  <c r="K137" i="1"/>
  <c r="L137" i="1"/>
  <c r="H138" i="1"/>
  <c r="I138" i="1"/>
  <c r="J138" i="1"/>
  <c r="K138" i="1"/>
  <c r="L138" i="1"/>
  <c r="H139" i="1"/>
  <c r="I139" i="1"/>
  <c r="J139" i="1"/>
  <c r="K139" i="1"/>
  <c r="L139" i="1"/>
  <c r="H140" i="1"/>
  <c r="I140" i="1"/>
  <c r="J140" i="1"/>
  <c r="K140" i="1"/>
  <c r="L140" i="1"/>
  <c r="H141" i="1"/>
  <c r="I141" i="1"/>
  <c r="J141" i="1"/>
  <c r="K141" i="1"/>
  <c r="L141" i="1"/>
  <c r="H142" i="1"/>
  <c r="I142" i="1"/>
  <c r="J142" i="1"/>
  <c r="K142" i="1"/>
  <c r="L142" i="1"/>
  <c r="H143" i="1"/>
  <c r="I143" i="1"/>
  <c r="J143" i="1"/>
  <c r="K143" i="1"/>
  <c r="L143" i="1"/>
  <c r="H144" i="1"/>
  <c r="I144" i="1"/>
  <c r="J144" i="1"/>
  <c r="K144" i="1"/>
  <c r="L144" i="1"/>
  <c r="H145" i="1"/>
  <c r="I145" i="1"/>
  <c r="J145" i="1"/>
  <c r="K145" i="1"/>
  <c r="L145" i="1"/>
  <c r="H146" i="1"/>
  <c r="I146" i="1"/>
  <c r="J146" i="1"/>
  <c r="K146" i="1"/>
  <c r="L146" i="1"/>
  <c r="H147" i="1"/>
  <c r="I147" i="1"/>
  <c r="J147" i="1"/>
  <c r="K147" i="1"/>
  <c r="L147" i="1"/>
  <c r="H148" i="1"/>
  <c r="I148" i="1"/>
  <c r="J148" i="1"/>
  <c r="K148" i="1"/>
  <c r="L148" i="1"/>
  <c r="H149" i="1"/>
  <c r="I149" i="1"/>
  <c r="J149" i="1"/>
  <c r="K149" i="1"/>
  <c r="L149" i="1"/>
  <c r="H150" i="1"/>
  <c r="I150" i="1"/>
  <c r="J150" i="1"/>
  <c r="K150" i="1"/>
  <c r="L150" i="1"/>
  <c r="H151" i="1"/>
  <c r="I151" i="1"/>
  <c r="J151" i="1"/>
  <c r="K151" i="1"/>
  <c r="L151" i="1"/>
  <c r="H152" i="1"/>
  <c r="I152" i="1"/>
  <c r="J152" i="1"/>
  <c r="K152" i="1"/>
  <c r="L152" i="1"/>
  <c r="H153" i="1"/>
  <c r="I153" i="1"/>
  <c r="J153" i="1"/>
  <c r="K153" i="1"/>
  <c r="L153" i="1"/>
  <c r="H154" i="1"/>
  <c r="I154" i="1"/>
  <c r="J154" i="1"/>
  <c r="K154" i="1"/>
  <c r="L154" i="1"/>
  <c r="H155" i="1"/>
  <c r="I155" i="1"/>
  <c r="J155" i="1"/>
  <c r="K155" i="1"/>
  <c r="L155" i="1"/>
  <c r="H156" i="1"/>
  <c r="I156" i="1"/>
  <c r="J156" i="1"/>
  <c r="K156" i="1"/>
  <c r="L156" i="1"/>
  <c r="H157" i="1"/>
  <c r="I157" i="1"/>
  <c r="J157" i="1"/>
  <c r="K157" i="1"/>
  <c r="L157" i="1"/>
  <c r="H158" i="1"/>
  <c r="I158" i="1"/>
  <c r="J158" i="1"/>
  <c r="K158" i="1"/>
  <c r="L158" i="1"/>
  <c r="H159" i="1"/>
  <c r="I159" i="1"/>
  <c r="J159" i="1"/>
  <c r="K159" i="1"/>
  <c r="L159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0" i="1"/>
  <c r="D10" i="1" l="1"/>
  <c r="D11" i="1" l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BI160" i="1" l="1"/>
  <c r="BH160" i="1"/>
  <c r="BG160" i="1"/>
  <c r="BF160" i="1"/>
  <c r="BE160" i="1"/>
  <c r="BD160" i="1"/>
  <c r="BC160" i="1"/>
  <c r="BB160" i="1"/>
  <c r="BA160" i="1"/>
  <c r="AY160" i="1"/>
  <c r="AX160" i="1"/>
  <c r="AW160" i="1"/>
  <c r="AV160" i="1"/>
  <c r="AU160" i="1"/>
  <c r="AT160" i="1"/>
  <c r="AQ160" i="1"/>
  <c r="AP160" i="1"/>
  <c r="AO160" i="1"/>
  <c r="AN160" i="1"/>
  <c r="AM160" i="1"/>
  <c r="AL160" i="1"/>
  <c r="AK160" i="1"/>
  <c r="AJ160" i="1"/>
  <c r="AI160" i="1"/>
  <c r="AG160" i="1"/>
  <c r="AF160" i="1"/>
  <c r="AE160" i="1"/>
  <c r="AD160" i="1"/>
  <c r="AB160" i="1"/>
  <c r="AA160" i="1"/>
  <c r="Z160" i="1"/>
  <c r="Y160" i="1"/>
  <c r="X160" i="1"/>
  <c r="W160" i="1"/>
  <c r="V160" i="1"/>
  <c r="T160" i="1"/>
  <c r="S160" i="1"/>
  <c r="R160" i="1"/>
  <c r="Q160" i="1"/>
  <c r="P160" i="1"/>
  <c r="O160" i="1"/>
  <c r="N160" i="1"/>
  <c r="L160" i="1"/>
  <c r="K160" i="1"/>
  <c r="J160" i="1"/>
  <c r="I160" i="1"/>
  <c r="H160" i="1"/>
  <c r="G160" i="1"/>
  <c r="E160" i="1"/>
  <c r="BM159" i="1"/>
  <c r="AZ159" i="1"/>
  <c r="AS159" i="1"/>
  <c r="AH159" i="1"/>
  <c r="AC159" i="1"/>
  <c r="U159" i="1"/>
  <c r="M159" i="1"/>
  <c r="F159" i="1"/>
  <c r="BM158" i="1"/>
  <c r="AZ158" i="1"/>
  <c r="AS158" i="1"/>
  <c r="AH158" i="1"/>
  <c r="AC158" i="1"/>
  <c r="U158" i="1"/>
  <c r="M158" i="1"/>
  <c r="F158" i="1"/>
  <c r="BM157" i="1"/>
  <c r="AZ157" i="1"/>
  <c r="AS157" i="1"/>
  <c r="AH157" i="1"/>
  <c r="AC157" i="1"/>
  <c r="U157" i="1"/>
  <c r="M157" i="1"/>
  <c r="F157" i="1"/>
  <c r="BM156" i="1"/>
  <c r="AZ156" i="1"/>
  <c r="AS156" i="1"/>
  <c r="AH156" i="1"/>
  <c r="AC156" i="1"/>
  <c r="U156" i="1"/>
  <c r="M156" i="1"/>
  <c r="F156" i="1"/>
  <c r="BM155" i="1"/>
  <c r="AZ155" i="1"/>
  <c r="AS155" i="1"/>
  <c r="AH155" i="1"/>
  <c r="AC155" i="1"/>
  <c r="U155" i="1"/>
  <c r="M155" i="1"/>
  <c r="F155" i="1"/>
  <c r="BM154" i="1"/>
  <c r="AZ154" i="1"/>
  <c r="AS154" i="1"/>
  <c r="AH154" i="1"/>
  <c r="AC154" i="1"/>
  <c r="U154" i="1"/>
  <c r="M154" i="1"/>
  <c r="F154" i="1"/>
  <c r="BM153" i="1"/>
  <c r="AZ153" i="1"/>
  <c r="AS153" i="1"/>
  <c r="AH153" i="1"/>
  <c r="AC153" i="1"/>
  <c r="U153" i="1"/>
  <c r="M153" i="1"/>
  <c r="F153" i="1"/>
  <c r="BM152" i="1"/>
  <c r="AZ152" i="1"/>
  <c r="AS152" i="1"/>
  <c r="AH152" i="1"/>
  <c r="AC152" i="1"/>
  <c r="U152" i="1"/>
  <c r="M152" i="1"/>
  <c r="F152" i="1"/>
  <c r="BM151" i="1"/>
  <c r="AZ151" i="1"/>
  <c r="AS151" i="1"/>
  <c r="AH151" i="1"/>
  <c r="AC151" i="1"/>
  <c r="U151" i="1"/>
  <c r="M151" i="1"/>
  <c r="F151" i="1"/>
  <c r="BM150" i="1"/>
  <c r="AZ150" i="1"/>
  <c r="AS150" i="1"/>
  <c r="AH150" i="1"/>
  <c r="AC150" i="1"/>
  <c r="U150" i="1"/>
  <c r="M150" i="1"/>
  <c r="F150" i="1"/>
  <c r="BM149" i="1"/>
  <c r="AZ149" i="1"/>
  <c r="AS149" i="1"/>
  <c r="AH149" i="1"/>
  <c r="AC149" i="1"/>
  <c r="U149" i="1"/>
  <c r="M149" i="1"/>
  <c r="F149" i="1"/>
  <c r="BM148" i="1"/>
  <c r="AZ148" i="1"/>
  <c r="AS148" i="1"/>
  <c r="AH148" i="1"/>
  <c r="AC148" i="1"/>
  <c r="U148" i="1"/>
  <c r="M148" i="1"/>
  <c r="F148" i="1"/>
  <c r="BM147" i="1"/>
  <c r="AZ147" i="1"/>
  <c r="AS147" i="1"/>
  <c r="AH147" i="1"/>
  <c r="AC147" i="1"/>
  <c r="U147" i="1"/>
  <c r="M147" i="1"/>
  <c r="F147" i="1"/>
  <c r="BM146" i="1"/>
  <c r="AZ146" i="1"/>
  <c r="AS146" i="1"/>
  <c r="AH146" i="1"/>
  <c r="AC146" i="1"/>
  <c r="U146" i="1"/>
  <c r="M146" i="1"/>
  <c r="F146" i="1"/>
  <c r="BM145" i="1"/>
  <c r="AZ145" i="1"/>
  <c r="AS145" i="1"/>
  <c r="AH145" i="1"/>
  <c r="AC145" i="1"/>
  <c r="U145" i="1"/>
  <c r="M145" i="1"/>
  <c r="F145" i="1"/>
  <c r="BM144" i="1"/>
  <c r="AZ144" i="1"/>
  <c r="AS144" i="1"/>
  <c r="AH144" i="1"/>
  <c r="AC144" i="1"/>
  <c r="U144" i="1"/>
  <c r="M144" i="1"/>
  <c r="F144" i="1"/>
  <c r="BM143" i="1"/>
  <c r="AZ143" i="1"/>
  <c r="AS143" i="1"/>
  <c r="AH143" i="1"/>
  <c r="AC143" i="1"/>
  <c r="U143" i="1"/>
  <c r="M143" i="1"/>
  <c r="F143" i="1"/>
  <c r="BM142" i="1"/>
  <c r="AZ142" i="1"/>
  <c r="AS142" i="1"/>
  <c r="AH142" i="1"/>
  <c r="AC142" i="1"/>
  <c r="U142" i="1"/>
  <c r="M142" i="1"/>
  <c r="F142" i="1"/>
  <c r="BM141" i="1"/>
  <c r="AZ141" i="1"/>
  <c r="AS141" i="1"/>
  <c r="AH141" i="1"/>
  <c r="AC141" i="1"/>
  <c r="U141" i="1"/>
  <c r="M141" i="1"/>
  <c r="F141" i="1"/>
  <c r="BM140" i="1"/>
  <c r="AZ140" i="1"/>
  <c r="AS140" i="1"/>
  <c r="AH140" i="1"/>
  <c r="AC140" i="1"/>
  <c r="U140" i="1"/>
  <c r="M140" i="1"/>
  <c r="F140" i="1"/>
  <c r="BM139" i="1"/>
  <c r="AZ139" i="1"/>
  <c r="AS139" i="1"/>
  <c r="AH139" i="1"/>
  <c r="AC139" i="1"/>
  <c r="U139" i="1"/>
  <c r="M139" i="1"/>
  <c r="F139" i="1"/>
  <c r="BM138" i="1"/>
  <c r="AZ138" i="1"/>
  <c r="AS138" i="1"/>
  <c r="AH138" i="1"/>
  <c r="AC138" i="1"/>
  <c r="U138" i="1"/>
  <c r="M138" i="1"/>
  <c r="F138" i="1"/>
  <c r="BM137" i="1"/>
  <c r="AZ137" i="1"/>
  <c r="AS137" i="1"/>
  <c r="AH137" i="1"/>
  <c r="AC137" i="1"/>
  <c r="U137" i="1"/>
  <c r="M137" i="1"/>
  <c r="F137" i="1"/>
  <c r="BM136" i="1"/>
  <c r="AZ136" i="1"/>
  <c r="AS136" i="1"/>
  <c r="AH136" i="1"/>
  <c r="AC136" i="1"/>
  <c r="U136" i="1"/>
  <c r="M136" i="1"/>
  <c r="F136" i="1"/>
  <c r="BM135" i="1"/>
  <c r="AZ135" i="1"/>
  <c r="AS135" i="1"/>
  <c r="AH135" i="1"/>
  <c r="AC135" i="1"/>
  <c r="U135" i="1"/>
  <c r="M135" i="1"/>
  <c r="F135" i="1"/>
  <c r="BM134" i="1"/>
  <c r="AZ134" i="1"/>
  <c r="AS134" i="1"/>
  <c r="AH134" i="1"/>
  <c r="AC134" i="1"/>
  <c r="U134" i="1"/>
  <c r="M134" i="1"/>
  <c r="F134" i="1"/>
  <c r="BM133" i="1"/>
  <c r="AZ133" i="1"/>
  <c r="AS133" i="1"/>
  <c r="AH133" i="1"/>
  <c r="AC133" i="1"/>
  <c r="U133" i="1"/>
  <c r="M133" i="1"/>
  <c r="F133" i="1"/>
  <c r="BM132" i="1"/>
  <c r="AZ132" i="1"/>
  <c r="AS132" i="1"/>
  <c r="AH132" i="1"/>
  <c r="AC132" i="1"/>
  <c r="U132" i="1"/>
  <c r="M132" i="1"/>
  <c r="F132" i="1"/>
  <c r="BM131" i="1"/>
  <c r="AZ131" i="1"/>
  <c r="AS131" i="1"/>
  <c r="AH131" i="1"/>
  <c r="AC131" i="1"/>
  <c r="U131" i="1"/>
  <c r="M131" i="1"/>
  <c r="F131" i="1"/>
  <c r="BM130" i="1"/>
  <c r="AZ130" i="1"/>
  <c r="AS130" i="1"/>
  <c r="AH130" i="1"/>
  <c r="AC130" i="1"/>
  <c r="U130" i="1"/>
  <c r="M130" i="1"/>
  <c r="F130" i="1"/>
  <c r="BM129" i="1"/>
  <c r="AZ129" i="1"/>
  <c r="AS129" i="1"/>
  <c r="AH129" i="1"/>
  <c r="AC129" i="1"/>
  <c r="U129" i="1"/>
  <c r="M129" i="1"/>
  <c r="F129" i="1"/>
  <c r="BM128" i="1"/>
  <c r="AZ128" i="1"/>
  <c r="AS128" i="1"/>
  <c r="AH128" i="1"/>
  <c r="AC128" i="1"/>
  <c r="U128" i="1"/>
  <c r="M128" i="1"/>
  <c r="F128" i="1"/>
  <c r="BM127" i="1"/>
  <c r="AZ127" i="1"/>
  <c r="AS127" i="1"/>
  <c r="AH127" i="1"/>
  <c r="AC127" i="1"/>
  <c r="U127" i="1"/>
  <c r="M127" i="1"/>
  <c r="F127" i="1"/>
  <c r="BM126" i="1"/>
  <c r="AZ126" i="1"/>
  <c r="AS126" i="1"/>
  <c r="AH126" i="1"/>
  <c r="AC126" i="1"/>
  <c r="U126" i="1"/>
  <c r="M126" i="1"/>
  <c r="F126" i="1"/>
  <c r="BM125" i="1"/>
  <c r="AZ125" i="1"/>
  <c r="AS125" i="1"/>
  <c r="AH125" i="1"/>
  <c r="AC125" i="1"/>
  <c r="U125" i="1"/>
  <c r="M125" i="1"/>
  <c r="F125" i="1"/>
  <c r="BM124" i="1"/>
  <c r="AZ124" i="1"/>
  <c r="AS124" i="1"/>
  <c r="AH124" i="1"/>
  <c r="AC124" i="1"/>
  <c r="U124" i="1"/>
  <c r="M124" i="1"/>
  <c r="F124" i="1"/>
  <c r="BM123" i="1"/>
  <c r="AZ123" i="1"/>
  <c r="AS123" i="1"/>
  <c r="AH123" i="1"/>
  <c r="AC123" i="1"/>
  <c r="U123" i="1"/>
  <c r="M123" i="1"/>
  <c r="F123" i="1"/>
  <c r="BM122" i="1"/>
  <c r="AZ122" i="1"/>
  <c r="AS122" i="1"/>
  <c r="AH122" i="1"/>
  <c r="AC122" i="1"/>
  <c r="U122" i="1"/>
  <c r="M122" i="1"/>
  <c r="F122" i="1"/>
  <c r="BM121" i="1"/>
  <c r="AZ121" i="1"/>
  <c r="AS121" i="1"/>
  <c r="AH121" i="1"/>
  <c r="AC121" i="1"/>
  <c r="U121" i="1"/>
  <c r="M121" i="1"/>
  <c r="F121" i="1"/>
  <c r="BM120" i="1"/>
  <c r="AZ120" i="1"/>
  <c r="AS120" i="1"/>
  <c r="AH120" i="1"/>
  <c r="AC120" i="1"/>
  <c r="U120" i="1"/>
  <c r="M120" i="1"/>
  <c r="F120" i="1"/>
  <c r="BM119" i="1"/>
  <c r="AZ119" i="1"/>
  <c r="AS119" i="1"/>
  <c r="AH119" i="1"/>
  <c r="AC119" i="1"/>
  <c r="U119" i="1"/>
  <c r="M119" i="1"/>
  <c r="F119" i="1"/>
  <c r="BM118" i="1"/>
  <c r="AZ118" i="1"/>
  <c r="AS118" i="1"/>
  <c r="AH118" i="1"/>
  <c r="AC118" i="1"/>
  <c r="U118" i="1"/>
  <c r="M118" i="1"/>
  <c r="F118" i="1"/>
  <c r="BM117" i="1"/>
  <c r="AZ117" i="1"/>
  <c r="AS117" i="1"/>
  <c r="AH117" i="1"/>
  <c r="AC117" i="1"/>
  <c r="U117" i="1"/>
  <c r="M117" i="1"/>
  <c r="F117" i="1"/>
  <c r="BM116" i="1"/>
  <c r="AZ116" i="1"/>
  <c r="AS116" i="1"/>
  <c r="AH116" i="1"/>
  <c r="AC116" i="1"/>
  <c r="U116" i="1"/>
  <c r="M116" i="1"/>
  <c r="F116" i="1"/>
  <c r="BM115" i="1"/>
  <c r="AZ115" i="1"/>
  <c r="AS115" i="1"/>
  <c r="AH115" i="1"/>
  <c r="AC115" i="1"/>
  <c r="U115" i="1"/>
  <c r="M115" i="1"/>
  <c r="F115" i="1"/>
  <c r="BM114" i="1"/>
  <c r="AZ114" i="1"/>
  <c r="AS114" i="1"/>
  <c r="AH114" i="1"/>
  <c r="AC114" i="1"/>
  <c r="U114" i="1"/>
  <c r="M114" i="1"/>
  <c r="F114" i="1"/>
  <c r="BP114" i="1" s="1"/>
  <c r="BM113" i="1"/>
  <c r="AZ113" i="1"/>
  <c r="AS113" i="1"/>
  <c r="AH113" i="1"/>
  <c r="AC113" i="1"/>
  <c r="U113" i="1"/>
  <c r="M113" i="1"/>
  <c r="F113" i="1"/>
  <c r="BP113" i="1" s="1"/>
  <c r="BM112" i="1"/>
  <c r="AZ112" i="1"/>
  <c r="AS112" i="1"/>
  <c r="AH112" i="1"/>
  <c r="AC112" i="1"/>
  <c r="U112" i="1"/>
  <c r="M112" i="1"/>
  <c r="F112" i="1"/>
  <c r="BP112" i="1" s="1"/>
  <c r="BM111" i="1"/>
  <c r="AZ111" i="1"/>
  <c r="AS111" i="1"/>
  <c r="AH111" i="1"/>
  <c r="AC111" i="1"/>
  <c r="U111" i="1"/>
  <c r="M111" i="1"/>
  <c r="F111" i="1"/>
  <c r="BP111" i="1" s="1"/>
  <c r="BM110" i="1"/>
  <c r="AZ110" i="1"/>
  <c r="AS110" i="1"/>
  <c r="AH110" i="1"/>
  <c r="AC110" i="1"/>
  <c r="U110" i="1"/>
  <c r="M110" i="1"/>
  <c r="F110" i="1"/>
  <c r="BP110" i="1" s="1"/>
  <c r="BM109" i="1"/>
  <c r="AZ109" i="1"/>
  <c r="AS109" i="1"/>
  <c r="AH109" i="1"/>
  <c r="AC109" i="1"/>
  <c r="U109" i="1"/>
  <c r="M109" i="1"/>
  <c r="F109" i="1"/>
  <c r="BP109" i="1" s="1"/>
  <c r="BM108" i="1"/>
  <c r="AZ108" i="1"/>
  <c r="AS108" i="1"/>
  <c r="AH108" i="1"/>
  <c r="AC108" i="1"/>
  <c r="U108" i="1"/>
  <c r="M108" i="1"/>
  <c r="F108" i="1"/>
  <c r="BP108" i="1" s="1"/>
  <c r="BM107" i="1"/>
  <c r="AZ107" i="1"/>
  <c r="AS107" i="1"/>
  <c r="AH107" i="1"/>
  <c r="AC107" i="1"/>
  <c r="U107" i="1"/>
  <c r="M107" i="1"/>
  <c r="F107" i="1"/>
  <c r="BP107" i="1" s="1"/>
  <c r="BM106" i="1"/>
  <c r="AZ106" i="1"/>
  <c r="AS106" i="1"/>
  <c r="AH106" i="1"/>
  <c r="AC106" i="1"/>
  <c r="U106" i="1"/>
  <c r="M106" i="1"/>
  <c r="F106" i="1"/>
  <c r="BP106" i="1" s="1"/>
  <c r="BM105" i="1"/>
  <c r="AZ105" i="1"/>
  <c r="AS105" i="1"/>
  <c r="AH105" i="1"/>
  <c r="AC105" i="1"/>
  <c r="U105" i="1"/>
  <c r="M105" i="1"/>
  <c r="F105" i="1"/>
  <c r="BP105" i="1" s="1"/>
  <c r="BM104" i="1"/>
  <c r="AZ104" i="1"/>
  <c r="AS104" i="1"/>
  <c r="AH104" i="1"/>
  <c r="AC104" i="1"/>
  <c r="U104" i="1"/>
  <c r="M104" i="1"/>
  <c r="F104" i="1"/>
  <c r="BP104" i="1" s="1"/>
  <c r="BM103" i="1"/>
  <c r="AZ103" i="1"/>
  <c r="AS103" i="1"/>
  <c r="AH103" i="1"/>
  <c r="AC103" i="1"/>
  <c r="U103" i="1"/>
  <c r="M103" i="1"/>
  <c r="F103" i="1"/>
  <c r="BP103" i="1" s="1"/>
  <c r="BM102" i="1"/>
  <c r="AZ102" i="1"/>
  <c r="AS102" i="1"/>
  <c r="AH102" i="1"/>
  <c r="AC102" i="1"/>
  <c r="U102" i="1"/>
  <c r="M102" i="1"/>
  <c r="F102" i="1"/>
  <c r="BP102" i="1" s="1"/>
  <c r="BM101" i="1"/>
  <c r="AZ101" i="1"/>
  <c r="AS101" i="1"/>
  <c r="AH101" i="1"/>
  <c r="AC101" i="1"/>
  <c r="U101" i="1"/>
  <c r="M101" i="1"/>
  <c r="F101" i="1"/>
  <c r="BP101" i="1" s="1"/>
  <c r="BM100" i="1"/>
  <c r="AZ100" i="1"/>
  <c r="AS100" i="1"/>
  <c r="AH100" i="1"/>
  <c r="AC100" i="1"/>
  <c r="U100" i="1"/>
  <c r="M100" i="1"/>
  <c r="F100" i="1"/>
  <c r="BP100" i="1" s="1"/>
  <c r="BM99" i="1"/>
  <c r="AZ99" i="1"/>
  <c r="AS99" i="1"/>
  <c r="AH99" i="1"/>
  <c r="AC99" i="1"/>
  <c r="U99" i="1"/>
  <c r="M99" i="1"/>
  <c r="F99" i="1"/>
  <c r="BP99" i="1" s="1"/>
  <c r="BM98" i="1"/>
  <c r="AZ98" i="1"/>
  <c r="AS98" i="1"/>
  <c r="AH98" i="1"/>
  <c r="AC98" i="1"/>
  <c r="U98" i="1"/>
  <c r="M98" i="1"/>
  <c r="F98" i="1"/>
  <c r="BP98" i="1" s="1"/>
  <c r="BM97" i="1"/>
  <c r="AZ97" i="1"/>
  <c r="AS97" i="1"/>
  <c r="AH97" i="1"/>
  <c r="AC97" i="1"/>
  <c r="U97" i="1"/>
  <c r="M97" i="1"/>
  <c r="F97" i="1"/>
  <c r="BP97" i="1" s="1"/>
  <c r="BM96" i="1"/>
  <c r="AZ96" i="1"/>
  <c r="AS96" i="1"/>
  <c r="AH96" i="1"/>
  <c r="AC96" i="1"/>
  <c r="U96" i="1"/>
  <c r="M96" i="1"/>
  <c r="F96" i="1"/>
  <c r="BP96" i="1" s="1"/>
  <c r="BM95" i="1"/>
  <c r="AZ95" i="1"/>
  <c r="AS95" i="1"/>
  <c r="AH95" i="1"/>
  <c r="AC95" i="1"/>
  <c r="U95" i="1"/>
  <c r="M95" i="1"/>
  <c r="F95" i="1"/>
  <c r="BP95" i="1" s="1"/>
  <c r="BM94" i="1"/>
  <c r="AZ94" i="1"/>
  <c r="AS94" i="1"/>
  <c r="AH94" i="1"/>
  <c r="AC94" i="1"/>
  <c r="U94" i="1"/>
  <c r="M94" i="1"/>
  <c r="F94" i="1"/>
  <c r="BP94" i="1" s="1"/>
  <c r="BM93" i="1"/>
  <c r="AZ93" i="1"/>
  <c r="AS93" i="1"/>
  <c r="AH93" i="1"/>
  <c r="AC93" i="1"/>
  <c r="U93" i="1"/>
  <c r="M93" i="1"/>
  <c r="F93" i="1"/>
  <c r="BP93" i="1" s="1"/>
  <c r="BM92" i="1"/>
  <c r="AZ92" i="1"/>
  <c r="AS92" i="1"/>
  <c r="AH92" i="1"/>
  <c r="AC92" i="1"/>
  <c r="U92" i="1"/>
  <c r="M92" i="1"/>
  <c r="F92" i="1"/>
  <c r="BP92" i="1" s="1"/>
  <c r="BM91" i="1"/>
  <c r="AZ91" i="1"/>
  <c r="AS91" i="1"/>
  <c r="AH91" i="1"/>
  <c r="AC91" i="1"/>
  <c r="U91" i="1"/>
  <c r="M91" i="1"/>
  <c r="F91" i="1"/>
  <c r="BP91" i="1" s="1"/>
  <c r="BM90" i="1"/>
  <c r="AZ90" i="1"/>
  <c r="AS90" i="1"/>
  <c r="AH90" i="1"/>
  <c r="AC90" i="1"/>
  <c r="U90" i="1"/>
  <c r="M90" i="1"/>
  <c r="F90" i="1"/>
  <c r="BP90" i="1" s="1"/>
  <c r="BM89" i="1"/>
  <c r="AZ89" i="1"/>
  <c r="AS89" i="1"/>
  <c r="AH89" i="1"/>
  <c r="AC89" i="1"/>
  <c r="U89" i="1"/>
  <c r="M89" i="1"/>
  <c r="F89" i="1"/>
  <c r="BP89" i="1" s="1"/>
  <c r="BM88" i="1"/>
  <c r="AZ88" i="1"/>
  <c r="AS88" i="1"/>
  <c r="AH88" i="1"/>
  <c r="AC88" i="1"/>
  <c r="U88" i="1"/>
  <c r="M88" i="1"/>
  <c r="F88" i="1"/>
  <c r="BP88" i="1" s="1"/>
  <c r="BM87" i="1"/>
  <c r="AZ87" i="1"/>
  <c r="AS87" i="1"/>
  <c r="AH87" i="1"/>
  <c r="AC87" i="1"/>
  <c r="U87" i="1"/>
  <c r="M87" i="1"/>
  <c r="F87" i="1"/>
  <c r="BP87" i="1" s="1"/>
  <c r="BM86" i="1"/>
  <c r="AZ86" i="1"/>
  <c r="AS86" i="1"/>
  <c r="AH86" i="1"/>
  <c r="AC86" i="1"/>
  <c r="U86" i="1"/>
  <c r="M86" i="1"/>
  <c r="F86" i="1"/>
  <c r="BP86" i="1" s="1"/>
  <c r="BM85" i="1"/>
  <c r="AZ85" i="1"/>
  <c r="AS85" i="1"/>
  <c r="AH85" i="1"/>
  <c r="AC85" i="1"/>
  <c r="U85" i="1"/>
  <c r="M85" i="1"/>
  <c r="F85" i="1"/>
  <c r="BP85" i="1" s="1"/>
  <c r="BM84" i="1"/>
  <c r="AZ84" i="1"/>
  <c r="AS84" i="1"/>
  <c r="AH84" i="1"/>
  <c r="AC84" i="1"/>
  <c r="U84" i="1"/>
  <c r="M84" i="1"/>
  <c r="F84" i="1"/>
  <c r="BP84" i="1" s="1"/>
  <c r="BM83" i="1"/>
  <c r="AZ83" i="1"/>
  <c r="AS83" i="1"/>
  <c r="AH83" i="1"/>
  <c r="AC83" i="1"/>
  <c r="U83" i="1"/>
  <c r="M83" i="1"/>
  <c r="F83" i="1"/>
  <c r="BP83" i="1" s="1"/>
  <c r="BM82" i="1"/>
  <c r="AZ82" i="1"/>
  <c r="AS82" i="1"/>
  <c r="AH82" i="1"/>
  <c r="AC82" i="1"/>
  <c r="U82" i="1"/>
  <c r="M82" i="1"/>
  <c r="F82" i="1"/>
  <c r="BP82" i="1" s="1"/>
  <c r="BM81" i="1"/>
  <c r="AZ81" i="1"/>
  <c r="AS81" i="1"/>
  <c r="AH81" i="1"/>
  <c r="AC81" i="1"/>
  <c r="U81" i="1"/>
  <c r="M81" i="1"/>
  <c r="F81" i="1"/>
  <c r="BP81" i="1" s="1"/>
  <c r="BM80" i="1"/>
  <c r="AZ80" i="1"/>
  <c r="AS80" i="1"/>
  <c r="AH80" i="1"/>
  <c r="AC80" i="1"/>
  <c r="U80" i="1"/>
  <c r="M80" i="1"/>
  <c r="F80" i="1"/>
  <c r="BP80" i="1" s="1"/>
  <c r="BM79" i="1"/>
  <c r="AZ79" i="1"/>
  <c r="AS79" i="1"/>
  <c r="AH79" i="1"/>
  <c r="AC79" i="1"/>
  <c r="U79" i="1"/>
  <c r="M79" i="1"/>
  <c r="F79" i="1"/>
  <c r="BP79" i="1" s="1"/>
  <c r="BM78" i="1"/>
  <c r="AZ78" i="1"/>
  <c r="AS78" i="1"/>
  <c r="AH78" i="1"/>
  <c r="AC78" i="1"/>
  <c r="U78" i="1"/>
  <c r="M78" i="1"/>
  <c r="F78" i="1"/>
  <c r="BP78" i="1" s="1"/>
  <c r="BM77" i="1"/>
  <c r="AZ77" i="1"/>
  <c r="AS77" i="1"/>
  <c r="AH77" i="1"/>
  <c r="AC77" i="1"/>
  <c r="U77" i="1"/>
  <c r="M77" i="1"/>
  <c r="F77" i="1"/>
  <c r="BP77" i="1" s="1"/>
  <c r="BM76" i="1"/>
  <c r="AZ76" i="1"/>
  <c r="AS76" i="1"/>
  <c r="AH76" i="1"/>
  <c r="AC76" i="1"/>
  <c r="U76" i="1"/>
  <c r="M76" i="1"/>
  <c r="F76" i="1"/>
  <c r="BP76" i="1" s="1"/>
  <c r="BM75" i="1"/>
  <c r="AZ75" i="1"/>
  <c r="AS75" i="1"/>
  <c r="AH75" i="1"/>
  <c r="AC75" i="1"/>
  <c r="U75" i="1"/>
  <c r="M75" i="1"/>
  <c r="F75" i="1"/>
  <c r="BP75" i="1" s="1"/>
  <c r="BM74" i="1"/>
  <c r="AZ74" i="1"/>
  <c r="AS74" i="1"/>
  <c r="AH74" i="1"/>
  <c r="AC74" i="1"/>
  <c r="U74" i="1"/>
  <c r="M74" i="1"/>
  <c r="F74" i="1"/>
  <c r="BP74" i="1" s="1"/>
  <c r="BM73" i="1"/>
  <c r="AZ73" i="1"/>
  <c r="AS73" i="1"/>
  <c r="AH73" i="1"/>
  <c r="AC73" i="1"/>
  <c r="U73" i="1"/>
  <c r="M73" i="1"/>
  <c r="F73" i="1"/>
  <c r="BP73" i="1" s="1"/>
  <c r="BM72" i="1"/>
  <c r="AZ72" i="1"/>
  <c r="AS72" i="1"/>
  <c r="AH72" i="1"/>
  <c r="AC72" i="1"/>
  <c r="U72" i="1"/>
  <c r="M72" i="1"/>
  <c r="F72" i="1"/>
  <c r="BP72" i="1" s="1"/>
  <c r="BM71" i="1"/>
  <c r="AZ71" i="1"/>
  <c r="AS71" i="1"/>
  <c r="AH71" i="1"/>
  <c r="AC71" i="1"/>
  <c r="U71" i="1"/>
  <c r="M71" i="1"/>
  <c r="F71" i="1"/>
  <c r="BP71" i="1" s="1"/>
  <c r="BM70" i="1"/>
  <c r="AZ70" i="1"/>
  <c r="AS70" i="1"/>
  <c r="AH70" i="1"/>
  <c r="AC70" i="1"/>
  <c r="U70" i="1"/>
  <c r="M70" i="1"/>
  <c r="F70" i="1"/>
  <c r="BP70" i="1" s="1"/>
  <c r="BM69" i="1"/>
  <c r="AZ69" i="1"/>
  <c r="AS69" i="1"/>
  <c r="AH69" i="1"/>
  <c r="AC69" i="1"/>
  <c r="U69" i="1"/>
  <c r="M69" i="1"/>
  <c r="F69" i="1"/>
  <c r="BP69" i="1" s="1"/>
  <c r="BM68" i="1"/>
  <c r="AZ68" i="1"/>
  <c r="AS68" i="1"/>
  <c r="AH68" i="1"/>
  <c r="AC68" i="1"/>
  <c r="U68" i="1"/>
  <c r="M68" i="1"/>
  <c r="F68" i="1"/>
  <c r="BP68" i="1" s="1"/>
  <c r="BM67" i="1"/>
  <c r="AZ67" i="1"/>
  <c r="AS67" i="1"/>
  <c r="AH67" i="1"/>
  <c r="AC67" i="1"/>
  <c r="U67" i="1"/>
  <c r="M67" i="1"/>
  <c r="F67" i="1"/>
  <c r="BP67" i="1" s="1"/>
  <c r="BM66" i="1"/>
  <c r="AZ66" i="1"/>
  <c r="AS66" i="1"/>
  <c r="AH66" i="1"/>
  <c r="AC66" i="1"/>
  <c r="U66" i="1"/>
  <c r="M66" i="1"/>
  <c r="F66" i="1"/>
  <c r="BP66" i="1" s="1"/>
  <c r="BM65" i="1"/>
  <c r="AZ65" i="1"/>
  <c r="AS65" i="1"/>
  <c r="AH65" i="1"/>
  <c r="AC65" i="1"/>
  <c r="U65" i="1"/>
  <c r="M65" i="1"/>
  <c r="F65" i="1"/>
  <c r="BP65" i="1" s="1"/>
  <c r="BM64" i="1"/>
  <c r="AZ64" i="1"/>
  <c r="AS64" i="1"/>
  <c r="AH64" i="1"/>
  <c r="AC64" i="1"/>
  <c r="U64" i="1"/>
  <c r="M64" i="1"/>
  <c r="F64" i="1"/>
  <c r="BP64" i="1" s="1"/>
  <c r="BM63" i="1"/>
  <c r="AZ63" i="1"/>
  <c r="AS63" i="1"/>
  <c r="AH63" i="1"/>
  <c r="AC63" i="1"/>
  <c r="U63" i="1"/>
  <c r="M63" i="1"/>
  <c r="F63" i="1"/>
  <c r="BP63" i="1" s="1"/>
  <c r="BM62" i="1"/>
  <c r="AZ62" i="1"/>
  <c r="AS62" i="1"/>
  <c r="AH62" i="1"/>
  <c r="AC62" i="1"/>
  <c r="U62" i="1"/>
  <c r="M62" i="1"/>
  <c r="F62" i="1"/>
  <c r="BM61" i="1"/>
  <c r="AZ61" i="1"/>
  <c r="AS61" i="1"/>
  <c r="AH61" i="1"/>
  <c r="AC61" i="1"/>
  <c r="U61" i="1"/>
  <c r="M61" i="1"/>
  <c r="F61" i="1"/>
  <c r="BP61" i="1" s="1"/>
  <c r="BM60" i="1"/>
  <c r="AZ60" i="1"/>
  <c r="AS60" i="1"/>
  <c r="AH60" i="1"/>
  <c r="AC60" i="1"/>
  <c r="U60" i="1"/>
  <c r="M60" i="1"/>
  <c r="F60" i="1"/>
  <c r="BM59" i="1"/>
  <c r="AZ59" i="1"/>
  <c r="AS59" i="1"/>
  <c r="AH59" i="1"/>
  <c r="AC59" i="1"/>
  <c r="U59" i="1"/>
  <c r="M59" i="1"/>
  <c r="F59" i="1"/>
  <c r="BM58" i="1"/>
  <c r="AZ58" i="1"/>
  <c r="AS58" i="1"/>
  <c r="AH58" i="1"/>
  <c r="AC58" i="1"/>
  <c r="U58" i="1"/>
  <c r="M58" i="1"/>
  <c r="F58" i="1"/>
  <c r="BM57" i="1"/>
  <c r="AZ57" i="1"/>
  <c r="AS57" i="1"/>
  <c r="AH57" i="1"/>
  <c r="AC57" i="1"/>
  <c r="U57" i="1"/>
  <c r="M57" i="1"/>
  <c r="F57" i="1"/>
  <c r="BM56" i="1"/>
  <c r="AZ56" i="1"/>
  <c r="AS56" i="1"/>
  <c r="AH56" i="1"/>
  <c r="AC56" i="1"/>
  <c r="U56" i="1"/>
  <c r="M56" i="1"/>
  <c r="F56" i="1"/>
  <c r="BM55" i="1"/>
  <c r="AZ55" i="1"/>
  <c r="AS55" i="1"/>
  <c r="AH55" i="1"/>
  <c r="AC55" i="1"/>
  <c r="U55" i="1"/>
  <c r="M55" i="1"/>
  <c r="F55" i="1"/>
  <c r="BM54" i="1"/>
  <c r="AZ54" i="1"/>
  <c r="AS54" i="1"/>
  <c r="AH54" i="1"/>
  <c r="AC54" i="1"/>
  <c r="U54" i="1"/>
  <c r="M54" i="1"/>
  <c r="F54" i="1"/>
  <c r="BM53" i="1"/>
  <c r="AZ53" i="1"/>
  <c r="AS53" i="1"/>
  <c r="AH53" i="1"/>
  <c r="AC53" i="1"/>
  <c r="U53" i="1"/>
  <c r="M53" i="1"/>
  <c r="F53" i="1"/>
  <c r="BM52" i="1"/>
  <c r="AZ52" i="1"/>
  <c r="AS52" i="1"/>
  <c r="AH52" i="1"/>
  <c r="AC52" i="1"/>
  <c r="U52" i="1"/>
  <c r="M52" i="1"/>
  <c r="F52" i="1"/>
  <c r="BM51" i="1"/>
  <c r="AZ51" i="1"/>
  <c r="AS51" i="1"/>
  <c r="AH51" i="1"/>
  <c r="AC51" i="1"/>
  <c r="U51" i="1"/>
  <c r="M51" i="1"/>
  <c r="F51" i="1"/>
  <c r="BM50" i="1"/>
  <c r="AZ50" i="1"/>
  <c r="AS50" i="1"/>
  <c r="AH50" i="1"/>
  <c r="AC50" i="1"/>
  <c r="U50" i="1"/>
  <c r="M50" i="1"/>
  <c r="F50" i="1"/>
  <c r="BM49" i="1"/>
  <c r="AZ49" i="1"/>
  <c r="AS49" i="1"/>
  <c r="AH49" i="1"/>
  <c r="AC49" i="1"/>
  <c r="U49" i="1"/>
  <c r="M49" i="1"/>
  <c r="F49" i="1"/>
  <c r="BM48" i="1"/>
  <c r="AZ48" i="1"/>
  <c r="AS48" i="1"/>
  <c r="AH48" i="1"/>
  <c r="AC48" i="1"/>
  <c r="U48" i="1"/>
  <c r="M48" i="1"/>
  <c r="F48" i="1"/>
  <c r="BM47" i="1"/>
  <c r="AZ47" i="1"/>
  <c r="AS47" i="1"/>
  <c r="AH47" i="1"/>
  <c r="AC47" i="1"/>
  <c r="U47" i="1"/>
  <c r="M47" i="1"/>
  <c r="F47" i="1"/>
  <c r="BM46" i="1"/>
  <c r="AZ46" i="1"/>
  <c r="AS46" i="1"/>
  <c r="AH46" i="1"/>
  <c r="AC46" i="1"/>
  <c r="U46" i="1"/>
  <c r="M46" i="1"/>
  <c r="F46" i="1"/>
  <c r="BM45" i="1"/>
  <c r="AZ45" i="1"/>
  <c r="AS45" i="1"/>
  <c r="AH45" i="1"/>
  <c r="AC45" i="1"/>
  <c r="U45" i="1"/>
  <c r="M45" i="1"/>
  <c r="F45" i="1"/>
  <c r="BM44" i="1"/>
  <c r="AZ44" i="1"/>
  <c r="AS44" i="1"/>
  <c r="AH44" i="1"/>
  <c r="AC44" i="1"/>
  <c r="U44" i="1"/>
  <c r="M44" i="1"/>
  <c r="F44" i="1"/>
  <c r="BM43" i="1"/>
  <c r="AZ43" i="1"/>
  <c r="AS43" i="1"/>
  <c r="AH43" i="1"/>
  <c r="AC43" i="1"/>
  <c r="U43" i="1"/>
  <c r="M43" i="1"/>
  <c r="F43" i="1"/>
  <c r="BM42" i="1"/>
  <c r="AZ42" i="1"/>
  <c r="AS42" i="1"/>
  <c r="AH42" i="1"/>
  <c r="AC42" i="1"/>
  <c r="U42" i="1"/>
  <c r="M42" i="1"/>
  <c r="F42" i="1"/>
  <c r="BM41" i="1"/>
  <c r="AZ41" i="1"/>
  <c r="AS41" i="1"/>
  <c r="AH41" i="1"/>
  <c r="AC41" i="1"/>
  <c r="U41" i="1"/>
  <c r="M41" i="1"/>
  <c r="F41" i="1"/>
  <c r="BM40" i="1"/>
  <c r="AZ40" i="1"/>
  <c r="AS40" i="1"/>
  <c r="AH40" i="1"/>
  <c r="AC40" i="1"/>
  <c r="U40" i="1"/>
  <c r="M40" i="1"/>
  <c r="F40" i="1"/>
  <c r="BM39" i="1"/>
  <c r="AZ39" i="1"/>
  <c r="AS39" i="1"/>
  <c r="AH39" i="1"/>
  <c r="AC39" i="1"/>
  <c r="U39" i="1"/>
  <c r="M39" i="1"/>
  <c r="F39" i="1"/>
  <c r="BM38" i="1"/>
  <c r="AZ38" i="1"/>
  <c r="AS38" i="1"/>
  <c r="AH38" i="1"/>
  <c r="AC38" i="1"/>
  <c r="U38" i="1"/>
  <c r="M38" i="1"/>
  <c r="F38" i="1"/>
  <c r="BM37" i="1"/>
  <c r="AZ37" i="1"/>
  <c r="AS37" i="1"/>
  <c r="AH37" i="1"/>
  <c r="AC37" i="1"/>
  <c r="U37" i="1"/>
  <c r="M37" i="1"/>
  <c r="F37" i="1"/>
  <c r="BM36" i="1"/>
  <c r="AZ36" i="1"/>
  <c r="AS36" i="1"/>
  <c r="AH36" i="1"/>
  <c r="AC36" i="1"/>
  <c r="U36" i="1"/>
  <c r="M36" i="1"/>
  <c r="F36" i="1"/>
  <c r="BM35" i="1"/>
  <c r="AZ35" i="1"/>
  <c r="AS35" i="1"/>
  <c r="AH35" i="1"/>
  <c r="AC35" i="1"/>
  <c r="U35" i="1"/>
  <c r="M35" i="1"/>
  <c r="F35" i="1"/>
  <c r="BM34" i="1"/>
  <c r="AZ34" i="1"/>
  <c r="AS34" i="1"/>
  <c r="AH34" i="1"/>
  <c r="AC34" i="1"/>
  <c r="U34" i="1"/>
  <c r="M34" i="1"/>
  <c r="F34" i="1"/>
  <c r="BM33" i="1"/>
  <c r="AZ33" i="1"/>
  <c r="AS33" i="1"/>
  <c r="AH33" i="1"/>
  <c r="AC33" i="1"/>
  <c r="U33" i="1"/>
  <c r="M33" i="1"/>
  <c r="F33" i="1"/>
  <c r="BM32" i="1"/>
  <c r="AZ32" i="1"/>
  <c r="AS32" i="1"/>
  <c r="AH32" i="1"/>
  <c r="AC32" i="1"/>
  <c r="U32" i="1"/>
  <c r="M32" i="1"/>
  <c r="F32" i="1"/>
  <c r="BM31" i="1"/>
  <c r="AZ31" i="1"/>
  <c r="AS31" i="1"/>
  <c r="AH31" i="1"/>
  <c r="AC31" i="1"/>
  <c r="U31" i="1"/>
  <c r="M31" i="1"/>
  <c r="F31" i="1"/>
  <c r="BM30" i="1"/>
  <c r="AZ30" i="1"/>
  <c r="AS30" i="1"/>
  <c r="AH30" i="1"/>
  <c r="AC30" i="1"/>
  <c r="U30" i="1"/>
  <c r="M30" i="1"/>
  <c r="F30" i="1"/>
  <c r="BM29" i="1"/>
  <c r="AZ29" i="1"/>
  <c r="AS29" i="1"/>
  <c r="AH29" i="1"/>
  <c r="AC29" i="1"/>
  <c r="U29" i="1"/>
  <c r="M29" i="1"/>
  <c r="F29" i="1"/>
  <c r="BM28" i="1"/>
  <c r="AZ28" i="1"/>
  <c r="AS28" i="1"/>
  <c r="AH28" i="1"/>
  <c r="AC28" i="1"/>
  <c r="U28" i="1"/>
  <c r="M28" i="1"/>
  <c r="F28" i="1"/>
  <c r="BM27" i="1"/>
  <c r="AZ27" i="1"/>
  <c r="AS27" i="1"/>
  <c r="AH27" i="1"/>
  <c r="AC27" i="1"/>
  <c r="U27" i="1"/>
  <c r="M27" i="1"/>
  <c r="F27" i="1"/>
  <c r="BM26" i="1"/>
  <c r="AZ26" i="1"/>
  <c r="AS26" i="1"/>
  <c r="AH26" i="1"/>
  <c r="AC26" i="1"/>
  <c r="U26" i="1"/>
  <c r="M26" i="1"/>
  <c r="F26" i="1"/>
  <c r="BM25" i="1"/>
  <c r="AZ25" i="1"/>
  <c r="AS25" i="1"/>
  <c r="AH25" i="1"/>
  <c r="AC25" i="1"/>
  <c r="U25" i="1"/>
  <c r="M25" i="1"/>
  <c r="F25" i="1"/>
  <c r="BM24" i="1"/>
  <c r="AZ24" i="1"/>
  <c r="AS24" i="1"/>
  <c r="AH24" i="1"/>
  <c r="AC24" i="1"/>
  <c r="U24" i="1"/>
  <c r="M24" i="1"/>
  <c r="F24" i="1"/>
  <c r="BM23" i="1"/>
  <c r="AZ23" i="1"/>
  <c r="AS23" i="1"/>
  <c r="AH23" i="1"/>
  <c r="AC23" i="1"/>
  <c r="U23" i="1"/>
  <c r="M23" i="1"/>
  <c r="F23" i="1"/>
  <c r="BM22" i="1"/>
  <c r="AZ22" i="1"/>
  <c r="AS22" i="1"/>
  <c r="AH22" i="1"/>
  <c r="AC22" i="1"/>
  <c r="U22" i="1"/>
  <c r="M22" i="1"/>
  <c r="F22" i="1"/>
  <c r="BM21" i="1"/>
  <c r="AZ21" i="1"/>
  <c r="AS21" i="1"/>
  <c r="AH21" i="1"/>
  <c r="AC21" i="1"/>
  <c r="U21" i="1"/>
  <c r="M21" i="1"/>
  <c r="F21" i="1"/>
  <c r="BM20" i="1"/>
  <c r="AZ20" i="1"/>
  <c r="AS20" i="1"/>
  <c r="AH20" i="1"/>
  <c r="AC20" i="1"/>
  <c r="U20" i="1"/>
  <c r="M20" i="1"/>
  <c r="F20" i="1"/>
  <c r="BM19" i="1"/>
  <c r="AZ19" i="1"/>
  <c r="AS19" i="1"/>
  <c r="AH19" i="1"/>
  <c r="AC19" i="1"/>
  <c r="U19" i="1"/>
  <c r="M19" i="1"/>
  <c r="F19" i="1"/>
  <c r="BM18" i="1"/>
  <c r="AZ18" i="1"/>
  <c r="AS18" i="1"/>
  <c r="AH18" i="1"/>
  <c r="AC18" i="1"/>
  <c r="U18" i="1"/>
  <c r="M18" i="1"/>
  <c r="F18" i="1"/>
  <c r="BM17" i="1"/>
  <c r="AZ17" i="1"/>
  <c r="AS17" i="1"/>
  <c r="AH17" i="1"/>
  <c r="AC17" i="1"/>
  <c r="U17" i="1"/>
  <c r="M17" i="1"/>
  <c r="F17" i="1"/>
  <c r="BM16" i="1"/>
  <c r="AZ16" i="1"/>
  <c r="AS16" i="1"/>
  <c r="AH16" i="1"/>
  <c r="AC16" i="1"/>
  <c r="U16" i="1"/>
  <c r="M16" i="1"/>
  <c r="F16" i="1"/>
  <c r="BM15" i="1"/>
  <c r="AZ15" i="1"/>
  <c r="AS15" i="1"/>
  <c r="AH15" i="1"/>
  <c r="AC15" i="1"/>
  <c r="U15" i="1"/>
  <c r="M15" i="1"/>
  <c r="F15" i="1"/>
  <c r="BM14" i="1"/>
  <c r="AZ14" i="1"/>
  <c r="AS14" i="1"/>
  <c r="AH14" i="1"/>
  <c r="AC14" i="1"/>
  <c r="U14" i="1"/>
  <c r="M14" i="1"/>
  <c r="F14" i="1"/>
  <c r="BM13" i="1"/>
  <c r="AZ13" i="1"/>
  <c r="AS13" i="1"/>
  <c r="AH13" i="1"/>
  <c r="AC13" i="1"/>
  <c r="U13" i="1"/>
  <c r="M13" i="1"/>
  <c r="F13" i="1"/>
  <c r="BM12" i="1"/>
  <c r="AZ12" i="1"/>
  <c r="AS12" i="1"/>
  <c r="AH12" i="1"/>
  <c r="AC12" i="1"/>
  <c r="U12" i="1"/>
  <c r="M12" i="1"/>
  <c r="F12" i="1"/>
  <c r="BM11" i="1"/>
  <c r="AZ11" i="1"/>
  <c r="AS11" i="1"/>
  <c r="AH11" i="1"/>
  <c r="AC11" i="1"/>
  <c r="U11" i="1"/>
  <c r="M11" i="1"/>
  <c r="F11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A11" i="1"/>
  <c r="BM10" i="1"/>
  <c r="BN10" i="1" s="1"/>
  <c r="AZ10" i="1"/>
  <c r="AS10" i="1"/>
  <c r="AH10" i="1"/>
  <c r="AC10" i="1"/>
  <c r="U10" i="1"/>
  <c r="M10" i="1"/>
  <c r="F10" i="1"/>
  <c r="BP13" i="1" l="1"/>
  <c r="BP19" i="1"/>
  <c r="BP25" i="1"/>
  <c r="BP31" i="1"/>
  <c r="BP34" i="1"/>
  <c r="BP40" i="1"/>
  <c r="BP47" i="1"/>
  <c r="BP56" i="1"/>
  <c r="BP14" i="1"/>
  <c r="BP21" i="1"/>
  <c r="BP27" i="1"/>
  <c r="BP33" i="1"/>
  <c r="BP36" i="1"/>
  <c r="BP42" i="1"/>
  <c r="BP49" i="1"/>
  <c r="BP57" i="1"/>
  <c r="BP12" i="1"/>
  <c r="BP17" i="1"/>
  <c r="BP23" i="1"/>
  <c r="BP28" i="1"/>
  <c r="BP39" i="1"/>
  <c r="BP45" i="1"/>
  <c r="BP51" i="1"/>
  <c r="BP55" i="1"/>
  <c r="BP62" i="1"/>
  <c r="BP15" i="1"/>
  <c r="BP20" i="1"/>
  <c r="BP24" i="1"/>
  <c r="BP29" i="1"/>
  <c r="BP38" i="1"/>
  <c r="BP43" i="1"/>
  <c r="BP48" i="1"/>
  <c r="BP52" i="1"/>
  <c r="BP59" i="1"/>
  <c r="BP18" i="1"/>
  <c r="BP26" i="1"/>
  <c r="BP32" i="1"/>
  <c r="BP35" i="1"/>
  <c r="BP41" i="1"/>
  <c r="BP46" i="1"/>
  <c r="BP53" i="1"/>
  <c r="BP58" i="1"/>
  <c r="BJ11" i="1"/>
  <c r="BJ20" i="1"/>
  <c r="BJ23" i="1"/>
  <c r="BJ29" i="1"/>
  <c r="BJ65" i="1"/>
  <c r="BJ77" i="1"/>
  <c r="BJ80" i="1"/>
  <c r="BJ83" i="1"/>
  <c r="BJ86" i="1"/>
  <c r="BJ89" i="1"/>
  <c r="BJ98" i="1"/>
  <c r="BJ137" i="1"/>
  <c r="BP11" i="1"/>
  <c r="BQ11" i="1" s="1"/>
  <c r="BP16" i="1"/>
  <c r="BP22" i="1"/>
  <c r="BP30" i="1"/>
  <c r="BP37" i="1"/>
  <c r="BP44" i="1"/>
  <c r="BP50" i="1"/>
  <c r="BP54" i="1"/>
  <c r="BP60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150" i="1"/>
  <c r="BP151" i="1"/>
  <c r="BP152" i="1"/>
  <c r="BP153" i="1"/>
  <c r="BP154" i="1"/>
  <c r="BP155" i="1"/>
  <c r="BP156" i="1"/>
  <c r="BP158" i="1"/>
  <c r="BP157" i="1"/>
  <c r="BP159" i="1"/>
  <c r="BP10" i="1"/>
  <c r="BQ10" i="1" s="1"/>
  <c r="BJ120" i="1"/>
  <c r="BJ141" i="1"/>
  <c r="BJ153" i="1"/>
  <c r="BJ156" i="1"/>
  <c r="BJ49" i="1"/>
  <c r="BJ121" i="1"/>
  <c r="BJ145" i="1"/>
  <c r="BJ110" i="1"/>
  <c r="BJ33" i="1"/>
  <c r="BJ39" i="1"/>
  <c r="BJ45" i="1"/>
  <c r="BJ103" i="1"/>
  <c r="BJ106" i="1"/>
  <c r="BJ113" i="1"/>
  <c r="AR81" i="1"/>
  <c r="BJ32" i="1"/>
  <c r="BJ52" i="1"/>
  <c r="AR61" i="1"/>
  <c r="BJ61" i="1"/>
  <c r="BJ70" i="1"/>
  <c r="AR72" i="1"/>
  <c r="BJ76" i="1"/>
  <c r="BJ79" i="1"/>
  <c r="BJ99" i="1"/>
  <c r="BJ146" i="1"/>
  <c r="BJ53" i="1"/>
  <c r="BJ56" i="1"/>
  <c r="BJ109" i="1"/>
  <c r="BJ129" i="1"/>
  <c r="BJ138" i="1"/>
  <c r="BJ13" i="1"/>
  <c r="AR15" i="1"/>
  <c r="BJ19" i="1"/>
  <c r="BJ22" i="1"/>
  <c r="BJ37" i="1"/>
  <c r="BJ54" i="1"/>
  <c r="BJ57" i="1"/>
  <c r="BJ63" i="1"/>
  <c r="BJ154" i="1"/>
  <c r="BJ157" i="1"/>
  <c r="BJ69" i="1"/>
  <c r="BJ72" i="1"/>
  <c r="BJ75" i="1"/>
  <c r="BJ84" i="1"/>
  <c r="BJ87" i="1"/>
  <c r="AR89" i="1"/>
  <c r="BK89" i="1" s="1"/>
  <c r="BJ90" i="1"/>
  <c r="BJ96" i="1"/>
  <c r="AR104" i="1"/>
  <c r="AR139" i="1"/>
  <c r="AS160" i="1"/>
  <c r="AR22" i="1"/>
  <c r="AR56" i="1"/>
  <c r="AR91" i="1"/>
  <c r="AR94" i="1"/>
  <c r="BJ94" i="1"/>
  <c r="BJ115" i="1"/>
  <c r="BJ118" i="1"/>
  <c r="BJ144" i="1"/>
  <c r="BJ12" i="1"/>
  <c r="AR14" i="1"/>
  <c r="BJ15" i="1"/>
  <c r="AR29" i="1"/>
  <c r="AR106" i="1"/>
  <c r="AR141" i="1"/>
  <c r="BK141" i="1" s="1"/>
  <c r="BJ21" i="1"/>
  <c r="AR23" i="1"/>
  <c r="BK23" i="1" s="1"/>
  <c r="BJ24" i="1"/>
  <c r="BJ38" i="1"/>
  <c r="AR40" i="1"/>
  <c r="BJ41" i="1"/>
  <c r="BJ55" i="1"/>
  <c r="BJ78" i="1"/>
  <c r="AR80" i="1"/>
  <c r="BJ81" i="1"/>
  <c r="AR92" i="1"/>
  <c r="AR115" i="1"/>
  <c r="BJ116" i="1"/>
  <c r="BJ119" i="1"/>
  <c r="BJ133" i="1"/>
  <c r="BJ136" i="1"/>
  <c r="AR150" i="1"/>
  <c r="BJ150" i="1"/>
  <c r="AR153" i="1"/>
  <c r="BK153" i="1" s="1"/>
  <c r="AR16" i="1"/>
  <c r="BJ16" i="1"/>
  <c r="AR73" i="1"/>
  <c r="BJ73" i="1"/>
  <c r="BJ102" i="1"/>
  <c r="BJ114" i="1"/>
  <c r="AR136" i="1"/>
  <c r="BJ143" i="1"/>
  <c r="AR151" i="1"/>
  <c r="BJ14" i="1"/>
  <c r="BJ17" i="1"/>
  <c r="BJ36" i="1"/>
  <c r="AR45" i="1"/>
  <c r="BJ71" i="1"/>
  <c r="BJ85" i="1"/>
  <c r="BJ88" i="1"/>
  <c r="BJ91" i="1"/>
  <c r="AR120" i="1"/>
  <c r="BJ125" i="1"/>
  <c r="BJ149" i="1"/>
  <c r="BJ155" i="1"/>
  <c r="AR13" i="1"/>
  <c r="AR21" i="1"/>
  <c r="AR24" i="1"/>
  <c r="AR34" i="1"/>
  <c r="BJ34" i="1"/>
  <c r="BJ35" i="1"/>
  <c r="AR36" i="1"/>
  <c r="AR41" i="1"/>
  <c r="BJ50" i="1"/>
  <c r="BJ51" i="1"/>
  <c r="AR52" i="1"/>
  <c r="AR54" i="1"/>
  <c r="AR57" i="1"/>
  <c r="BJ66" i="1"/>
  <c r="BJ67" i="1"/>
  <c r="AR68" i="1"/>
  <c r="BJ68" i="1"/>
  <c r="AR70" i="1"/>
  <c r="AR78" i="1"/>
  <c r="AR86" i="1"/>
  <c r="BK86" i="1" s="1"/>
  <c r="AR90" i="1"/>
  <c r="BJ100" i="1"/>
  <c r="AR101" i="1"/>
  <c r="BJ101" i="1"/>
  <c r="AR102" i="1"/>
  <c r="AR109" i="1"/>
  <c r="AR111" i="1"/>
  <c r="BJ111" i="1"/>
  <c r="BJ112" i="1"/>
  <c r="AR116" i="1"/>
  <c r="AR118" i="1"/>
  <c r="BJ122" i="1"/>
  <c r="AR123" i="1"/>
  <c r="AR124" i="1"/>
  <c r="BJ124" i="1"/>
  <c r="AR125" i="1"/>
  <c r="AR127" i="1"/>
  <c r="AR128" i="1"/>
  <c r="BJ128" i="1"/>
  <c r="AR129" i="1"/>
  <c r="BJ130" i="1"/>
  <c r="AR132" i="1"/>
  <c r="BJ132" i="1"/>
  <c r="AR134" i="1"/>
  <c r="AR137" i="1"/>
  <c r="BK137" i="1" s="1"/>
  <c r="BJ142" i="1"/>
  <c r="BJ147" i="1"/>
  <c r="AR148" i="1"/>
  <c r="BJ148" i="1"/>
  <c r="AR149" i="1"/>
  <c r="BJ159" i="1"/>
  <c r="U160" i="1"/>
  <c r="AR17" i="1"/>
  <c r="BJ25" i="1"/>
  <c r="AR26" i="1"/>
  <c r="BJ26" i="1"/>
  <c r="BJ27" i="1"/>
  <c r="AR28" i="1"/>
  <c r="BJ28" i="1"/>
  <c r="AR33" i="1"/>
  <c r="BJ40" i="1"/>
  <c r="BJ43" i="1"/>
  <c r="AR44" i="1"/>
  <c r="BJ44" i="1"/>
  <c r="AR47" i="1"/>
  <c r="AR49" i="1"/>
  <c r="BJ59" i="1"/>
  <c r="AR60" i="1"/>
  <c r="BJ60" i="1"/>
  <c r="AR63" i="1"/>
  <c r="AR65" i="1"/>
  <c r="BJ92" i="1"/>
  <c r="AR93" i="1"/>
  <c r="BJ93" i="1"/>
  <c r="AR95" i="1"/>
  <c r="AR98" i="1"/>
  <c r="BK98" i="1" s="1"/>
  <c r="BJ104" i="1"/>
  <c r="AR105" i="1"/>
  <c r="BJ105" i="1"/>
  <c r="AR107" i="1"/>
  <c r="BJ117" i="1"/>
  <c r="AR121" i="1"/>
  <c r="BJ134" i="1"/>
  <c r="BJ139" i="1"/>
  <c r="AR140" i="1"/>
  <c r="BJ140" i="1"/>
  <c r="AR142" i="1"/>
  <c r="AR145" i="1"/>
  <c r="BJ151" i="1"/>
  <c r="AR152" i="1"/>
  <c r="BJ152" i="1"/>
  <c r="AR155" i="1"/>
  <c r="AR157" i="1"/>
  <c r="AR11" i="1"/>
  <c r="AR12" i="1"/>
  <c r="AR18" i="1"/>
  <c r="BJ18" i="1"/>
  <c r="AR19" i="1"/>
  <c r="AR20" i="1"/>
  <c r="BK20" i="1" s="1"/>
  <c r="BJ31" i="1"/>
  <c r="AR32" i="1"/>
  <c r="AR35" i="1"/>
  <c r="AR37" i="1"/>
  <c r="BJ47" i="1"/>
  <c r="AR48" i="1"/>
  <c r="BJ48" i="1"/>
  <c r="AR50" i="1"/>
  <c r="AR51" i="1"/>
  <c r="AR53" i="1"/>
  <c r="AR64" i="1"/>
  <c r="BJ64" i="1"/>
  <c r="AR66" i="1"/>
  <c r="AR67" i="1"/>
  <c r="AR69" i="1"/>
  <c r="AR76" i="1"/>
  <c r="AR77" i="1"/>
  <c r="BK77" i="1" s="1"/>
  <c r="AR83" i="1"/>
  <c r="AR84" i="1"/>
  <c r="AR85" i="1"/>
  <c r="BK85" i="1" s="1"/>
  <c r="AR97" i="1"/>
  <c r="BJ97" i="1"/>
  <c r="AR108" i="1"/>
  <c r="BJ108" i="1"/>
  <c r="AR112" i="1"/>
  <c r="AR113" i="1"/>
  <c r="AR122" i="1"/>
  <c r="AR130" i="1"/>
  <c r="AR133" i="1"/>
  <c r="AR144" i="1"/>
  <c r="AR156" i="1"/>
  <c r="BK156" i="1" s="1"/>
  <c r="AR158" i="1"/>
  <c r="AZ160" i="1"/>
  <c r="A12" i="1"/>
  <c r="BQ12" i="1" s="1"/>
  <c r="AR38" i="1"/>
  <c r="AR39" i="1"/>
  <c r="AR42" i="1"/>
  <c r="AR55" i="1"/>
  <c r="AR58" i="1"/>
  <c r="AR71" i="1"/>
  <c r="AC160" i="1"/>
  <c r="F160" i="1"/>
  <c r="AH160" i="1"/>
  <c r="BJ10" i="1"/>
  <c r="AR25" i="1"/>
  <c r="AR27" i="1"/>
  <c r="BJ42" i="1"/>
  <c r="AR43" i="1"/>
  <c r="AR46" i="1"/>
  <c r="BJ58" i="1"/>
  <c r="AR59" i="1"/>
  <c r="AR62" i="1"/>
  <c r="AR74" i="1"/>
  <c r="AR79" i="1"/>
  <c r="AR82" i="1"/>
  <c r="AR87" i="1"/>
  <c r="M160" i="1"/>
  <c r="AR10" i="1"/>
  <c r="AR30" i="1"/>
  <c r="BJ30" i="1"/>
  <c r="AR31" i="1"/>
  <c r="BJ46" i="1"/>
  <c r="BJ62" i="1"/>
  <c r="BJ74" i="1"/>
  <c r="AR75" i="1"/>
  <c r="BJ82" i="1"/>
  <c r="BJ95" i="1"/>
  <c r="AR96" i="1"/>
  <c r="AR99" i="1"/>
  <c r="AR100" i="1"/>
  <c r="AR103" i="1"/>
  <c r="AR117" i="1"/>
  <c r="AR88" i="1"/>
  <c r="AR119" i="1"/>
  <c r="BJ126" i="1"/>
  <c r="AR114" i="1"/>
  <c r="AR110" i="1"/>
  <c r="AR126" i="1"/>
  <c r="BJ127" i="1"/>
  <c r="BJ107" i="1"/>
  <c r="BJ123" i="1"/>
  <c r="AR147" i="1"/>
  <c r="AR135" i="1"/>
  <c r="BJ135" i="1"/>
  <c r="AR138" i="1"/>
  <c r="AR154" i="1"/>
  <c r="AR131" i="1"/>
  <c r="BJ131" i="1"/>
  <c r="AR143" i="1"/>
  <c r="AR146" i="1"/>
  <c r="BJ158" i="1"/>
  <c r="AR159" i="1"/>
  <c r="BK83" i="1" l="1"/>
  <c r="BK146" i="1"/>
  <c r="BK102" i="1"/>
  <c r="BK80" i="1"/>
  <c r="BK65" i="1"/>
  <c r="BK11" i="1"/>
  <c r="BK29" i="1"/>
  <c r="BK159" i="1"/>
  <c r="BK113" i="1"/>
  <c r="BK120" i="1"/>
  <c r="BK121" i="1"/>
  <c r="BK67" i="1"/>
  <c r="BK145" i="1"/>
  <c r="BK112" i="1"/>
  <c r="BK106" i="1"/>
  <c r="BK110" i="1"/>
  <c r="BK39" i="1"/>
  <c r="BK50" i="1"/>
  <c r="BK63" i="1"/>
  <c r="BK21" i="1"/>
  <c r="BK53" i="1"/>
  <c r="BK57" i="1"/>
  <c r="BK13" i="1"/>
  <c r="BK99" i="1"/>
  <c r="BK49" i="1"/>
  <c r="BK33" i="1"/>
  <c r="BK125" i="1"/>
  <c r="BK70" i="1"/>
  <c r="BK79" i="1"/>
  <c r="BK90" i="1"/>
  <c r="BK103" i="1"/>
  <c r="BK75" i="1"/>
  <c r="BK59" i="1"/>
  <c r="BK69" i="1"/>
  <c r="BK150" i="1"/>
  <c r="BK17" i="1"/>
  <c r="BK52" i="1"/>
  <c r="BK16" i="1"/>
  <c r="BK94" i="1"/>
  <c r="BK15" i="1"/>
  <c r="BK61" i="1"/>
  <c r="BK127" i="1"/>
  <c r="BK96" i="1"/>
  <c r="BK36" i="1"/>
  <c r="BK54" i="1"/>
  <c r="BK32" i="1"/>
  <c r="BK12" i="1"/>
  <c r="BK72" i="1"/>
  <c r="BK55" i="1"/>
  <c r="BK116" i="1"/>
  <c r="BK138" i="1"/>
  <c r="BK43" i="1"/>
  <c r="BK66" i="1"/>
  <c r="BK114" i="1"/>
  <c r="BK142" i="1"/>
  <c r="BK45" i="1"/>
  <c r="BK22" i="1"/>
  <c r="BK73" i="1"/>
  <c r="BK147" i="1"/>
  <c r="BK38" i="1"/>
  <c r="BK144" i="1"/>
  <c r="BK129" i="1"/>
  <c r="BK68" i="1"/>
  <c r="BK34" i="1"/>
  <c r="BK157" i="1"/>
  <c r="BK136" i="1"/>
  <c r="BK104" i="1"/>
  <c r="BK154" i="1"/>
  <c r="BK119" i="1"/>
  <c r="BK87" i="1"/>
  <c r="BK25" i="1"/>
  <c r="BK130" i="1"/>
  <c r="BK76" i="1"/>
  <c r="BK37" i="1"/>
  <c r="BK155" i="1"/>
  <c r="BK109" i="1"/>
  <c r="BK41" i="1"/>
  <c r="BK91" i="1"/>
  <c r="BK81" i="1"/>
  <c r="BK88" i="1"/>
  <c r="BK31" i="1"/>
  <c r="BK35" i="1"/>
  <c r="BK118" i="1"/>
  <c r="BK78" i="1"/>
  <c r="BK40" i="1"/>
  <c r="BK123" i="1"/>
  <c r="BK107" i="1"/>
  <c r="BK92" i="1"/>
  <c r="BK158" i="1"/>
  <c r="BK151" i="1"/>
  <c r="BK84" i="1"/>
  <c r="BK117" i="1"/>
  <c r="BK95" i="1"/>
  <c r="BK140" i="1"/>
  <c r="BK93" i="1"/>
  <c r="BK149" i="1"/>
  <c r="BK134" i="1"/>
  <c r="BK126" i="1"/>
  <c r="BK19" i="1"/>
  <c r="BK152" i="1"/>
  <c r="BK139" i="1"/>
  <c r="BK56" i="1"/>
  <c r="BK47" i="1"/>
  <c r="BK100" i="1"/>
  <c r="BK51" i="1"/>
  <c r="BK18" i="1"/>
  <c r="BK71" i="1"/>
  <c r="BK14" i="1"/>
  <c r="BK122" i="1"/>
  <c r="BK148" i="1"/>
  <c r="BK74" i="1"/>
  <c r="BK115" i="1"/>
  <c r="BK133" i="1"/>
  <c r="BK143" i="1"/>
  <c r="BK24" i="1"/>
  <c r="BK131" i="1"/>
  <c r="BK97" i="1"/>
  <c r="BK105" i="1"/>
  <c r="BK28" i="1"/>
  <c r="BK108" i="1"/>
  <c r="BK64" i="1"/>
  <c r="BK60" i="1"/>
  <c r="BK111" i="1"/>
  <c r="BK101" i="1"/>
  <c r="BK27" i="1"/>
  <c r="BK48" i="1"/>
  <c r="BK44" i="1"/>
  <c r="BK26" i="1"/>
  <c r="BK132" i="1"/>
  <c r="BK128" i="1"/>
  <c r="BK124" i="1"/>
  <c r="BJ160" i="1"/>
  <c r="BK62" i="1"/>
  <c r="BK46" i="1"/>
  <c r="BK58" i="1"/>
  <c r="AR160" i="1"/>
  <c r="BK10" i="1"/>
  <c r="BK135" i="1"/>
  <c r="BK30" i="1"/>
  <c r="BK82" i="1"/>
  <c r="BK42" i="1"/>
  <c r="A13" i="1"/>
  <c r="BQ13" i="1" s="1"/>
  <c r="BL41" i="1" l="1"/>
  <c r="BL77" i="1"/>
  <c r="BL113" i="1"/>
  <c r="BL149" i="1"/>
  <c r="BL14" i="1"/>
  <c r="BL80" i="1"/>
  <c r="BL30" i="1"/>
  <c r="BL66" i="1"/>
  <c r="BL102" i="1"/>
  <c r="BL158" i="1"/>
  <c r="BL43" i="1"/>
  <c r="BL79" i="1"/>
  <c r="BL115" i="1"/>
  <c r="BL27" i="1"/>
  <c r="BL63" i="1"/>
  <c r="BL99" i="1"/>
  <c r="BL135" i="1"/>
  <c r="BL156" i="1"/>
  <c r="BL146" i="1"/>
  <c r="BL46" i="1"/>
  <c r="BL82" i="1"/>
  <c r="BL118" i="1"/>
  <c r="BL154" i="1"/>
  <c r="BL26" i="1"/>
  <c r="BL152" i="1"/>
  <c r="BL116" i="1"/>
  <c r="BL122" i="1"/>
  <c r="BL11" i="1"/>
  <c r="BL47" i="1"/>
  <c r="BL83" i="1"/>
  <c r="BL119" i="1"/>
  <c r="BL155" i="1"/>
  <c r="BL20" i="1"/>
  <c r="BL104" i="1"/>
  <c r="BL36" i="1"/>
  <c r="BL72" i="1"/>
  <c r="BL108" i="1"/>
  <c r="BL13" i="1"/>
  <c r="BL49" i="1"/>
  <c r="BL85" i="1"/>
  <c r="BL121" i="1"/>
  <c r="BL33" i="1"/>
  <c r="BL69" i="1"/>
  <c r="BL105" i="1"/>
  <c r="BL141" i="1"/>
  <c r="BL139" i="1"/>
  <c r="BL16" i="1"/>
  <c r="BL52" i="1"/>
  <c r="BL88" i="1"/>
  <c r="BL124" i="1"/>
  <c r="BL10" i="1"/>
  <c r="BL44" i="1"/>
  <c r="BL111" i="1"/>
  <c r="BL157" i="1"/>
  <c r="BL130" i="1"/>
  <c r="BL56" i="1"/>
  <c r="BL74" i="1"/>
  <c r="BL145" i="1"/>
  <c r="BL109" i="1"/>
  <c r="BL40" i="1"/>
  <c r="BL112" i="1"/>
  <c r="BL17" i="1"/>
  <c r="BL53" i="1"/>
  <c r="BL89" i="1"/>
  <c r="BL125" i="1"/>
  <c r="BL126" i="1"/>
  <c r="BL32" i="1"/>
  <c r="BL134" i="1"/>
  <c r="BL42" i="1"/>
  <c r="BL78" i="1"/>
  <c r="BL114" i="1"/>
  <c r="BL19" i="1"/>
  <c r="BL55" i="1"/>
  <c r="BL91" i="1"/>
  <c r="BL110" i="1"/>
  <c r="BL39" i="1"/>
  <c r="BL75" i="1"/>
  <c r="BL147" i="1"/>
  <c r="BL22" i="1"/>
  <c r="BL58" i="1"/>
  <c r="BL94" i="1"/>
  <c r="BL132" i="1"/>
  <c r="BL150" i="1"/>
  <c r="BL96" i="1"/>
  <c r="BL21" i="1"/>
  <c r="BL57" i="1"/>
  <c r="BL138" i="1"/>
  <c r="BL23" i="1"/>
  <c r="BL59" i="1"/>
  <c r="BL95" i="1"/>
  <c r="BL131" i="1"/>
  <c r="BL144" i="1"/>
  <c r="BL38" i="1"/>
  <c r="BL12" i="1"/>
  <c r="BL48" i="1"/>
  <c r="BL84" i="1"/>
  <c r="BL120" i="1"/>
  <c r="BL25" i="1"/>
  <c r="BL61" i="1"/>
  <c r="BL97" i="1"/>
  <c r="BL140" i="1"/>
  <c r="BL45" i="1"/>
  <c r="BL81" i="1"/>
  <c r="BL117" i="1"/>
  <c r="BL153" i="1"/>
  <c r="BL68" i="1"/>
  <c r="BL28" i="1"/>
  <c r="BL64" i="1"/>
  <c r="BL100" i="1"/>
  <c r="BL136" i="1"/>
  <c r="BL62" i="1"/>
  <c r="BL128" i="1"/>
  <c r="BL129" i="1"/>
  <c r="BL148" i="1"/>
  <c r="BL29" i="1"/>
  <c r="BL65" i="1"/>
  <c r="BL101" i="1"/>
  <c r="BL137" i="1"/>
  <c r="BL127" i="1"/>
  <c r="BL50" i="1"/>
  <c r="BL18" i="1"/>
  <c r="BL54" i="1"/>
  <c r="BL90" i="1"/>
  <c r="BL98" i="1"/>
  <c r="BL31" i="1"/>
  <c r="BL67" i="1"/>
  <c r="BL103" i="1"/>
  <c r="BL15" i="1"/>
  <c r="BL51" i="1"/>
  <c r="BL87" i="1"/>
  <c r="BL123" i="1"/>
  <c r="BL159" i="1"/>
  <c r="BL86" i="1"/>
  <c r="BL34" i="1"/>
  <c r="BL70" i="1"/>
  <c r="BL106" i="1"/>
  <c r="BL142" i="1"/>
  <c r="BL133" i="1"/>
  <c r="BL92" i="1"/>
  <c r="BL35" i="1"/>
  <c r="BL71" i="1"/>
  <c r="BL107" i="1"/>
  <c r="BL143" i="1"/>
  <c r="BL24" i="1"/>
  <c r="BL60" i="1"/>
  <c r="BL37" i="1"/>
  <c r="BL73" i="1"/>
  <c r="BL93" i="1"/>
  <c r="BL76" i="1"/>
  <c r="BL151" i="1"/>
  <c r="A14" i="1"/>
  <c r="BK160" i="1"/>
  <c r="BO10" i="1"/>
  <c r="BN11" i="1" s="1"/>
  <c r="BQ14" i="1" l="1"/>
  <c r="BO11" i="1"/>
  <c r="BN12" i="1" s="1"/>
  <c r="A15" i="1"/>
  <c r="BQ15" i="1" s="1"/>
  <c r="BO12" i="1" l="1"/>
  <c r="BN13" i="1" s="1"/>
  <c r="A16" i="1"/>
  <c r="BQ16" i="1" s="1"/>
  <c r="BO13" i="1" l="1"/>
  <c r="BN14" i="1" s="1"/>
  <c r="A17" i="1"/>
  <c r="BQ17" i="1" s="1"/>
  <c r="BO14" i="1" l="1"/>
  <c r="BN15" i="1" s="1"/>
  <c r="A18" i="1"/>
  <c r="BQ18" i="1" s="1"/>
  <c r="BO15" i="1" l="1"/>
  <c r="BN16" i="1" s="1"/>
  <c r="A19" i="1"/>
  <c r="BQ19" i="1" s="1"/>
  <c r="A20" i="1" l="1"/>
  <c r="BQ20" i="1" s="1"/>
  <c r="BO16" i="1"/>
  <c r="BN17" i="1" s="1"/>
  <c r="BO17" i="1" l="1"/>
  <c r="BN18" i="1" s="1"/>
  <c r="A21" i="1"/>
  <c r="BQ21" i="1" s="1"/>
  <c r="BO18" i="1" l="1"/>
  <c r="BN19" i="1" s="1"/>
  <c r="A22" i="1"/>
  <c r="BQ22" i="1" s="1"/>
  <c r="BO19" i="1" l="1"/>
  <c r="BN20" i="1" s="1"/>
  <c r="A23" i="1"/>
  <c r="BQ23" i="1" s="1"/>
  <c r="BO20" i="1" l="1"/>
  <c r="BN21" i="1" s="1"/>
  <c r="A24" i="1"/>
  <c r="BQ24" i="1" s="1"/>
  <c r="BO21" i="1" l="1"/>
  <c r="BN22" i="1" s="1"/>
  <c r="A25" i="1"/>
  <c r="BQ25" i="1" s="1"/>
  <c r="BO22" i="1" l="1"/>
  <c r="BN23" i="1" s="1"/>
  <c r="A26" i="1"/>
  <c r="BQ26" i="1" s="1"/>
  <c r="BO23" i="1" l="1"/>
  <c r="BN24" i="1" s="1"/>
  <c r="A27" i="1"/>
  <c r="BQ27" i="1" s="1"/>
  <c r="BO24" i="1" l="1"/>
  <c r="BN25" i="1" s="1"/>
  <c r="A28" i="1"/>
  <c r="BQ28" i="1" s="1"/>
  <c r="BO25" i="1" l="1"/>
  <c r="BN26" i="1" s="1"/>
  <c r="A29" i="1"/>
  <c r="BQ29" i="1" s="1"/>
  <c r="BO26" i="1" l="1"/>
  <c r="BN27" i="1" s="1"/>
  <c r="A30" i="1"/>
  <c r="BQ30" i="1" s="1"/>
  <c r="BO27" i="1" l="1"/>
  <c r="BN28" i="1" s="1"/>
  <c r="A31" i="1"/>
  <c r="BQ31" i="1" s="1"/>
  <c r="BO28" i="1" l="1"/>
  <c r="BN29" i="1" s="1"/>
  <c r="A32" i="1"/>
  <c r="BQ32" i="1" s="1"/>
  <c r="BO29" i="1" l="1"/>
  <c r="BN30" i="1" s="1"/>
  <c r="A33" i="1"/>
  <c r="BQ33" i="1" s="1"/>
  <c r="BO30" i="1" l="1"/>
  <c r="BN31" i="1" s="1"/>
  <c r="A34" i="1"/>
  <c r="BQ34" i="1" s="1"/>
  <c r="BO31" i="1" l="1"/>
  <c r="BN32" i="1" s="1"/>
  <c r="A35" i="1"/>
  <c r="BQ35" i="1" s="1"/>
  <c r="BO32" i="1" l="1"/>
  <c r="BN33" i="1" s="1"/>
  <c r="A36" i="1"/>
  <c r="BQ36" i="1" s="1"/>
  <c r="BO33" i="1" l="1"/>
  <c r="BN34" i="1" s="1"/>
  <c r="A37" i="1"/>
  <c r="BQ37" i="1" s="1"/>
  <c r="BO34" i="1" l="1"/>
  <c r="BN35" i="1" s="1"/>
  <c r="A38" i="1"/>
  <c r="BQ38" i="1" s="1"/>
  <c r="BO35" i="1" l="1"/>
  <c r="BN36" i="1" s="1"/>
  <c r="A39" i="1"/>
  <c r="BQ39" i="1" s="1"/>
  <c r="BO36" i="1" l="1"/>
  <c r="BN37" i="1" s="1"/>
  <c r="A40" i="1"/>
  <c r="BQ40" i="1" s="1"/>
  <c r="BO37" i="1" l="1"/>
  <c r="BN38" i="1" s="1"/>
  <c r="A41" i="1"/>
  <c r="BQ41" i="1" s="1"/>
  <c r="BO38" i="1" l="1"/>
  <c r="BN39" i="1" s="1"/>
  <c r="A42" i="1"/>
  <c r="BQ42" i="1" s="1"/>
  <c r="BO39" i="1" l="1"/>
  <c r="BN40" i="1" s="1"/>
  <c r="A43" i="1"/>
  <c r="BQ43" i="1" s="1"/>
  <c r="BO40" i="1" l="1"/>
  <c r="BN41" i="1" s="1"/>
  <c r="A44" i="1"/>
  <c r="BQ44" i="1" s="1"/>
  <c r="BO41" i="1" l="1"/>
  <c r="BN42" i="1" s="1"/>
  <c r="A45" i="1"/>
  <c r="BQ45" i="1" s="1"/>
  <c r="BO42" i="1" l="1"/>
  <c r="BN43" i="1" s="1"/>
  <c r="A46" i="1"/>
  <c r="BQ46" i="1" s="1"/>
  <c r="BO43" i="1" l="1"/>
  <c r="BN44" i="1" s="1"/>
  <c r="A47" i="1"/>
  <c r="BQ47" i="1" s="1"/>
  <c r="BO44" i="1" l="1"/>
  <c r="BN45" i="1" s="1"/>
  <c r="A48" i="1"/>
  <c r="BQ48" i="1" s="1"/>
  <c r="BO45" i="1" l="1"/>
  <c r="BN46" i="1" s="1"/>
  <c r="A49" i="1"/>
  <c r="BQ49" i="1" s="1"/>
  <c r="BO46" i="1" l="1"/>
  <c r="BN47" i="1" s="1"/>
  <c r="A50" i="1"/>
  <c r="BQ50" i="1" s="1"/>
  <c r="BO47" i="1" l="1"/>
  <c r="BN48" i="1" s="1"/>
  <c r="A51" i="1"/>
  <c r="BQ51" i="1" s="1"/>
  <c r="BO48" i="1" l="1"/>
  <c r="BN49" i="1" s="1"/>
  <c r="A52" i="1"/>
  <c r="BQ52" i="1" s="1"/>
  <c r="BO49" i="1" l="1"/>
  <c r="BN50" i="1" s="1"/>
  <c r="A53" i="1"/>
  <c r="BQ53" i="1" s="1"/>
  <c r="BO50" i="1" l="1"/>
  <c r="BN51" i="1" s="1"/>
  <c r="A54" i="1"/>
  <c r="BQ54" i="1" s="1"/>
  <c r="BO51" i="1" l="1"/>
  <c r="BN52" i="1" s="1"/>
  <c r="A55" i="1"/>
  <c r="BQ55" i="1" s="1"/>
  <c r="A56" i="1" l="1"/>
  <c r="BQ56" i="1" s="1"/>
  <c r="BO52" i="1"/>
  <c r="BN53" i="1" s="1"/>
  <c r="BO53" i="1" l="1"/>
  <c r="BN54" i="1" s="1"/>
  <c r="A57" i="1"/>
  <c r="BQ57" i="1" s="1"/>
  <c r="BO54" i="1" l="1"/>
  <c r="BN55" i="1" s="1"/>
  <c r="A58" i="1"/>
  <c r="BQ58" i="1" s="1"/>
  <c r="BO55" i="1" l="1"/>
  <c r="BN56" i="1" s="1"/>
  <c r="A59" i="1"/>
  <c r="BQ59" i="1" s="1"/>
  <c r="A60" i="1" l="1"/>
  <c r="BQ60" i="1" s="1"/>
  <c r="BO56" i="1"/>
  <c r="BN57" i="1" s="1"/>
  <c r="BO57" i="1" l="1"/>
  <c r="BN58" i="1" s="1"/>
  <c r="A61" i="1"/>
  <c r="BQ61" i="1" s="1"/>
  <c r="BO58" i="1" l="1"/>
  <c r="BN59" i="1" s="1"/>
  <c r="A62" i="1"/>
  <c r="BQ62" i="1" s="1"/>
  <c r="BO59" i="1" l="1"/>
  <c r="BN60" i="1" s="1"/>
  <c r="A63" i="1"/>
  <c r="BQ63" i="1" s="1"/>
  <c r="BO60" i="1" l="1"/>
  <c r="BN61" i="1" s="1"/>
  <c r="A64" i="1"/>
  <c r="BQ64" i="1" s="1"/>
  <c r="BO61" i="1" l="1"/>
  <c r="BN62" i="1" s="1"/>
  <c r="A65" i="1"/>
  <c r="BQ65" i="1" s="1"/>
  <c r="BO62" i="1" l="1"/>
  <c r="BN63" i="1" s="1"/>
  <c r="A66" i="1"/>
  <c r="BQ66" i="1" s="1"/>
  <c r="BO63" i="1" l="1"/>
  <c r="BN64" i="1" s="1"/>
  <c r="A67" i="1"/>
  <c r="BQ67" i="1" s="1"/>
  <c r="BO64" i="1" l="1"/>
  <c r="BN65" i="1" s="1"/>
  <c r="A68" i="1"/>
  <c r="BQ68" i="1" s="1"/>
  <c r="BO65" i="1" l="1"/>
  <c r="BN66" i="1" s="1"/>
  <c r="A69" i="1"/>
  <c r="BQ69" i="1" s="1"/>
  <c r="BO66" i="1" l="1"/>
  <c r="BN67" i="1" s="1"/>
  <c r="A70" i="1"/>
  <c r="BQ70" i="1" s="1"/>
  <c r="BO67" i="1" l="1"/>
  <c r="BN68" i="1" s="1"/>
  <c r="A71" i="1"/>
  <c r="BQ71" i="1" s="1"/>
  <c r="A72" i="1" l="1"/>
  <c r="BQ72" i="1" s="1"/>
  <c r="BO68" i="1"/>
  <c r="BN69" i="1" s="1"/>
  <c r="BO69" i="1" l="1"/>
  <c r="BN70" i="1" s="1"/>
  <c r="A73" i="1"/>
  <c r="BQ73" i="1" s="1"/>
  <c r="BO70" i="1" l="1"/>
  <c r="BN71" i="1" s="1"/>
  <c r="A74" i="1"/>
  <c r="BQ74" i="1" s="1"/>
  <c r="BO71" i="1" l="1"/>
  <c r="BN72" i="1" s="1"/>
  <c r="A75" i="1"/>
  <c r="BQ75" i="1" s="1"/>
  <c r="BO72" i="1" l="1"/>
  <c r="BN73" i="1" s="1"/>
  <c r="A76" i="1"/>
  <c r="BQ76" i="1" s="1"/>
  <c r="BO73" i="1" l="1"/>
  <c r="BN74" i="1" s="1"/>
  <c r="A77" i="1"/>
  <c r="BQ77" i="1" s="1"/>
  <c r="BO74" i="1" l="1"/>
  <c r="BN75" i="1" s="1"/>
  <c r="A78" i="1"/>
  <c r="BQ78" i="1" s="1"/>
  <c r="BO75" i="1" l="1"/>
  <c r="BN76" i="1" s="1"/>
  <c r="A79" i="1"/>
  <c r="BQ79" i="1" s="1"/>
  <c r="BO76" i="1" l="1"/>
  <c r="BN77" i="1" s="1"/>
  <c r="A80" i="1"/>
  <c r="BQ80" i="1" s="1"/>
  <c r="BO77" i="1" l="1"/>
  <c r="BN78" i="1" s="1"/>
  <c r="A81" i="1"/>
  <c r="BQ81" i="1" s="1"/>
  <c r="BO78" i="1" l="1"/>
  <c r="BN79" i="1" s="1"/>
  <c r="A82" i="1"/>
  <c r="BQ82" i="1" s="1"/>
  <c r="A83" i="1" l="1"/>
  <c r="BQ83" i="1" s="1"/>
  <c r="BO79" i="1"/>
  <c r="BN80" i="1" s="1"/>
  <c r="BO80" i="1" l="1"/>
  <c r="BN81" i="1" s="1"/>
  <c r="A84" i="1"/>
  <c r="BQ84" i="1" s="1"/>
  <c r="BO81" i="1" l="1"/>
  <c r="BN82" i="1" s="1"/>
  <c r="A85" i="1"/>
  <c r="BQ85" i="1" s="1"/>
  <c r="BO82" i="1" l="1"/>
  <c r="BN83" i="1" s="1"/>
  <c r="A86" i="1"/>
  <c r="BQ86" i="1" s="1"/>
  <c r="BO83" i="1" l="1"/>
  <c r="BN84" i="1" s="1"/>
  <c r="A87" i="1"/>
  <c r="BQ87" i="1" s="1"/>
  <c r="BO84" i="1" l="1"/>
  <c r="BN85" i="1" s="1"/>
  <c r="A88" i="1"/>
  <c r="BQ88" i="1" s="1"/>
  <c r="BO85" i="1" l="1"/>
  <c r="BN86" i="1" s="1"/>
  <c r="A89" i="1"/>
  <c r="BQ89" i="1" s="1"/>
  <c r="BO86" i="1" l="1"/>
  <c r="BN87" i="1" s="1"/>
  <c r="A90" i="1"/>
  <c r="BQ90" i="1" s="1"/>
  <c r="BO87" i="1" l="1"/>
  <c r="BN88" i="1" s="1"/>
  <c r="A91" i="1"/>
  <c r="BQ91" i="1" s="1"/>
  <c r="A92" i="1" l="1"/>
  <c r="BQ92" i="1" s="1"/>
  <c r="BO88" i="1"/>
  <c r="BN89" i="1" s="1"/>
  <c r="BO89" i="1" l="1"/>
  <c r="BN90" i="1" s="1"/>
  <c r="A93" i="1"/>
  <c r="BQ93" i="1" s="1"/>
  <c r="BO90" i="1" l="1"/>
  <c r="BN91" i="1" s="1"/>
  <c r="A94" i="1"/>
  <c r="BQ94" i="1" s="1"/>
  <c r="BO91" i="1" l="1"/>
  <c r="BN92" i="1" s="1"/>
  <c r="A95" i="1"/>
  <c r="BQ95" i="1" s="1"/>
  <c r="BO92" i="1" l="1"/>
  <c r="BN93" i="1" s="1"/>
  <c r="A96" i="1"/>
  <c r="BQ96" i="1" s="1"/>
  <c r="A97" i="1" l="1"/>
  <c r="BQ97" i="1" s="1"/>
  <c r="BO93" i="1"/>
  <c r="BN94" i="1" s="1"/>
  <c r="BO94" i="1" l="1"/>
  <c r="BN95" i="1" s="1"/>
  <c r="A98" i="1"/>
  <c r="BQ98" i="1" s="1"/>
  <c r="BO95" i="1" l="1"/>
  <c r="BN96" i="1" s="1"/>
  <c r="A99" i="1"/>
  <c r="BQ99" i="1" s="1"/>
  <c r="BO96" i="1" l="1"/>
  <c r="BN97" i="1" s="1"/>
  <c r="A100" i="1"/>
  <c r="BQ100" i="1" s="1"/>
  <c r="BO97" i="1" l="1"/>
  <c r="BN98" i="1" s="1"/>
  <c r="A101" i="1"/>
  <c r="BQ101" i="1" s="1"/>
  <c r="BO98" i="1" l="1"/>
  <c r="BN99" i="1" s="1"/>
  <c r="A102" i="1"/>
  <c r="BQ102" i="1" s="1"/>
  <c r="BO99" i="1" l="1"/>
  <c r="BN100" i="1" s="1"/>
  <c r="A103" i="1"/>
  <c r="BQ103" i="1" s="1"/>
  <c r="BO100" i="1" l="1"/>
  <c r="BN101" i="1" s="1"/>
  <c r="A104" i="1"/>
  <c r="BQ104" i="1" s="1"/>
  <c r="BO101" i="1" l="1"/>
  <c r="BN102" i="1" s="1"/>
  <c r="A105" i="1"/>
  <c r="BQ105" i="1" s="1"/>
  <c r="BO102" i="1" l="1"/>
  <c r="BN103" i="1" s="1"/>
  <c r="A106" i="1"/>
  <c r="BQ106" i="1" s="1"/>
  <c r="BO103" i="1" l="1"/>
  <c r="BN104" i="1" s="1"/>
  <c r="A107" i="1"/>
  <c r="BQ107" i="1" s="1"/>
  <c r="BO104" i="1" l="1"/>
  <c r="BN105" i="1" s="1"/>
  <c r="A108" i="1"/>
  <c r="BQ108" i="1" s="1"/>
  <c r="BO105" i="1" l="1"/>
  <c r="BN106" i="1" s="1"/>
  <c r="A109" i="1"/>
  <c r="BQ109" i="1" s="1"/>
  <c r="BO106" i="1" l="1"/>
  <c r="BN107" i="1" s="1"/>
  <c r="A110" i="1"/>
  <c r="BQ110" i="1" s="1"/>
  <c r="A111" i="1" l="1"/>
  <c r="BQ111" i="1" s="1"/>
  <c r="BO107" i="1"/>
  <c r="BN108" i="1" s="1"/>
  <c r="BO108" i="1" l="1"/>
  <c r="BN109" i="1" s="1"/>
  <c r="A112" i="1"/>
  <c r="BQ112" i="1" s="1"/>
  <c r="BO109" i="1" l="1"/>
  <c r="BN110" i="1" s="1"/>
  <c r="A113" i="1"/>
  <c r="BQ113" i="1" s="1"/>
  <c r="BO110" i="1" l="1"/>
  <c r="BN111" i="1" s="1"/>
  <c r="A114" i="1"/>
  <c r="BQ114" i="1" s="1"/>
  <c r="BO111" i="1" l="1"/>
  <c r="BN112" i="1" s="1"/>
  <c r="A115" i="1"/>
  <c r="BQ115" i="1" s="1"/>
  <c r="BO112" i="1" l="1"/>
  <c r="BN113" i="1" s="1"/>
  <c r="A116" i="1"/>
  <c r="BQ116" i="1" s="1"/>
  <c r="BO113" i="1" l="1"/>
  <c r="BN114" i="1" s="1"/>
  <c r="A117" i="1"/>
  <c r="BQ117" i="1" s="1"/>
  <c r="BO114" i="1" l="1"/>
  <c r="BN115" i="1" s="1"/>
  <c r="A118" i="1"/>
  <c r="BQ118" i="1" s="1"/>
  <c r="BO115" i="1" l="1"/>
  <c r="BN116" i="1" s="1"/>
  <c r="A119" i="1"/>
  <c r="BQ119" i="1" s="1"/>
  <c r="BO116" i="1" l="1"/>
  <c r="BN117" i="1" s="1"/>
  <c r="A120" i="1"/>
  <c r="BQ120" i="1" s="1"/>
  <c r="BO117" i="1" l="1"/>
  <c r="BN118" i="1" s="1"/>
  <c r="A121" i="1"/>
  <c r="BQ121" i="1" s="1"/>
  <c r="BO118" i="1" l="1"/>
  <c r="BN119" i="1" s="1"/>
  <c r="A122" i="1"/>
  <c r="BQ122" i="1" s="1"/>
  <c r="BO119" i="1" l="1"/>
  <c r="BN120" i="1" s="1"/>
  <c r="A123" i="1"/>
  <c r="BQ123" i="1" s="1"/>
  <c r="BO120" i="1" l="1"/>
  <c r="BN121" i="1" s="1"/>
  <c r="A124" i="1"/>
  <c r="BQ124" i="1" s="1"/>
  <c r="BO121" i="1" l="1"/>
  <c r="BN122" i="1" s="1"/>
  <c r="A125" i="1"/>
  <c r="BQ125" i="1" s="1"/>
  <c r="BO122" i="1" l="1"/>
  <c r="BN123" i="1" s="1"/>
  <c r="A126" i="1"/>
  <c r="BQ126" i="1" s="1"/>
  <c r="A127" i="1" l="1"/>
  <c r="BQ127" i="1" s="1"/>
  <c r="BO123" i="1"/>
  <c r="BN124" i="1" s="1"/>
  <c r="BO124" i="1" l="1"/>
  <c r="BN125" i="1" s="1"/>
  <c r="A128" i="1"/>
  <c r="BQ128" i="1" s="1"/>
  <c r="BO125" i="1" l="1"/>
  <c r="BN126" i="1" s="1"/>
  <c r="A129" i="1"/>
  <c r="BQ129" i="1" s="1"/>
  <c r="BO126" i="1" l="1"/>
  <c r="BN127" i="1" s="1"/>
  <c r="A130" i="1"/>
  <c r="BQ130" i="1" s="1"/>
  <c r="A131" i="1" l="1"/>
  <c r="BQ131" i="1" s="1"/>
  <c r="BO127" i="1"/>
  <c r="BN128" i="1" s="1"/>
  <c r="BO128" i="1" l="1"/>
  <c r="BN129" i="1" s="1"/>
  <c r="A132" i="1"/>
  <c r="BQ132" i="1" s="1"/>
  <c r="BO129" i="1" l="1"/>
  <c r="BN130" i="1" s="1"/>
  <c r="A133" i="1"/>
  <c r="BQ133" i="1" s="1"/>
  <c r="BO130" i="1" l="1"/>
  <c r="BN131" i="1" s="1"/>
  <c r="A134" i="1"/>
  <c r="BQ134" i="1" s="1"/>
  <c r="A135" i="1" l="1"/>
  <c r="BQ135" i="1" s="1"/>
  <c r="BO131" i="1"/>
  <c r="BN132" i="1" s="1"/>
  <c r="BO132" i="1" l="1"/>
  <c r="BN133" i="1" s="1"/>
  <c r="A136" i="1"/>
  <c r="BQ136" i="1" s="1"/>
  <c r="BO133" i="1" l="1"/>
  <c r="BN134" i="1" s="1"/>
  <c r="A137" i="1"/>
  <c r="BQ137" i="1" s="1"/>
  <c r="BO134" i="1" l="1"/>
  <c r="BN135" i="1" s="1"/>
  <c r="A138" i="1"/>
  <c r="BQ138" i="1" s="1"/>
  <c r="BO135" i="1" l="1"/>
  <c r="BN136" i="1" s="1"/>
  <c r="A139" i="1"/>
  <c r="BQ139" i="1" s="1"/>
  <c r="BO136" i="1" l="1"/>
  <c r="BN137" i="1" s="1"/>
  <c r="A140" i="1"/>
  <c r="BQ140" i="1" s="1"/>
  <c r="BO137" i="1" l="1"/>
  <c r="BN138" i="1" s="1"/>
  <c r="A141" i="1"/>
  <c r="BQ141" i="1" s="1"/>
  <c r="BO138" i="1" l="1"/>
  <c r="BN139" i="1" s="1"/>
  <c r="A142" i="1"/>
  <c r="BQ142" i="1" s="1"/>
  <c r="BO139" i="1" l="1"/>
  <c r="BN140" i="1" s="1"/>
  <c r="A143" i="1"/>
  <c r="BQ143" i="1" s="1"/>
  <c r="BO140" i="1" l="1"/>
  <c r="BN141" i="1" s="1"/>
  <c r="A144" i="1"/>
  <c r="BQ144" i="1" s="1"/>
  <c r="BO141" i="1" l="1"/>
  <c r="BN142" i="1" s="1"/>
  <c r="A145" i="1"/>
  <c r="BQ145" i="1" s="1"/>
  <c r="BO142" i="1" l="1"/>
  <c r="BN143" i="1" s="1"/>
  <c r="A146" i="1"/>
  <c r="BQ146" i="1" s="1"/>
  <c r="BO143" i="1" l="1"/>
  <c r="BN144" i="1" s="1"/>
  <c r="A147" i="1"/>
  <c r="BQ147" i="1" s="1"/>
  <c r="BO144" i="1" l="1"/>
  <c r="BN145" i="1" s="1"/>
  <c r="A148" i="1"/>
  <c r="BQ148" i="1" s="1"/>
  <c r="BO145" i="1" l="1"/>
  <c r="BN146" i="1" s="1"/>
  <c r="A149" i="1"/>
  <c r="BQ149" i="1" s="1"/>
  <c r="BO146" i="1" l="1"/>
  <c r="BN147" i="1" s="1"/>
  <c r="A150" i="1"/>
  <c r="BQ150" i="1" s="1"/>
  <c r="BO147" i="1" l="1"/>
  <c r="BN148" i="1" s="1"/>
  <c r="A151" i="1"/>
  <c r="BQ151" i="1" s="1"/>
  <c r="BO148" i="1" l="1"/>
  <c r="BN149" i="1" s="1"/>
  <c r="A152" i="1"/>
  <c r="BQ152" i="1" s="1"/>
  <c r="BO149" i="1" l="1"/>
  <c r="BN150" i="1" s="1"/>
  <c r="A153" i="1"/>
  <c r="BQ153" i="1" s="1"/>
  <c r="BO150" i="1" l="1"/>
  <c r="BN151" i="1" s="1"/>
  <c r="A154" i="1"/>
  <c r="BQ154" i="1" s="1"/>
  <c r="BO151" i="1" l="1"/>
  <c r="BN152" i="1" s="1"/>
  <c r="A155" i="1"/>
  <c r="BQ155" i="1" s="1"/>
  <c r="A156" i="1" l="1"/>
  <c r="BQ156" i="1" s="1"/>
  <c r="BO152" i="1"/>
  <c r="BN153" i="1" s="1"/>
  <c r="BO153" i="1" l="1"/>
  <c r="BN154" i="1" s="1"/>
  <c r="A157" i="1"/>
  <c r="BQ157" i="1" s="1"/>
  <c r="BO154" i="1" l="1"/>
  <c r="BN155" i="1" s="1"/>
  <c r="A158" i="1"/>
  <c r="BQ158" i="1" s="1"/>
  <c r="BO155" i="1" l="1"/>
  <c r="BN156" i="1" s="1"/>
  <c r="A159" i="1"/>
  <c r="BQ159" i="1" l="1"/>
  <c r="BQ160" i="1" s="1"/>
  <c r="BP160" i="1"/>
  <c r="BO156" i="1"/>
  <c r="BN157" i="1" s="1"/>
  <c r="H161" i="1"/>
  <c r="BA161" i="1"/>
  <c r="AO161" i="1"/>
  <c r="Z161" i="1"/>
  <c r="G161" i="1"/>
  <c r="AB161" i="1"/>
  <c r="BE161" i="1"/>
  <c r="AW161" i="1"/>
  <c r="AE161" i="1"/>
  <c r="W161" i="1"/>
  <c r="V161" i="1"/>
  <c r="AN161" i="1"/>
  <c r="AQ161" i="1"/>
  <c r="Y161" i="1"/>
  <c r="E161" i="1"/>
  <c r="BD161" i="1"/>
  <c r="BC161" i="1"/>
  <c r="T161" i="1"/>
  <c r="I161" i="1"/>
  <c r="P161" i="1"/>
  <c r="AV161" i="1"/>
  <c r="BI161" i="1"/>
  <c r="K161" i="1"/>
  <c r="O161" i="1"/>
  <c r="AA161" i="1"/>
  <c r="X161" i="1"/>
  <c r="AT161" i="1"/>
  <c r="BB161" i="1"/>
  <c r="AM161" i="1"/>
  <c r="AU161" i="1"/>
  <c r="AG161" i="1"/>
  <c r="AP161" i="1"/>
  <c r="Q161" i="1"/>
  <c r="AI161" i="1"/>
  <c r="BF161" i="1"/>
  <c r="BG161" i="1"/>
  <c r="J161" i="1"/>
  <c r="R161" i="1"/>
  <c r="AX161" i="1"/>
  <c r="BH161" i="1"/>
  <c r="AY161" i="1"/>
  <c r="AF161" i="1"/>
  <c r="S161" i="1"/>
  <c r="AD161" i="1"/>
  <c r="AJ161" i="1"/>
  <c r="AL161" i="1"/>
  <c r="AK161" i="1"/>
  <c r="N161" i="1"/>
  <c r="L161" i="1"/>
  <c r="E4" i="1" l="1"/>
  <c r="BO157" i="1"/>
  <c r="BN158" i="1" s="1"/>
  <c r="F161" i="1"/>
  <c r="M161" i="1"/>
  <c r="AC161" i="1"/>
  <c r="AS161" i="1"/>
  <c r="U161" i="1"/>
  <c r="AH161" i="1"/>
  <c r="AZ161" i="1"/>
  <c r="BJ161" i="1" l="1"/>
  <c r="BO158" i="1"/>
  <c r="BN159" i="1" s="1"/>
  <c r="AR161" i="1"/>
  <c r="BK161" i="1" l="1"/>
  <c r="BL161" i="1" s="1"/>
  <c r="BL160" i="1" s="1"/>
  <c r="BO159" i="1"/>
</calcChain>
</file>

<file path=xl/sharedStrings.xml><?xml version="1.0" encoding="utf-8"?>
<sst xmlns="http://schemas.openxmlformats.org/spreadsheetml/2006/main" count="373" uniqueCount="246">
  <si>
    <t>FLUXO ATUARIAL   -   CIVIL   -   PLANO PREVIDENCIÁRIO   -   BENEFÍCIOS AVALIADOS EM REGIME FINANCEIRO DE CAPITALIZAÇÃO   -   GERAÇÃO ATUAL</t>
  </si>
  <si>
    <t>INFORMAÇÕES PRELIMINARES</t>
  </si>
  <si>
    <t>CONTRIBUIÇÕES FUTURAS DE APOSENTADOS  E PENSIONISTAS -  BENEFÍCIOS CONCEDIDOS</t>
  </si>
  <si>
    <t>CONTRIBUIÇÕES FUTURAS DO ENTE - BENEFÍCIOS A CONCEDER</t>
  </si>
  <si>
    <t>CONTRIBUIÇÕES FUTURAS DOS ATIVOS - BENEFÍCIOS A CONCEDER</t>
  </si>
  <si>
    <t>CONTRIB. FUT. APOSENTADOS - BENEF. A CONCEDER</t>
  </si>
  <si>
    <t>CONTRIB. FUT. PENSIONISTAS - BENEF. A CONCEDER</t>
  </si>
  <si>
    <t>OUTRAS RECEITAS - BENEF. A CONCEDER</t>
  </si>
  <si>
    <t>TOTAL</t>
  </si>
  <si>
    <t>ENCARGOS - BENEFÍCIOS CONCEDIDOS</t>
  </si>
  <si>
    <t>ENCARGOS - BENEFÍCIOS A CONCEDER</t>
  </si>
  <si>
    <t>RESULTADOS</t>
  </si>
  <si>
    <t>Instante</t>
  </si>
  <si>
    <t>Ano</t>
  </si>
  <si>
    <t>Taxa de Juros (%)</t>
  </si>
  <si>
    <t>Fator de Desconto</t>
  </si>
  <si>
    <t>Base de Cálculo da Contribuição Normal</t>
  </si>
  <si>
    <t>Benefícios Concedidos - Contribuições dos Aposentados</t>
  </si>
  <si>
    <t>Benefícios Concedidos - Contribuições Futuras dos Aposentados - Aposentadorias Programadas</t>
  </si>
  <si>
    <t>Benefícios Concedidos - Contribuições Futuras dos Aposentados - Aposentadorias Especiais de Professores</t>
  </si>
  <si>
    <t>Benefícios Concedidos - Contribuições Futuras dos Aposentados - Outras Aposentadorias Especiais</t>
  </si>
  <si>
    <t>Benefícios Concedidos - Contribuições Futuras dos Aposentados - Aposentadorias por Invalidez</t>
  </si>
  <si>
    <t>Benefícios Concedidos - Contribuições  dos Pensionistas</t>
  </si>
  <si>
    <t>Benefícios Concedidos - Compensação Previdenciária a Receber</t>
  </si>
  <si>
    <t>Benefícios a Conceder - Contribuições do Ente</t>
  </si>
  <si>
    <t>Benefícios a Conceder - Contribuições Futuras do Ente  - Aposentadorias Programadas</t>
  </si>
  <si>
    <t>Benefícios a Conceder - Contribuições Futuras do Ente  - Aposentadorias Especiais de Professores</t>
  </si>
  <si>
    <t>Benefícios a Conceder - Contribuições Futuras do Ente  - Outras Aposentadorias Especiais</t>
  </si>
  <si>
    <t>Benefícios a Conceder - Contribuições Futuras do Ente  - Aposentadorias por Invalidez</t>
  </si>
  <si>
    <t>Benefícios a Conceder - Contribuições Futuras do Ente  - Pensões Por Morte de Servidores em Atividade</t>
  </si>
  <si>
    <t>Benefícios a Conceder - Contribuições Futuras do Ente  - Pensões Por Morte de Aposentados</t>
  </si>
  <si>
    <t>Benefícios a Conceder - Contribuições Futuras do Ente  -  Outros Benefícios e Auxílios</t>
  </si>
  <si>
    <t>Benefícios a Conceder - Contribuições dos Segurados Ativos</t>
  </si>
  <si>
    <t>Benefícios a Conceder - Contribuições Futuras dos Segurados Ativos - Aposentadorias Programadas</t>
  </si>
  <si>
    <t>Benefícios a Conceder - Contribuições Futuras dos Segurados Ativos - Aposentadorias Especiais de Professores</t>
  </si>
  <si>
    <t>Benefícios a Conceder - Contribuições Futuras dos Segurados Ativos - Outras Aposentadorias Especiais</t>
  </si>
  <si>
    <t>Benefícios a Conceder - Contribuições Futuras dos Segurados Ativos - Aposentadorias por Invalidez</t>
  </si>
  <si>
    <t>Benefícios a Conceder - Contribuições Futuras dos Segurados Ativos  - Pensões Por Morte de Segurados em Atividade</t>
  </si>
  <si>
    <t>Benefícios a Conceder - Contribuições Futuras dos Segurados Ativos - Pensões Por Morte de Aposentados</t>
  </si>
  <si>
    <t>Benefícios a Conceder - Contribuições Futuras dos Segurados Ativos  -  Outros Benefícios e Auxílios</t>
  </si>
  <si>
    <t>Benefícios a Conceder - Contribuições dos Aposentados</t>
  </si>
  <si>
    <t>Benefícios a Conceder - Contribuições Futuras dos Aposentados  - Aposentadorias Programadas</t>
  </si>
  <si>
    <t>Benefícios a Conceder - Contribuições Futuras dos Aposentados  - Aposentadorias Especiais de Professores</t>
  </si>
  <si>
    <t>Benefícios a Conceder - Contribuições Futuras dos Aposentados  - Outras Aposentadorias Especiais</t>
  </si>
  <si>
    <t>Benefícios a Conceder - Contribuições Futuras dos Aposentados  - Aposentadorias por Invalidez</t>
  </si>
  <si>
    <t>Benefícios a Conceder - Contribuições dos Pensionistas</t>
  </si>
  <si>
    <t>Benefícios a Conceder - Contribuições Futuras dos Pensionistas - Aposentadorias Programadas</t>
  </si>
  <si>
    <t>Benefícios a Conceder - Contribuições Futuras dos Pensionistas - Aposentadorias Especiais de Professores</t>
  </si>
  <si>
    <t>Benefícios a Conceder - Contribuições Futuras dos Pensionistas - Outras Aposentadorias Especiais</t>
  </si>
  <si>
    <t>Benefícios a Conceder - Contribuições Futuras dos Pensionistas - Aposentadorias por Invalidez</t>
  </si>
  <si>
    <t>Benefícios a Conceder - Contribuições Futuras dos Pensionistas - Pensões Por Morte de Segurados em Atividade</t>
  </si>
  <si>
    <t>Benefícios a Conceder - Compensação Previdenciária a Receber</t>
  </si>
  <si>
    <t>Plano de Amortização do Déficit Atuarial estabelecido em lei</t>
  </si>
  <si>
    <t>Parcelamentos de Débitos Previdenciários</t>
  </si>
  <si>
    <t>Valor Atual da Cobertura da Insuficiência Financeira (Outras Receitas)</t>
  </si>
  <si>
    <t>(A) TOTAL DAS RECEITAS COM CONTRIBUIÇÕES E COMPENSAÇÃO PREVIDENCIÁRIA</t>
  </si>
  <si>
    <t>Benefícios Concedidos -  Encargos</t>
  </si>
  <si>
    <t>Benefícios Concedidos - Encargos - Aposentadorias Programadas</t>
  </si>
  <si>
    <t>Benefícios Concedidos - Encargos - Aposentadorias Especiais de Professores</t>
  </si>
  <si>
    <t>Benefícios Concedidos - Encargos - Outras Aposentadorias Especiais</t>
  </si>
  <si>
    <t>Benefícios Concedidos - Encargos - Aposentadorias por Invalidez</t>
  </si>
  <si>
    <t>Benefícios Concedidos - Encargos - Pensões Por Morte</t>
  </si>
  <si>
    <t>Benefícios Concedidos - Encargos - Compensação Previdenciária a Pagar</t>
  </si>
  <si>
    <t>Benefícios a Conceder - Encargos</t>
  </si>
  <si>
    <t>Benefícios a Conceder - Encargos -  Aposentadorias Programadas</t>
  </si>
  <si>
    <t>Benefícios a Conceder - Encargos -  Aposentadorias Especiais de Professores</t>
  </si>
  <si>
    <t>Benefícios a Conceder - Encargos -  Outras Aposentadorias Especiais</t>
  </si>
  <si>
    <t>Benefícios a Conceder - Encargos -  Aposentadorias por Invalidez</t>
  </si>
  <si>
    <t>Benefícios a Conceder - Encargos -  Pensões Por Morte de Servidores em Atividade</t>
  </si>
  <si>
    <t>Benefícios a Conceder - Encargos -  Pensões Por Morte de Aposentados</t>
  </si>
  <si>
    <t>Benefícios a Conceder - Encargos -  Outros Benefícios e Auxílios</t>
  </si>
  <si>
    <t>Benefícios a Conceder - Encargos -  Compensação Previdenciária a Pagar</t>
  </si>
  <si>
    <t>Outras Despesas</t>
  </si>
  <si>
    <t>(B) TOTAL  DAS DESPESAS COM BENEFÍCIOS DO PLANO</t>
  </si>
  <si>
    <t>(C) INSUFICIÊNCIA OU EXCEDENTE FINANCEIRO (A-B)</t>
  </si>
  <si>
    <t>(D) SALDO ACUMULADO DO EXERCÍCIO  A VALOR ATUAL</t>
  </si>
  <si>
    <t>(E) RENTABILIDADE ESPERADA (%)</t>
  </si>
  <si>
    <t>Totais de Controle:</t>
  </si>
  <si>
    <t>Totais de Controle  a Valor Atual:</t>
  </si>
  <si>
    <t>(F) RENTABILIDADE
 (dos Ativos que compõem os Recursos Garantidores)</t>
  </si>
  <si>
    <r>
      <t>(G) EVOLUÇÃO DOS RECURSOS GARANTIDORES
 (I</t>
    </r>
    <r>
      <rPr>
        <b/>
        <sz val="11"/>
        <rFont val="Arial Narrow"/>
        <family val="2"/>
        <charset val="1"/>
      </rPr>
      <t>nformar o valor acumulado na data da avaliação)</t>
    </r>
  </si>
  <si>
    <t>Taxa de Juros da avaliação atuarial do exercício anterior:</t>
  </si>
  <si>
    <t>Duração do Passivo</t>
  </si>
  <si>
    <t>CÁLCULO DURATION</t>
  </si>
  <si>
    <t>( H ) BENEFÍCIOS LÍQUIDOS A VALOR PRESENTE</t>
  </si>
  <si>
    <t>( I ) BENEFÍCIOS LÍQUIDOS PONDERADOS PELO INSTANTE</t>
  </si>
  <si>
    <t xml:space="preserve">194.802.968,77 </t>
  </si>
  <si>
    <t>-259.852.444,94</t>
  </si>
  <si>
    <t>2.714.917.954,68</t>
  </si>
  <si>
    <t>0,00</t>
  </si>
  <si>
    <t>307.750.525,34</t>
  </si>
  <si>
    <t>82.144.557,66</t>
  </si>
  <si>
    <t>264.683.155,37</t>
  </si>
  <si>
    <t>80.437.426,06</t>
  </si>
  <si>
    <t>856.494.913,14</t>
  </si>
  <si>
    <t>1.120.130.001,10</t>
  </si>
  <si>
    <t>2.711.640.578,67</t>
  </si>
  <si>
    <t>3.277.376,01</t>
  </si>
  <si>
    <t>2.455.065.509,74</t>
  </si>
  <si>
    <t>189.814.840,51</t>
  </si>
  <si>
    <t>7.286.018,09</t>
  </si>
  <si>
    <t>2.557.301,78</t>
  </si>
  <si>
    <t>943.867,59</t>
  </si>
  <si>
    <t>9.265.200,92</t>
  </si>
  <si>
    <t>13.617.314,76</t>
  </si>
  <si>
    <t>33.669.703,14</t>
  </si>
  <si>
    <t>23.589.185,21</t>
  </si>
  <si>
    <t>7.030.383,86</t>
  </si>
  <si>
    <t>73.129.914,21</t>
  </si>
  <si>
    <t>93.859.337,27</t>
  </si>
  <si>
    <t>197.608.820,55</t>
  </si>
  <si>
    <t>77.822.431,46</t>
  </si>
  <si>
    <t>20.705.736,03</t>
  </si>
  <si>
    <t>66.686.306,87</t>
  </si>
  <si>
    <t>20.304.448,93</t>
  </si>
  <si>
    <t>216.677.990,01</t>
  </si>
  <si>
    <t>283.866.805,51</t>
  </si>
  <si>
    <t>686.063.718,81</t>
  </si>
  <si>
    <t>152.865.490,37</t>
  </si>
  <si>
    <t>40.671.981,49</t>
  </si>
  <si>
    <t>130.990.959,92</t>
  </si>
  <si>
    <t>39.883.738,98</t>
  </si>
  <si>
    <t>425.617.480,38</t>
  </si>
  <si>
    <t>557.595.510,83</t>
  </si>
  <si>
    <t>1.347.625.161,96</t>
  </si>
  <si>
    <t>283.264,77</t>
  </si>
  <si>
    <t>4.900.455.134,37</t>
  </si>
  <si>
    <t>SUPERÁVIT ATUARIAL</t>
  </si>
  <si>
    <t>-8.082.478.074,75</t>
  </si>
  <si>
    <t>13.470.916.734,04</t>
  </si>
  <si>
    <t>2.899.882.038,12</t>
  </si>
  <si>
    <t>327.640.320,03</t>
  </si>
  <si>
    <t>971.086.038,61</t>
  </si>
  <si>
    <t>399.253.431,31</t>
  </si>
  <si>
    <t>3.165.158.002,97</t>
  </si>
  <si>
    <t>5.701.247.044,59</t>
  </si>
  <si>
    <t>13.464.266.875,64</t>
  </si>
  <si>
    <t>6.649.858,40</t>
  </si>
  <si>
    <t>5.388.438.659,29</t>
  </si>
  <si>
    <t>942.498.681,31</t>
  </si>
  <si>
    <t>29.160.304,08</t>
  </si>
  <si>
    <t>22.205.287,04</t>
  </si>
  <si>
    <t>9.604.237,92</t>
  </si>
  <si>
    <t>74.548.901,74</t>
  </si>
  <si>
    <t>143.549.555,14</t>
  </si>
  <si>
    <t>279.068.285,93</t>
  </si>
  <si>
    <t>86.840.751,63</t>
  </si>
  <si>
    <t>34.911.841,09</t>
  </si>
  <si>
    <t>270.787.114,04</t>
  </si>
  <si>
    <t>480.729.523,39</t>
  </si>
  <si>
    <t>126.013.049,80</t>
  </si>
  <si>
    <t>33.527.517,67</t>
  </si>
  <si>
    <t>107.981.012,04</t>
  </si>
  <si>
    <t>32.877.738,29</t>
  </si>
  <si>
    <t>350.853.267,28</t>
  </si>
  <si>
    <t>459.647.960,46</t>
  </si>
  <si>
    <t>1.110.900.545,53</t>
  </si>
  <si>
    <t>247.525.633,53</t>
  </si>
  <si>
    <t>65.857.623,99</t>
  </si>
  <si>
    <t>212.105.559,36</t>
  </si>
  <si>
    <t>64.581.271,64</t>
  </si>
  <si>
    <t>689.176.060,72</t>
  </si>
  <si>
    <t>902.879.922,34</t>
  </si>
  <si>
    <t>2.182.126.071,59</t>
  </si>
  <si>
    <t>575.844,77</t>
  </si>
  <si>
    <t>7.935.003.896,65</t>
  </si>
  <si>
    <t>Geração Atual</t>
  </si>
  <si>
    <t>Geração</t>
  </si>
  <si>
    <t>Previdenciário</t>
  </si>
  <si>
    <t>Tipo da Plano</t>
  </si>
  <si>
    <t>Civil</t>
  </si>
  <si>
    <t>Tipo da Massa</t>
  </si>
  <si>
    <t>Data de Envio do Fluxo</t>
  </si>
  <si>
    <t>Data de Envio do DRAA (XML)</t>
  </si>
  <si>
    <t>2023</t>
  </si>
  <si>
    <t>Exercício</t>
  </si>
  <si>
    <t>00.394.601/0001-26</t>
  </si>
  <si>
    <t>CNPJ</t>
  </si>
  <si>
    <t>DF</t>
  </si>
  <si>
    <t>UF</t>
  </si>
  <si>
    <t>454.655.413,71</t>
  </si>
  <si>
    <t/>
  </si>
  <si>
    <t>Governo do Distrito Federal</t>
  </si>
  <si>
    <t>Ente</t>
  </si>
  <si>
    <t>(G) EVOLUÇÃO DOS RECURSOS GARANTIDORES
(Informar o valor acumulado na data da avaliação)</t>
  </si>
  <si>
    <t>(F) Rentabilidade dos Ativos que compõem os Recursos Garantidores</t>
  </si>
  <si>
    <t>(D) SALDO ACUMULADO DO EXERCÍCIO  A VALOR ATUAL</t>
  </si>
  <si>
    <t>(B) TOTAL  DAS DESPESAS COM BENEFÍCIOS DO PLANO</t>
  </si>
  <si>
    <t>BenefÍcios a Conceder 
Encargos
Compensação Previdenciária a Pagar</t>
  </si>
  <si>
    <t>BenefÍcios a Conceder
Encargos
 Outros BenefÍcios e Auxílios</t>
  </si>
  <si>
    <t>BenefÍcios a Conceder 
Encargos
Pensão Por Morte de Aposentados</t>
  </si>
  <si>
    <t>BenefÍcios a Conceder
Encargos
Pensão Por Morte de Servidores em Atividade</t>
  </si>
  <si>
    <t>BenefÍcios a Conceder
Encargos
Aposentadorias por Invalidez</t>
  </si>
  <si>
    <t>BenefÍcios a Conceder
Encargos
Outras Aposentadorias Especiais</t>
  </si>
  <si>
    <t>BenefÍcios a Conceder 
Encargos
Aposentadorias Especiais de Professores</t>
  </si>
  <si>
    <t>BenefÍcios a Conceder
Encargos
Aposentadorias Programadas</t>
  </si>
  <si>
    <t>BenefÍcios a Conceder 
Encargos</t>
  </si>
  <si>
    <t>BenefÍcios Concedidos
Encargos
Compensação Previdenciária a Pagar</t>
  </si>
  <si>
    <t>BenefÍcios Concedidos
Encargos
Pensão Por Morte</t>
  </si>
  <si>
    <t>BenefÍcios Concedidos 
Encargos
Aposentadorias por Invalidez</t>
  </si>
  <si>
    <t>BenefÍcios Concedidos 
Encargos
Outras Aposentadorias Especiais</t>
  </si>
  <si>
    <t>BenefÍcios Concedidos 
Encargos 
Aposentadorias Especiais de Professores</t>
  </si>
  <si>
    <t>BenefÍcios Concedidos
Encargos 
Aposentadorias Programadas</t>
  </si>
  <si>
    <t>BenefÍcios Concedidos
Encargos</t>
  </si>
  <si>
    <t>(A) TOTAL DAS RECEITAS COM CONTRIBUÇÕES E COMPENSAÇÃO PREVIDENCIÁRIA</t>
  </si>
  <si>
    <t>Valor Atual da Cobertura da Insuficiência Financeira
 (Outras Receitas)</t>
  </si>
  <si>
    <t>BenefÍcios a Conceder
Compensação Previdenciária a Receber</t>
  </si>
  <si>
    <t>BenefÍcios a Conceder 
Contribuições Futuras dos Pensionistas 
Pensão Por Morte de Segurados em Atividade</t>
  </si>
  <si>
    <t>BenefÍcios a Conceder
Contribuições Futuras dos Pensionistas
Aposentadorias por Invalidez</t>
  </si>
  <si>
    <t>BenefÍcios a Conceder
Contribuições Futuras dos Pensionistas 
Outras Aposentadorias Especiais</t>
  </si>
  <si>
    <t>BenefÍcios a Conceder
Contribuições Futuras dos Pensionistas
Aposentadorias Especiais de Professores</t>
  </si>
  <si>
    <t>BenefÍcios a Conceder 
Contribuições Futuras dos Pensionistas 
Aposentadorias Programadas</t>
  </si>
  <si>
    <t>BenefÍcios a Conceder 
Contribuição dos Pensionistas</t>
  </si>
  <si>
    <t>BenefÍcios a Conceder 
Contribuições Futuras dos Aposentados
Aposentadorias por Invalidez</t>
  </si>
  <si>
    <t>BenefÍcios a Conceder 
Contribuições Futuras dos Aposentados  
Outras Aposentadorias Especiais</t>
  </si>
  <si>
    <t>BenefÍcios a Conceder
Contribuições Futuras dos Aposentados
Aposentadorias Especiais de Professores</t>
  </si>
  <si>
    <t>BenefÍcios a Conceder 
Contribuições Futuras dos Aposentados
Aposentadorias Programadas</t>
  </si>
  <si>
    <t>BenefÍcios a Conceder 
Contribuição dos Aposentados</t>
  </si>
  <si>
    <t>BenefÍcios a Conceder
Contribuições Futuras dos Segurados Ativos
Outros BenefÍcios e Auxílios</t>
  </si>
  <si>
    <t>BenefÍcios a Conceder
Contribuições Futuras dos Segurados Ativos
Pensão Por Morte de Aposentados</t>
  </si>
  <si>
    <t>BenefÍcios a Conceder
Contribuições Futuras dos Segurados Ativos
Pensão Por Morte de Segurados em Atividade</t>
  </si>
  <si>
    <t>BenefÍcios a Conceder 
Contribuições Futuras dos Segurados Ativos 
Aposentadorias por Invalidez</t>
  </si>
  <si>
    <t>BenefÍcios a Conceder 
Contribuições Futuras dos Segurados Ativos 
Outras Aposentadorias Especiais</t>
  </si>
  <si>
    <t>BenefÍcios a Conceder 
Contribuições Futuras dos Segurados Ativos 
Aposentadorias Especiais de Professores</t>
  </si>
  <si>
    <t>BenefÍcios a Conceder
 Contribuições Futuras dos Segurados Ativos
Aposentadorias Programadas</t>
  </si>
  <si>
    <t>BenefÍcios a Conceder 
Contribuição dos Segurados Ativos</t>
  </si>
  <si>
    <t>BenefÍcios a Conceder 
Contribuições Futuras do Ente
Outros BenefÍcios e Auxílios</t>
  </si>
  <si>
    <t>BenefÍcios a Conceder
Contribuições Futuras do Ente
Pensão Por Morte de Aposentados</t>
  </si>
  <si>
    <t>BenefÍcios a Conceder
Contribuições Futuras do Ente
Pensão Por Morte de Servidores em Atividade</t>
  </si>
  <si>
    <t>BenefÍcios a Conceder
Contribuições Futuras do Ente
Aposentadorias por Invalidez</t>
  </si>
  <si>
    <t>BenefÍcios a Conceder
Contribuições Futuras do Ente 
Outras Aposentadorias Especiais</t>
  </si>
  <si>
    <t>BenefÍcios a Conceder
Contribuições Futuras do Ente
Aposentadorias Especiais de Professores</t>
  </si>
  <si>
    <t>BenefÍcios a Conceder
Contribuição Futuras do Ente 
Aposentadorias Programadas</t>
  </si>
  <si>
    <t>BenefÍcios a Conceder
 Contribuição do Ente</t>
  </si>
  <si>
    <t>BenefÍcios Concedidos
Compensação Previdenciária a Receber</t>
  </si>
  <si>
    <t>BenefÍcios Concedidos
Contribuição  dos Pensionistas</t>
  </si>
  <si>
    <t>BenefÍcios Concedidos
Contribuições Futuras dos Aposentados 
Aposentadorias por Invalidez</t>
  </si>
  <si>
    <t>BenefÍcios Concedidos
Contribuições Futuras dos Aposentados
Outras Aposentadorias Especiais</t>
  </si>
  <si>
    <t>BenefÍcios Concedidos
Contribuições Futuras dos Aposentados
Aposentadorias Especiais de Professores</t>
  </si>
  <si>
    <t>BenefÍcios Concedidos
Contribuições Futuras dos Aposentado
Aposentadorias Programadas</t>
  </si>
  <si>
    <t>BenefÍcios Concedidos
Contribuição dos Aposentados</t>
  </si>
  <si>
    <t>ENCARGOS - BENEFÍCIOS CONCEDIDOS</t>
  </si>
  <si>
    <t>CONTRIBUIÇÕES FUTURAS DOS ATIVOS - BENEFÍCIOS A CONCEDER</t>
  </si>
  <si>
    <t>CONTRIBUIÇÕES FUTURAS DE APOSENTADOS  E PENSIONISTAS  - BENEFÍCIOS CONCEDIDOS</t>
  </si>
  <si>
    <t>IDENTIFICAÇÃO DO DRAA</t>
  </si>
  <si>
    <t>FLUXO ATUARIAL
CIVIL
PLANO PREVIDENCIÁRIO
BENEFÍCIOS AVALIADOS EM REGIME FINANCEIRO DE CAPITALZAÇÃO
GERAÇÃO ATUAL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</si>
</sst>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"/>
    <numFmt numFmtId="165" formatCode="_-* #,##0.00_-;\-* #,##0.00_-;_-* \-??_-;_-@_-"/>
    <numFmt numFmtId="166" formatCode="#,##0.00###"/>
    <numFmt numFmtId="167" formatCode="#,##0.00_ ;[Red]\-#,##0.00\ "/>
    <numFmt numFmtId="168" formatCode="#,##0.00000"/>
    <numFmt numFmtId="169" formatCode="#,##0.000000"/>
    <numFmt numFmtId="170" formatCode="dd/mm/yyyy\ hh:mm:ss"/>
  </numFmts>
  <fonts count="21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2"/>
      <color rgb="FF000000"/>
      <name val="Arial Narrow"/>
      <family val="2"/>
      <charset val="1"/>
    </font>
    <font>
      <b/>
      <sz val="12"/>
      <name val="Arial Narrow"/>
      <family val="2"/>
      <charset val="1"/>
    </font>
    <font>
      <b/>
      <sz val="20"/>
      <name val="Arial Narrow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b/>
      <sz val="12"/>
      <color rgb="FF0000FF"/>
      <name val="Arial Narrow"/>
      <family val="2"/>
      <charset val="1"/>
    </font>
    <font>
      <sz val="10"/>
      <name val="Mangal"/>
      <family val="2"/>
      <charset val="1"/>
    </font>
    <font>
      <b/>
      <sz val="12"/>
      <color rgb="FFFFFFFF"/>
      <name val="Arial Narrow"/>
      <family val="2"/>
      <charset val="1"/>
    </font>
    <font>
      <b/>
      <sz val="12"/>
      <color rgb="FF0000CC"/>
      <name val="Arial Narrow"/>
      <family val="2"/>
      <charset val="1"/>
    </font>
    <font>
      <sz val="12"/>
      <color rgb="FF0000FF"/>
      <name val="Arial Narrow"/>
      <family val="2"/>
      <charset val="1"/>
    </font>
    <font>
      <sz val="12"/>
      <name val="Arial Narrow"/>
      <family val="2"/>
      <charset val="1"/>
    </font>
    <font>
      <b/>
      <sz val="10"/>
      <color rgb="FFFFFFFF"/>
      <name val="Arial"/>
      <family val="2"/>
      <charset val="1"/>
    </font>
    <font>
      <sz val="11"/>
      <color rgb="FFFFFFFF"/>
      <name val="Calibri"/>
      <family val="2"/>
      <charset val="1"/>
    </font>
    <font>
      <b/>
      <sz val="11"/>
      <name val="Arial Narrow"/>
      <family val="2"/>
      <charset val="1"/>
    </font>
    <font>
      <b/>
      <sz val="16"/>
      <name val="Arial Narrow"/>
      <family val="2"/>
      <charset val="1"/>
    </font>
    <font>
      <sz val="11"/>
      <color rgb="FF000000"/>
      <name val="Arial Rounded MT Bold"/>
      <family val="2"/>
      <charset val="1"/>
    </font>
    <font>
      <b/>
      <sz val="14"/>
      <color rgb="FFFFFFFF"/>
      <name val="Castellar"/>
      <family val="1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BFBFBF"/>
        <bgColor rgb="FFD6DCE5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003300"/>
      </patternFill>
    </fill>
    <fill>
      <patternFill patternType="solid">
        <fgColor rgb="FFD6DCE5"/>
        <bgColor rgb="FFBFBFBF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rgb="FFFFFFCC"/>
      </patternFill>
    </fill>
    <fill>
      <patternFill patternType="solid">
        <fgColor rgb="FFDBEEF4"/>
        <bgColor rgb="FFCCFFFF"/>
      </patternFill>
    </fill>
    <fill>
      <patternFill patternType="solid">
        <fgColor rgb="FFC6D9F1"/>
        <bgColor rgb="FFDBEEF4"/>
      </patternFill>
    </fill>
    <fill>
      <patternFill patternType="solid">
        <fgColor rgb="FF93CDDD"/>
        <bgColor rgb="FFC0C0C0"/>
      </patternFill>
    </fill>
    <fill>
      <patternFill patternType="solid">
        <fgColor rgb="FF31859C"/>
        <bgColor rgb="FF008080"/>
      </patternFill>
    </fill>
  </fills>
  <borders count="42">
    <border>
      <left/>
      <right/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double">
        <color auto="1"/>
      </left>
      <right style="hair">
        <color auto="1"/>
      </right>
      <top/>
      <bottom style="double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/>
      <bottom style="hair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/>
      <bottom/>
      <diagonal/>
    </border>
  </borders>
  <cellStyleXfs count="4">
    <xf numFmtId="0" fontId="0" fillId="0" borderId="0"/>
    <xf numFmtId="165" fontId="10" fillId="0" borderId="0" applyBorder="0" applyProtection="0"/>
    <xf numFmtId="9" fontId="10" fillId="0" borderId="0" applyBorder="0" applyProtection="0"/>
    <xf numFmtId="0" fontId="1" fillId="0" borderId="0"/>
  </cellStyleXfs>
  <cellXfs count="126">
    <xf numFmtId="0" fontId="0" fillId="0" borderId="0" xfId="0"/>
    <xf numFmtId="0" fontId="2" fillId="0" borderId="1" xfId="2" applyNumberFormat="1" applyFont="1" applyBorder="1"/>
    <xf numFmtId="0" fontId="2" fillId="0" borderId="0" xfId="2" applyNumberFormat="1" applyFont="1" applyBorder="1"/>
    <xf numFmtId="0" fontId="2" fillId="0" borderId="0" xfId="2" applyNumberFormat="1" applyFont="1" applyBorder="1" applyAlignment="1">
      <alignment horizontal="center"/>
    </xf>
    <xf numFmtId="0" fontId="3" fillId="0" borderId="0" xfId="2" applyNumberFormat="1" applyFont="1" applyBorder="1"/>
    <xf numFmtId="0" fontId="2" fillId="0" borderId="2" xfId="2" applyNumberFormat="1" applyFont="1" applyBorder="1"/>
    <xf numFmtId="0" fontId="2" fillId="0" borderId="0" xfId="2" applyNumberFormat="1" applyFont="1" applyProtection="1"/>
    <xf numFmtId="0" fontId="2" fillId="0" borderId="0" xfId="2" applyNumberFormat="1" applyFont="1"/>
    <xf numFmtId="0" fontId="4" fillId="2" borderId="0" xfId="2" applyNumberFormat="1" applyFont="1" applyFill="1" applyAlignment="1" applyProtection="1">
      <alignment horizontal="left"/>
    </xf>
    <xf numFmtId="0" fontId="3" fillId="2" borderId="0" xfId="2" applyNumberFormat="1" applyFont="1" applyFill="1" applyProtection="1"/>
    <xf numFmtId="164" fontId="3" fillId="2" borderId="0" xfId="2" applyNumberFormat="1" applyFont="1" applyFill="1" applyAlignment="1" applyProtection="1">
      <alignment horizontal="center"/>
    </xf>
    <xf numFmtId="0" fontId="3" fillId="0" borderId="0" xfId="2" applyNumberFormat="1" applyFont="1" applyProtection="1"/>
    <xf numFmtId="0" fontId="3" fillId="3" borderId="3" xfId="2" applyNumberFormat="1" applyFont="1" applyFill="1" applyBorder="1" applyProtection="1"/>
    <xf numFmtId="0" fontId="5" fillId="3" borderId="4" xfId="2" applyNumberFormat="1" applyFont="1" applyFill="1" applyBorder="1" applyProtection="1"/>
    <xf numFmtId="164" fontId="5" fillId="3" borderId="4" xfId="2" applyNumberFormat="1" applyFont="1" applyFill="1" applyBorder="1" applyProtection="1"/>
    <xf numFmtId="0" fontId="5" fillId="3" borderId="5" xfId="2" applyNumberFormat="1" applyFont="1" applyFill="1" applyBorder="1" applyProtection="1"/>
    <xf numFmtId="0" fontId="6" fillId="3" borderId="3" xfId="2" applyNumberFormat="1" applyFont="1" applyFill="1" applyBorder="1" applyProtection="1"/>
    <xf numFmtId="0" fontId="6" fillId="3" borderId="4" xfId="2" applyNumberFormat="1" applyFont="1" applyFill="1" applyBorder="1" applyProtection="1"/>
    <xf numFmtId="0" fontId="7" fillId="3" borderId="4" xfId="2" applyNumberFormat="1" applyFont="1" applyFill="1" applyBorder="1" applyProtection="1"/>
    <xf numFmtId="0" fontId="7" fillId="3" borderId="5" xfId="2" applyNumberFormat="1" applyFont="1" applyFill="1" applyBorder="1" applyProtection="1"/>
    <xf numFmtId="0" fontId="3" fillId="3" borderId="5" xfId="2" applyNumberFormat="1" applyFont="1" applyFill="1" applyBorder="1" applyAlignment="1" applyProtection="1">
      <alignment horizontal="center"/>
    </xf>
    <xf numFmtId="0" fontId="3" fillId="3" borderId="4" xfId="2" applyNumberFormat="1" applyFont="1" applyFill="1" applyBorder="1" applyProtection="1"/>
    <xf numFmtId="0" fontId="3" fillId="3" borderId="5" xfId="2" applyNumberFormat="1" applyFont="1" applyFill="1" applyBorder="1" applyProtection="1"/>
    <xf numFmtId="0" fontId="3" fillId="3" borderId="6" xfId="2" applyNumberFormat="1" applyFont="1" applyFill="1" applyBorder="1" applyAlignment="1" applyProtection="1">
      <alignment horizontal="center"/>
    </xf>
    <xf numFmtId="0" fontId="1" fillId="3" borderId="4" xfId="2" applyNumberFormat="1" applyFont="1" applyFill="1" applyBorder="1" applyProtection="1"/>
    <xf numFmtId="0" fontId="8" fillId="3" borderId="4" xfId="2" applyNumberFormat="1" applyFont="1" applyFill="1" applyBorder="1" applyProtection="1"/>
    <xf numFmtId="0" fontId="1" fillId="3" borderId="5" xfId="2" applyNumberFormat="1" applyFont="1" applyFill="1" applyBorder="1" applyProtection="1"/>
    <xf numFmtId="1" fontId="9" fillId="0" borderId="7" xfId="2" applyNumberFormat="1" applyFont="1" applyBorder="1" applyAlignment="1" applyProtection="1">
      <alignment horizontal="center" vertical="center"/>
    </xf>
    <xf numFmtId="1" fontId="9" fillId="0" borderId="8" xfId="2" applyNumberFormat="1" applyFont="1" applyBorder="1" applyAlignment="1" applyProtection="1">
      <alignment horizontal="center" vertical="center"/>
    </xf>
    <xf numFmtId="1" fontId="2" fillId="0" borderId="8" xfId="2" applyNumberFormat="1" applyFont="1" applyBorder="1" applyAlignment="1" applyProtection="1">
      <alignment horizontal="center" vertical="center"/>
    </xf>
    <xf numFmtId="1" fontId="9" fillId="4" borderId="8" xfId="2" applyNumberFormat="1" applyFont="1" applyFill="1" applyBorder="1" applyAlignment="1" applyProtection="1">
      <alignment horizontal="center" vertical="center"/>
    </xf>
    <xf numFmtId="1" fontId="2" fillId="4" borderId="8" xfId="2" applyNumberFormat="1" applyFont="1" applyFill="1" applyBorder="1" applyAlignment="1" applyProtection="1">
      <alignment horizontal="center" vertical="center"/>
    </xf>
    <xf numFmtId="1" fontId="3" fillId="0" borderId="8" xfId="2" applyNumberFormat="1" applyFont="1" applyBorder="1" applyAlignment="1" applyProtection="1">
      <alignment horizontal="center" vertical="center"/>
    </xf>
    <xf numFmtId="10" fontId="9" fillId="0" borderId="7" xfId="2" applyNumberFormat="1" applyFont="1" applyBorder="1" applyAlignment="1" applyProtection="1">
      <alignment horizontal="center" vertical="center" wrapText="1"/>
    </xf>
    <xf numFmtId="10" fontId="9" fillId="0" borderId="8" xfId="2" applyNumberFormat="1" applyFont="1" applyBorder="1" applyAlignment="1" applyProtection="1">
      <alignment horizontal="center" vertical="center" wrapText="1"/>
    </xf>
    <xf numFmtId="164" fontId="3" fillId="0" borderId="8" xfId="2" applyNumberFormat="1" applyFont="1" applyBorder="1" applyAlignment="1" applyProtection="1">
      <alignment horizontal="center" vertical="center" wrapText="1"/>
    </xf>
    <xf numFmtId="10" fontId="3" fillId="0" borderId="8" xfId="2" applyNumberFormat="1" applyFont="1" applyBorder="1" applyAlignment="1" applyProtection="1">
      <alignment horizontal="center" vertical="center" wrapText="1"/>
    </xf>
    <xf numFmtId="2" fontId="9" fillId="0" borderId="8" xfId="2" applyNumberFormat="1" applyFont="1" applyBorder="1" applyAlignment="1" applyProtection="1">
      <alignment horizontal="center" vertical="center" wrapText="1"/>
    </xf>
    <xf numFmtId="10" fontId="3" fillId="4" borderId="8" xfId="2" applyNumberFormat="1" applyFont="1" applyFill="1" applyBorder="1" applyAlignment="1" applyProtection="1">
      <alignment horizontal="center" vertical="center" wrapText="1"/>
    </xf>
    <xf numFmtId="0" fontId="3" fillId="0" borderId="0" xfId="2" applyNumberFormat="1" applyFont="1" applyAlignment="1" applyProtection="1">
      <alignment horizontal="center" vertical="center" wrapText="1"/>
    </xf>
    <xf numFmtId="0" fontId="11" fillId="5" borderId="7" xfId="2" applyNumberFormat="1" applyFont="1" applyFill="1" applyBorder="1"/>
    <xf numFmtId="0" fontId="11" fillId="5" borderId="8" xfId="2" applyNumberFormat="1" applyFont="1" applyFill="1" applyBorder="1"/>
    <xf numFmtId="164" fontId="11" fillId="5" borderId="8" xfId="2" applyNumberFormat="1" applyFont="1" applyFill="1" applyBorder="1" applyAlignment="1">
      <alignment horizontal="center"/>
    </xf>
    <xf numFmtId="0" fontId="11" fillId="5" borderId="8" xfId="2" applyNumberFormat="1" applyFont="1" applyFill="1" applyBorder="1" applyAlignment="1">
      <alignment horizontal="center"/>
    </xf>
    <xf numFmtId="0" fontId="9" fillId="5" borderId="8" xfId="2" applyNumberFormat="1" applyFont="1" applyFill="1" applyBorder="1" applyAlignment="1">
      <alignment horizontal="center"/>
    </xf>
    <xf numFmtId="0" fontId="3" fillId="5" borderId="8" xfId="2" applyNumberFormat="1" applyFont="1" applyFill="1" applyBorder="1" applyAlignment="1">
      <alignment horizontal="center"/>
    </xf>
    <xf numFmtId="166" fontId="12" fillId="6" borderId="9" xfId="2" applyNumberFormat="1" applyFont="1" applyFill="1" applyBorder="1" applyAlignment="1" applyProtection="1">
      <alignment horizontal="center"/>
      <protection locked="0"/>
    </xf>
    <xf numFmtId="3" fontId="13" fillId="6" borderId="7" xfId="2" applyNumberFormat="1" applyFont="1" applyFill="1" applyBorder="1" applyAlignment="1" applyProtection="1">
      <alignment horizontal="center"/>
      <protection locked="0"/>
    </xf>
    <xf numFmtId="166" fontId="13" fillId="6" borderId="8" xfId="2" applyNumberFormat="1" applyFont="1" applyFill="1" applyBorder="1" applyAlignment="1" applyProtection="1">
      <alignment horizontal="center"/>
      <protection locked="0"/>
    </xf>
    <xf numFmtId="166" fontId="14" fillId="0" borderId="8" xfId="2" applyNumberFormat="1" applyFont="1" applyBorder="1" applyAlignment="1">
      <alignment horizontal="center"/>
    </xf>
    <xf numFmtId="166" fontId="14" fillId="4" borderId="8" xfId="2" applyNumberFormat="1" applyFont="1" applyFill="1" applyBorder="1" applyAlignment="1" applyProtection="1">
      <alignment horizontal="center"/>
    </xf>
    <xf numFmtId="166" fontId="14" fillId="0" borderId="9" xfId="2" applyNumberFormat="1" applyFont="1" applyBorder="1" applyAlignment="1">
      <alignment horizontal="center"/>
    </xf>
    <xf numFmtId="3" fontId="14" fillId="0" borderId="7" xfId="2" applyNumberFormat="1" applyFont="1" applyBorder="1" applyAlignment="1" applyProtection="1">
      <alignment horizontal="center"/>
      <protection hidden="1"/>
    </xf>
    <xf numFmtId="3" fontId="14" fillId="0" borderId="10" xfId="2" applyNumberFormat="1" applyFont="1" applyBorder="1" applyAlignment="1" applyProtection="1">
      <alignment horizontal="center"/>
      <protection hidden="1"/>
    </xf>
    <xf numFmtId="1" fontId="15" fillId="5" borderId="12" xfId="2" applyNumberFormat="1" applyFont="1" applyFill="1" applyBorder="1" applyAlignment="1" applyProtection="1">
      <alignment horizontal="left"/>
      <protection hidden="1"/>
    </xf>
    <xf numFmtId="0" fontId="16" fillId="5" borderId="13" xfId="0" applyFont="1" applyFill="1" applyBorder="1"/>
    <xf numFmtId="164" fontId="16" fillId="5" borderId="13" xfId="0" applyNumberFormat="1" applyFont="1" applyFill="1" applyBorder="1"/>
    <xf numFmtId="4" fontId="3" fillId="0" borderId="13" xfId="2" applyNumberFormat="1" applyFont="1" applyBorder="1" applyAlignment="1">
      <alignment horizontal="center"/>
    </xf>
    <xf numFmtId="167" fontId="11" fillId="5" borderId="13" xfId="1" applyNumberFormat="1" applyFont="1" applyFill="1" applyBorder="1" applyAlignment="1" applyProtection="1">
      <alignment horizontal="center"/>
    </xf>
    <xf numFmtId="0" fontId="8" fillId="5" borderId="13" xfId="0" applyFont="1" applyFill="1" applyBorder="1"/>
    <xf numFmtId="0" fontId="16" fillId="5" borderId="14" xfId="0" applyFont="1" applyFill="1" applyBorder="1"/>
    <xf numFmtId="0" fontId="3" fillId="0" borderId="0" xfId="2" applyNumberFormat="1" applyFont="1"/>
    <xf numFmtId="1" fontId="15" fillId="5" borderId="15" xfId="2" applyNumberFormat="1" applyFont="1" applyFill="1" applyBorder="1" applyAlignment="1" applyProtection="1">
      <alignment horizontal="left"/>
      <protection hidden="1"/>
    </xf>
    <xf numFmtId="0" fontId="16" fillId="5" borderId="16" xfId="0" applyFont="1" applyFill="1" applyBorder="1"/>
    <xf numFmtId="164" fontId="16" fillId="5" borderId="16" xfId="0" applyNumberFormat="1" applyFont="1" applyFill="1" applyBorder="1"/>
    <xf numFmtId="4" fontId="3" fillId="0" borderId="16" xfId="2" applyNumberFormat="1" applyFont="1" applyBorder="1" applyAlignment="1">
      <alignment horizontal="center"/>
    </xf>
    <xf numFmtId="167" fontId="11" fillId="5" borderId="16" xfId="1" applyNumberFormat="1" applyFont="1" applyFill="1" applyBorder="1" applyAlignment="1" applyProtection="1">
      <alignment horizontal="center"/>
    </xf>
    <xf numFmtId="0" fontId="8" fillId="5" borderId="16" xfId="0" applyFont="1" applyFill="1" applyBorder="1"/>
    <xf numFmtId="0" fontId="16" fillId="5" borderId="17" xfId="0" applyFont="1" applyFill="1" applyBorder="1"/>
    <xf numFmtId="0" fontId="9" fillId="0" borderId="8" xfId="2" applyNumberFormat="1" applyFont="1" applyBorder="1" applyAlignment="1" applyProtection="1">
      <alignment horizontal="center" vertical="center"/>
    </xf>
    <xf numFmtId="0" fontId="9" fillId="0" borderId="8" xfId="2" applyNumberFormat="1" applyFont="1" applyBorder="1" applyAlignment="1" applyProtection="1">
      <alignment horizontal="center" vertical="center" wrapText="1"/>
    </xf>
    <xf numFmtId="0" fontId="13" fillId="6" borderId="8" xfId="2" applyNumberFormat="1" applyFont="1" applyFill="1" applyBorder="1" applyAlignment="1" applyProtection="1">
      <alignment horizontal="center"/>
      <protection locked="0"/>
    </xf>
    <xf numFmtId="0" fontId="14" fillId="0" borderId="8" xfId="2" applyNumberFormat="1" applyFont="1" applyBorder="1" applyAlignment="1" applyProtection="1">
      <alignment horizontal="center"/>
      <protection hidden="1"/>
    </xf>
    <xf numFmtId="0" fontId="14" fillId="0" borderId="11" xfId="2" applyNumberFormat="1" applyFont="1" applyBorder="1" applyAlignment="1" applyProtection="1">
      <alignment horizontal="center"/>
      <protection hidden="1"/>
    </xf>
    <xf numFmtId="0" fontId="11" fillId="5" borderId="13" xfId="2" applyNumberFormat="1" applyFont="1" applyFill="1" applyBorder="1" applyProtection="1">
      <protection hidden="1"/>
    </xf>
    <xf numFmtId="0" fontId="11" fillId="5" borderId="16" xfId="2" applyNumberFormat="1" applyFont="1" applyFill="1" applyBorder="1" applyProtection="1">
      <protection hidden="1"/>
    </xf>
    <xf numFmtId="4" fontId="3" fillId="0" borderId="9" xfId="2" applyNumberFormat="1" applyFont="1" applyBorder="1" applyAlignment="1" applyProtection="1">
      <alignment horizontal="center" vertical="center" wrapText="1"/>
    </xf>
    <xf numFmtId="0" fontId="4" fillId="7" borderId="0" xfId="2" applyNumberFormat="1" applyFont="1" applyFill="1" applyAlignment="1" applyProtection="1">
      <alignment horizontal="left"/>
    </xf>
    <xf numFmtId="0" fontId="3" fillId="7" borderId="0" xfId="2" applyNumberFormat="1" applyFont="1" applyFill="1" applyProtection="1"/>
    <xf numFmtId="164" fontId="3" fillId="7" borderId="0" xfId="2" applyNumberFormat="1" applyFont="1" applyFill="1" applyAlignment="1" applyProtection="1">
      <alignment horizontal="center"/>
    </xf>
    <xf numFmtId="0" fontId="3" fillId="8" borderId="0" xfId="2" applyNumberFormat="1" applyFont="1" applyFill="1" applyProtection="1"/>
    <xf numFmtId="0" fontId="18" fillId="7" borderId="18" xfId="2" applyNumberFormat="1" applyFont="1" applyFill="1" applyBorder="1" applyAlignment="1" applyProtection="1">
      <alignment horizontal="left"/>
    </xf>
    <xf numFmtId="0" fontId="18" fillId="7" borderId="19" xfId="2" applyNumberFormat="1" applyFont="1" applyFill="1" applyBorder="1" applyProtection="1"/>
    <xf numFmtId="0" fontId="3" fillId="8" borderId="20" xfId="2" applyNumberFormat="1" applyFont="1" applyFill="1" applyBorder="1" applyProtection="1"/>
    <xf numFmtId="9" fontId="18" fillId="7" borderId="21" xfId="2" applyFont="1" applyFill="1" applyBorder="1" applyAlignment="1" applyProtection="1">
      <alignment horizontal="center"/>
      <protection locked="0"/>
    </xf>
    <xf numFmtId="0" fontId="3" fillId="7" borderId="0" xfId="2" applyNumberFormat="1" applyFont="1" applyFill="1" applyProtection="1">
      <protection locked="0"/>
    </xf>
    <xf numFmtId="0" fontId="18" fillId="9" borderId="25" xfId="2" applyNumberFormat="1" applyFont="1" applyFill="1" applyBorder="1" applyProtection="1"/>
    <xf numFmtId="0" fontId="3" fillId="2" borderId="26" xfId="2" applyNumberFormat="1" applyFont="1" applyFill="1" applyBorder="1" applyProtection="1">
      <protection locked="0"/>
    </xf>
    <xf numFmtId="0" fontId="11" fillId="5" borderId="8" xfId="2" applyNumberFormat="1" applyFont="1" applyFill="1" applyBorder="1" applyAlignment="1" applyProtection="1">
      <alignment horizontal="center"/>
    </xf>
    <xf numFmtId="166" fontId="14" fillId="0" borderId="8" xfId="2" applyNumberFormat="1" applyFont="1" applyBorder="1" applyAlignment="1" applyProtection="1">
      <alignment horizontal="center"/>
    </xf>
    <xf numFmtId="4" fontId="3" fillId="0" borderId="13" xfId="2" applyNumberFormat="1" applyFont="1" applyBorder="1" applyAlignment="1" applyProtection="1">
      <alignment horizontal="center"/>
    </xf>
    <xf numFmtId="4" fontId="3" fillId="0" borderId="16" xfId="2" applyNumberFormat="1" applyFont="1" applyBorder="1" applyAlignment="1" applyProtection="1">
      <alignment horizontal="center"/>
    </xf>
    <xf numFmtId="0" fontId="2" fillId="0" borderId="0" xfId="2" applyNumberFormat="1" applyFont="1" applyBorder="1" applyProtection="1"/>
    <xf numFmtId="0" fontId="18" fillId="9" borderId="22" xfId="2" applyNumberFormat="1" applyFont="1" applyFill="1" applyBorder="1" applyAlignment="1" applyProtection="1">
      <alignment horizontal="left"/>
    </xf>
    <xf numFmtId="0" fontId="18" fillId="9" borderId="23" xfId="2" applyNumberFormat="1" applyFont="1" applyFill="1" applyBorder="1" applyAlignment="1" applyProtection="1">
      <alignment horizontal="left"/>
    </xf>
    <xf numFmtId="0" fontId="18" fillId="9" borderId="24" xfId="2" applyNumberFormat="1" applyFont="1" applyFill="1" applyBorder="1" applyAlignment="1" applyProtection="1">
      <alignment horizontal="left"/>
    </xf>
    <xf numFmtId="0" fontId="1" fillId="0" borderId="0" xfId="3"/>
    <xf numFmtId="168" fontId="1" fillId="0" borderId="27" xfId="3" applyNumberFormat="1" applyBorder="1" applyAlignment="1">
      <alignment horizontal="center" vertical="center"/>
    </xf>
    <xf numFmtId="168" fontId="1" fillId="0" borderId="28" xfId="3" applyNumberFormat="1" applyBorder="1" applyAlignment="1">
      <alignment horizontal="center" vertical="center"/>
    </xf>
    <xf numFmtId="0" fontId="5" fillId="10" borderId="29" xfId="3" applyFont="1" applyFill="1" applyBorder="1" applyAlignment="1">
      <alignment horizontal="center" vertical="center"/>
    </xf>
    <xf numFmtId="169" fontId="1" fillId="0" borderId="30" xfId="3" applyNumberFormat="1" applyBorder="1" applyAlignment="1">
      <alignment horizontal="center" vertical="center"/>
    </xf>
    <xf numFmtId="169" fontId="1" fillId="0" borderId="31" xfId="3" applyNumberFormat="1" applyBorder="1" applyAlignment="1">
      <alignment horizontal="center" vertical="center"/>
    </xf>
    <xf numFmtId="4" fontId="1" fillId="0" borderId="31" xfId="3" applyNumberFormat="1" applyBorder="1" applyAlignment="1">
      <alignment horizontal="center" vertical="center"/>
    </xf>
    <xf numFmtId="0" fontId="1" fillId="0" borderId="31" xfId="3" applyBorder="1" applyAlignment="1">
      <alignment horizontal="center" vertical="center"/>
    </xf>
    <xf numFmtId="4" fontId="1" fillId="0" borderId="32" xfId="3" applyNumberFormat="1" applyBorder="1" applyAlignment="1">
      <alignment horizontal="center" vertical="center"/>
    </xf>
    <xf numFmtId="0" fontId="1" fillId="0" borderId="32" xfId="3" applyBorder="1" applyAlignment="1">
      <alignment horizontal="center" vertical="center"/>
    </xf>
    <xf numFmtId="0" fontId="1" fillId="0" borderId="2" xfId="3" applyBorder="1"/>
    <xf numFmtId="0" fontId="1" fillId="0" borderId="2" xfId="3" applyBorder="1" applyAlignment="1">
      <alignment horizontal="center" vertical="center"/>
    </xf>
    <xf numFmtId="0" fontId="5" fillId="0" borderId="33" xfId="3" applyFont="1" applyBorder="1" applyAlignment="1">
      <alignment horizontal="center"/>
    </xf>
    <xf numFmtId="0" fontId="1" fillId="0" borderId="34" xfId="3" applyBorder="1" applyAlignment="1">
      <alignment horizontal="center" vertical="center"/>
    </xf>
    <xf numFmtId="0" fontId="5" fillId="11" borderId="29" xfId="3" applyFont="1" applyFill="1" applyBorder="1" applyAlignment="1">
      <alignment horizontal="center"/>
    </xf>
    <xf numFmtId="0" fontId="1" fillId="0" borderId="35" xfId="3" applyBorder="1" applyAlignment="1">
      <alignment horizontal="center" vertical="center"/>
    </xf>
    <xf numFmtId="170" fontId="1" fillId="0" borderId="36" xfId="3" applyNumberFormat="1" applyBorder="1" applyAlignment="1">
      <alignment horizontal="center" vertical="center"/>
    </xf>
    <xf numFmtId="0" fontId="1" fillId="0" borderId="36" xfId="3" applyBorder="1" applyAlignment="1">
      <alignment horizontal="center" vertical="center"/>
    </xf>
    <xf numFmtId="0" fontId="1" fillId="0" borderId="37" xfId="3" applyBorder="1" applyAlignment="1">
      <alignment horizontal="center" vertical="center"/>
    </xf>
    <xf numFmtId="0" fontId="5" fillId="11" borderId="38" xfId="3" applyFont="1" applyFill="1" applyBorder="1" applyAlignment="1">
      <alignment horizontal="center"/>
    </xf>
    <xf numFmtId="0" fontId="5" fillId="10" borderId="29" xfId="3" applyFont="1" applyFill="1" applyBorder="1" applyAlignment="1">
      <alignment horizontal="center" vertical="center" wrapText="1"/>
    </xf>
    <xf numFmtId="0" fontId="5" fillId="10" borderId="29" xfId="3" applyFont="1" applyFill="1" applyBorder="1" applyAlignment="1">
      <alignment horizontal="center" vertical="center"/>
    </xf>
    <xf numFmtId="0" fontId="19" fillId="12" borderId="39" xfId="3" applyFont="1" applyFill="1" applyBorder="1" applyAlignment="1">
      <alignment horizontal="center" vertical="center"/>
    </xf>
    <xf numFmtId="0" fontId="19" fillId="12" borderId="29" xfId="3" applyFont="1" applyFill="1" applyBorder="1" applyAlignment="1">
      <alignment horizontal="center"/>
    </xf>
    <xf numFmtId="0" fontId="19" fillId="12" borderId="29" xfId="3" applyFont="1" applyFill="1" applyBorder="1" applyAlignment="1">
      <alignment horizontal="center"/>
    </xf>
    <xf numFmtId="0" fontId="19" fillId="12" borderId="40" xfId="3" applyFont="1" applyFill="1" applyBorder="1" applyAlignment="1">
      <alignment horizontal="center"/>
    </xf>
    <xf numFmtId="0" fontId="19" fillId="12" borderId="39" xfId="3" applyFont="1" applyFill="1" applyBorder="1" applyAlignment="1">
      <alignment horizontal="center"/>
    </xf>
    <xf numFmtId="0" fontId="20" fillId="13" borderId="41" xfId="3" applyFont="1" applyFill="1" applyBorder="1" applyAlignment="1">
      <alignment horizontal="center" vertical="center" wrapText="1"/>
    </xf>
    <xf numFmtId="0" fontId="1" fillId="0" borderId="32" xfId="3" applyNumberFormat="1" applyBorder="1" applyAlignment="1">
      <alignment horizontal="center" vertical="center"/>
    </xf>
    <xf numFmtId="4" fontId="13" fillId="6" borderId="8" xfId="2" applyNumberFormat="1" applyFont="1" applyFill="1" applyBorder="1" applyAlignment="1" applyProtection="1">
      <alignment horizontal="center"/>
      <protection locked="0"/>
    </xf>
  </cellXfs>
  <cellStyles count="4">
    <cellStyle name="Normal" xfId="0" builtinId="0"/>
    <cellStyle name="Normal 2" xfId="3" xr:uid="{E7F9EF6F-05A6-46D6-AAB7-74D7B8AC9491}"/>
    <cellStyle name="TableStyleLight1" xfId="2" xr:uid="{00000000-0005-0000-0000-000001000000}"/>
    <cellStyle name="Vírgula" xfId="1" builtin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CC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61"/>
  <sheetViews>
    <sheetView tabSelected="1" zoomScale="75" zoomScaleNormal="75" workbookViewId="0">
      <selection activeCell="BP1" sqref="BP1"/>
    </sheetView>
  </sheetViews>
  <sheetFormatPr defaultColWidth="0" defaultRowHeight="15.6" x14ac:dyDescent="0.3"/>
  <cols>
    <col min="1" max="1" width="9.109375" style="1" customWidth="1"/>
    <col min="2" max="3" width="9.109375" style="2" customWidth="1"/>
    <col min="4" max="4" width="12.33203125" style="3" customWidth="1"/>
    <col min="5" max="64" width="31.5546875" style="2" customWidth="1"/>
    <col min="65" max="65" width="31.5546875" style="4" customWidth="1"/>
    <col min="66" max="66" width="31.5546875" style="2" customWidth="1"/>
    <col min="67" max="67" width="31.5546875" style="5" customWidth="1"/>
    <col min="68" max="69" width="17.109375" style="92" customWidth="1"/>
    <col min="70" max="70" width="9.109375" style="7" customWidth="1"/>
    <col min="71" max="1025" width="9.109375" style="7" hidden="1" customWidth="1"/>
    <col min="1026" max="16384" width="9.109375" hidden="1"/>
  </cols>
  <sheetData>
    <row r="1" spans="1:1024" s="11" customFormat="1" ht="25.8" thickBot="1" x14ac:dyDescent="0.5">
      <c r="A1" s="8" t="s">
        <v>0</v>
      </c>
      <c r="B1" s="9"/>
      <c r="C1" s="9"/>
      <c r="D1" s="10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87"/>
      <c r="BQ1" s="87"/>
    </row>
    <row r="2" spans="1:1024" s="80" customFormat="1" ht="25.2" x14ac:dyDescent="0.45">
      <c r="A2" s="77"/>
      <c r="B2" s="78"/>
      <c r="C2" s="78"/>
      <c r="D2" s="79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78"/>
      <c r="BG2" s="78"/>
      <c r="BH2" s="78"/>
      <c r="BI2" s="78"/>
      <c r="BJ2" s="78"/>
      <c r="BK2" s="78"/>
      <c r="BL2" s="78"/>
      <c r="BM2" s="78"/>
      <c r="BN2" s="78"/>
      <c r="BO2" s="78"/>
      <c r="BP2" s="78"/>
      <c r="BQ2" s="78"/>
    </row>
    <row r="3" spans="1:1024" s="80" customFormat="1" ht="20.399999999999999" hidden="1" x14ac:dyDescent="0.35">
      <c r="A3" s="81" t="s">
        <v>81</v>
      </c>
      <c r="B3" s="82"/>
      <c r="C3" s="83"/>
      <c r="D3" s="83"/>
      <c r="E3" s="84">
        <v>0.06</v>
      </c>
      <c r="F3" s="78"/>
      <c r="G3" s="78"/>
      <c r="H3" s="78"/>
      <c r="I3" s="78"/>
      <c r="J3" s="78"/>
      <c r="K3" s="78"/>
      <c r="L3" s="78"/>
      <c r="M3" s="78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5"/>
      <c r="BH3" s="85"/>
      <c r="BI3" s="85"/>
      <c r="BJ3" s="78"/>
      <c r="BK3" s="78"/>
      <c r="BL3" s="78"/>
      <c r="BM3" s="78"/>
      <c r="BN3" s="78"/>
      <c r="BO3" s="78"/>
      <c r="BP3" s="78"/>
      <c r="BQ3" s="78"/>
    </row>
    <row r="4" spans="1:1024" s="80" customFormat="1" ht="21" thickBot="1" x14ac:dyDescent="0.4">
      <c r="A4" s="93" t="s">
        <v>82</v>
      </c>
      <c r="B4" s="94"/>
      <c r="C4" s="94"/>
      <c r="D4" s="95"/>
      <c r="E4" s="86">
        <f>IFERROR(BQ160/BP160,"")</f>
        <v>28.652066668331738</v>
      </c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</row>
    <row r="5" spans="1:1024" s="80" customFormat="1" ht="25.8" thickBot="1" x14ac:dyDescent="0.5">
      <c r="A5" s="77"/>
      <c r="B5" s="78"/>
      <c r="C5" s="78"/>
      <c r="D5" s="79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</row>
    <row r="6" spans="1:1024" x14ac:dyDescent="0.3">
      <c r="A6" s="12" t="s">
        <v>1</v>
      </c>
      <c r="B6" s="13"/>
      <c r="C6" s="13"/>
      <c r="D6" s="14"/>
      <c r="E6" s="15"/>
      <c r="F6" s="16" t="s">
        <v>2</v>
      </c>
      <c r="G6" s="17"/>
      <c r="H6" s="17"/>
      <c r="I6" s="17"/>
      <c r="J6" s="17"/>
      <c r="K6" s="18"/>
      <c r="L6" s="19"/>
      <c r="M6" s="16" t="s">
        <v>3</v>
      </c>
      <c r="N6" s="13"/>
      <c r="O6" s="13"/>
      <c r="P6" s="13"/>
      <c r="Q6" s="13"/>
      <c r="R6" s="13"/>
      <c r="S6" s="13"/>
      <c r="T6" s="15"/>
      <c r="U6" s="16" t="s">
        <v>4</v>
      </c>
      <c r="V6" s="13"/>
      <c r="W6" s="13"/>
      <c r="X6" s="13"/>
      <c r="Y6" s="13"/>
      <c r="Z6" s="13"/>
      <c r="AA6" s="13"/>
      <c r="AB6" s="15"/>
      <c r="AC6" s="16" t="s">
        <v>5</v>
      </c>
      <c r="AD6" s="13"/>
      <c r="AE6" s="13"/>
      <c r="AF6" s="13"/>
      <c r="AG6" s="15"/>
      <c r="AH6" s="16" t="s">
        <v>6</v>
      </c>
      <c r="AI6" s="13"/>
      <c r="AJ6" s="13"/>
      <c r="AK6" s="13"/>
      <c r="AL6" s="13"/>
      <c r="AM6" s="15"/>
      <c r="AN6" s="12" t="s">
        <v>7</v>
      </c>
      <c r="AO6" s="13"/>
      <c r="AP6" s="13"/>
      <c r="AQ6" s="15"/>
      <c r="AR6" s="20" t="s">
        <v>8</v>
      </c>
      <c r="AS6" s="12" t="s">
        <v>9</v>
      </c>
      <c r="AT6" s="13"/>
      <c r="AU6" s="13"/>
      <c r="AV6" s="13"/>
      <c r="AW6" s="13"/>
      <c r="AX6" s="13"/>
      <c r="AY6" s="15"/>
      <c r="AZ6" s="12" t="s">
        <v>10</v>
      </c>
      <c r="BA6" s="21"/>
      <c r="BB6" s="21"/>
      <c r="BC6" s="21"/>
      <c r="BD6" s="21"/>
      <c r="BE6" s="21"/>
      <c r="BF6" s="21"/>
      <c r="BG6" s="21"/>
      <c r="BH6" s="21"/>
      <c r="BI6" s="22"/>
      <c r="BJ6" s="23" t="s">
        <v>8</v>
      </c>
      <c r="BK6" s="12" t="s">
        <v>11</v>
      </c>
      <c r="BL6" s="24"/>
      <c r="BM6" s="25"/>
      <c r="BN6" s="24"/>
      <c r="BO6" s="26"/>
      <c r="BP6" s="23" t="s">
        <v>83</v>
      </c>
      <c r="BQ6" s="23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s="6" customFormat="1" x14ac:dyDescent="0.3">
      <c r="A7" s="27">
        <v>100101</v>
      </c>
      <c r="B7" s="69">
        <v>100201</v>
      </c>
      <c r="C7" s="28">
        <v>100301</v>
      </c>
      <c r="D7" s="29">
        <v>100401</v>
      </c>
      <c r="E7" s="28">
        <v>109001</v>
      </c>
      <c r="F7" s="29">
        <v>111000</v>
      </c>
      <c r="G7" s="28">
        <v>111101</v>
      </c>
      <c r="H7" s="28">
        <v>111201</v>
      </c>
      <c r="I7" s="28">
        <v>111301</v>
      </c>
      <c r="J7" s="28">
        <v>111401</v>
      </c>
      <c r="K7" s="28">
        <v>112000</v>
      </c>
      <c r="L7" s="28">
        <v>119900</v>
      </c>
      <c r="M7" s="29">
        <v>121000</v>
      </c>
      <c r="N7" s="28">
        <v>121100</v>
      </c>
      <c r="O7" s="28">
        <v>121200</v>
      </c>
      <c r="P7" s="28">
        <v>121300</v>
      </c>
      <c r="Q7" s="28">
        <v>121400</v>
      </c>
      <c r="R7" s="28">
        <v>121500</v>
      </c>
      <c r="S7" s="28">
        <v>121600</v>
      </c>
      <c r="T7" s="28">
        <v>121700</v>
      </c>
      <c r="U7" s="29">
        <v>122000</v>
      </c>
      <c r="V7" s="28">
        <v>122100</v>
      </c>
      <c r="W7" s="28">
        <v>122200</v>
      </c>
      <c r="X7" s="28">
        <v>122300</v>
      </c>
      <c r="Y7" s="28">
        <v>122400</v>
      </c>
      <c r="Z7" s="28">
        <v>122500</v>
      </c>
      <c r="AA7" s="28">
        <v>122600</v>
      </c>
      <c r="AB7" s="28">
        <v>122700</v>
      </c>
      <c r="AC7" s="29">
        <v>123000</v>
      </c>
      <c r="AD7" s="28">
        <v>123100</v>
      </c>
      <c r="AE7" s="28">
        <v>123200</v>
      </c>
      <c r="AF7" s="28">
        <v>123300</v>
      </c>
      <c r="AG7" s="28">
        <v>123400</v>
      </c>
      <c r="AH7" s="29">
        <v>124000</v>
      </c>
      <c r="AI7" s="28">
        <v>124100</v>
      </c>
      <c r="AJ7" s="28">
        <v>124200</v>
      </c>
      <c r="AK7" s="28">
        <v>124300</v>
      </c>
      <c r="AL7" s="28">
        <v>124400</v>
      </c>
      <c r="AM7" s="28">
        <v>124500</v>
      </c>
      <c r="AN7" s="30">
        <v>129000</v>
      </c>
      <c r="AO7" s="30">
        <v>130101</v>
      </c>
      <c r="AP7" s="28">
        <v>130201</v>
      </c>
      <c r="AQ7" s="28">
        <v>139901</v>
      </c>
      <c r="AR7" s="29">
        <v>190000</v>
      </c>
      <c r="AS7" s="29">
        <v>210000</v>
      </c>
      <c r="AT7" s="28">
        <v>211001</v>
      </c>
      <c r="AU7" s="28">
        <v>212001</v>
      </c>
      <c r="AV7" s="28">
        <v>213001</v>
      </c>
      <c r="AW7" s="28">
        <v>214001</v>
      </c>
      <c r="AX7" s="28">
        <v>215001</v>
      </c>
      <c r="AY7" s="28">
        <v>219901</v>
      </c>
      <c r="AZ7" s="29">
        <v>220000</v>
      </c>
      <c r="BA7" s="30">
        <v>221000</v>
      </c>
      <c r="BB7" s="30">
        <v>222000</v>
      </c>
      <c r="BC7" s="30">
        <v>223000</v>
      </c>
      <c r="BD7" s="30">
        <v>224000</v>
      </c>
      <c r="BE7" s="30">
        <v>225000</v>
      </c>
      <c r="BF7" s="30">
        <v>226000</v>
      </c>
      <c r="BG7" s="30">
        <v>227000</v>
      </c>
      <c r="BH7" s="30">
        <v>229000</v>
      </c>
      <c r="BI7" s="30">
        <v>239901</v>
      </c>
      <c r="BJ7" s="31">
        <v>240000</v>
      </c>
      <c r="BK7" s="31">
        <v>250001</v>
      </c>
      <c r="BL7" s="31">
        <v>260001</v>
      </c>
      <c r="BM7" s="32">
        <v>270001</v>
      </c>
      <c r="BN7" s="29">
        <v>280001</v>
      </c>
      <c r="BO7" s="29">
        <v>290001</v>
      </c>
      <c r="BP7" s="31">
        <v>310000</v>
      </c>
      <c r="BQ7" s="31">
        <v>320000</v>
      </c>
    </row>
    <row r="8" spans="1:1024" s="39" customFormat="1" ht="165" customHeight="1" x14ac:dyDescent="0.25">
      <c r="A8" s="33" t="s">
        <v>12</v>
      </c>
      <c r="B8" s="70" t="s">
        <v>13</v>
      </c>
      <c r="C8" s="34" t="s">
        <v>14</v>
      </c>
      <c r="D8" s="35" t="s">
        <v>15</v>
      </c>
      <c r="E8" s="34" t="s">
        <v>16</v>
      </c>
      <c r="F8" s="36" t="s">
        <v>17</v>
      </c>
      <c r="G8" s="37" t="s">
        <v>18</v>
      </c>
      <c r="H8" s="37" t="s">
        <v>19</v>
      </c>
      <c r="I8" s="37" t="s">
        <v>20</v>
      </c>
      <c r="J8" s="37" t="s">
        <v>21</v>
      </c>
      <c r="K8" s="34" t="s">
        <v>22</v>
      </c>
      <c r="L8" s="37" t="s">
        <v>23</v>
      </c>
      <c r="M8" s="36" t="s">
        <v>24</v>
      </c>
      <c r="N8" s="37" t="s">
        <v>25</v>
      </c>
      <c r="O8" s="37" t="s">
        <v>26</v>
      </c>
      <c r="P8" s="37" t="s">
        <v>27</v>
      </c>
      <c r="Q8" s="37" t="s">
        <v>28</v>
      </c>
      <c r="R8" s="37" t="s">
        <v>29</v>
      </c>
      <c r="S8" s="37" t="s">
        <v>30</v>
      </c>
      <c r="T8" s="37" t="s">
        <v>31</v>
      </c>
      <c r="U8" s="36" t="s">
        <v>32</v>
      </c>
      <c r="V8" s="37" t="s">
        <v>33</v>
      </c>
      <c r="W8" s="37" t="s">
        <v>34</v>
      </c>
      <c r="X8" s="37" t="s">
        <v>35</v>
      </c>
      <c r="Y8" s="37" t="s">
        <v>36</v>
      </c>
      <c r="Z8" s="37" t="s">
        <v>37</v>
      </c>
      <c r="AA8" s="37" t="s">
        <v>38</v>
      </c>
      <c r="AB8" s="37" t="s">
        <v>39</v>
      </c>
      <c r="AC8" s="36" t="s">
        <v>40</v>
      </c>
      <c r="AD8" s="37" t="s">
        <v>41</v>
      </c>
      <c r="AE8" s="37" t="s">
        <v>42</v>
      </c>
      <c r="AF8" s="37" t="s">
        <v>43</v>
      </c>
      <c r="AG8" s="37" t="s">
        <v>44</v>
      </c>
      <c r="AH8" s="36" t="s">
        <v>45</v>
      </c>
      <c r="AI8" s="37" t="s">
        <v>46</v>
      </c>
      <c r="AJ8" s="37" t="s">
        <v>47</v>
      </c>
      <c r="AK8" s="37" t="s">
        <v>48</v>
      </c>
      <c r="AL8" s="37" t="s">
        <v>49</v>
      </c>
      <c r="AM8" s="37" t="s">
        <v>50</v>
      </c>
      <c r="AN8" s="34" t="s">
        <v>51</v>
      </c>
      <c r="AO8" s="37" t="s">
        <v>52</v>
      </c>
      <c r="AP8" s="37" t="s">
        <v>53</v>
      </c>
      <c r="AQ8" s="37" t="s">
        <v>54</v>
      </c>
      <c r="AR8" s="36" t="s">
        <v>55</v>
      </c>
      <c r="AS8" s="36" t="s">
        <v>56</v>
      </c>
      <c r="AT8" s="37" t="s">
        <v>57</v>
      </c>
      <c r="AU8" s="37" t="s">
        <v>58</v>
      </c>
      <c r="AV8" s="37" t="s">
        <v>59</v>
      </c>
      <c r="AW8" s="37" t="s">
        <v>60</v>
      </c>
      <c r="AX8" s="37" t="s">
        <v>61</v>
      </c>
      <c r="AY8" s="37" t="s">
        <v>62</v>
      </c>
      <c r="AZ8" s="36" t="s">
        <v>63</v>
      </c>
      <c r="BA8" s="34" t="s">
        <v>64</v>
      </c>
      <c r="BB8" s="34" t="s">
        <v>65</v>
      </c>
      <c r="BC8" s="34" t="s">
        <v>66</v>
      </c>
      <c r="BD8" s="34" t="s">
        <v>67</v>
      </c>
      <c r="BE8" s="34" t="s">
        <v>68</v>
      </c>
      <c r="BF8" s="34" t="s">
        <v>69</v>
      </c>
      <c r="BG8" s="34" t="s">
        <v>70</v>
      </c>
      <c r="BH8" s="34" t="s">
        <v>71</v>
      </c>
      <c r="BI8" s="37" t="s">
        <v>72</v>
      </c>
      <c r="BJ8" s="36" t="s">
        <v>73</v>
      </c>
      <c r="BK8" s="36" t="s">
        <v>74</v>
      </c>
      <c r="BL8" s="38" t="s">
        <v>75</v>
      </c>
      <c r="BM8" s="36" t="s">
        <v>76</v>
      </c>
      <c r="BN8" s="36" t="s">
        <v>79</v>
      </c>
      <c r="BO8" s="76" t="s">
        <v>80</v>
      </c>
      <c r="BP8" s="36" t="s">
        <v>84</v>
      </c>
      <c r="BQ8" s="36" t="s">
        <v>85</v>
      </c>
    </row>
    <row r="9" spans="1:1024" x14ac:dyDescent="0.3">
      <c r="A9" s="40"/>
      <c r="B9" s="41"/>
      <c r="C9" s="41"/>
      <c r="D9" s="42"/>
      <c r="E9" s="43"/>
      <c r="F9" s="43"/>
      <c r="G9" s="43"/>
      <c r="H9" s="43"/>
      <c r="I9" s="43"/>
      <c r="J9" s="43"/>
      <c r="K9" s="44"/>
      <c r="L9" s="44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4"/>
      <c r="AO9" s="44"/>
      <c r="AP9" s="44"/>
      <c r="AQ9" s="44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5"/>
      <c r="BN9" s="43"/>
      <c r="BO9" s="46" t="str">
        <f>'2023CV PREV GA00394601000126'!BQ5</f>
        <v>454.655.413,71</v>
      </c>
      <c r="BP9" s="88"/>
      <c r="BQ9" s="88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3">
      <c r="A10" s="47">
        <v>1</v>
      </c>
      <c r="B10" s="71">
        <v>2023</v>
      </c>
      <c r="C10" s="48">
        <f>'2023CV PREV GA00394601000126'!E6</f>
        <v>4.8899999999999997</v>
      </c>
      <c r="D10" s="49">
        <f>ROUND(IF(A10=0,1,(1+C10/100)^-1),5)</f>
        <v>0.95338000000000001</v>
      </c>
      <c r="E10" s="125">
        <f>'2023CV PREV GA00394601000126'!G6</f>
        <v>421395295.05383998</v>
      </c>
      <c r="F10" s="49">
        <f t="shared" ref="F10:F41" si="0">ROUND(SUM(G10:J10),5)</f>
        <v>0</v>
      </c>
      <c r="G10" s="125">
        <f>'2023CV PREV GA00394601000126'!I6</f>
        <v>0</v>
      </c>
      <c r="H10" s="125">
        <f>'2023CV PREV GA00394601000126'!J6</f>
        <v>0</v>
      </c>
      <c r="I10" s="125">
        <f>'2023CV PREV GA00394601000126'!K6</f>
        <v>0</v>
      </c>
      <c r="J10" s="125">
        <f>'2023CV PREV GA00394601000126'!L6</f>
        <v>0</v>
      </c>
      <c r="K10" s="125">
        <f>'2023CV PREV GA00394601000126'!M6</f>
        <v>24913.756529999999</v>
      </c>
      <c r="L10" s="125">
        <f>'2023CV PREV GA00394601000126'!N6</f>
        <v>0</v>
      </c>
      <c r="M10" s="49">
        <f t="shared" ref="M10:M41" si="1">ROUND(SUM(N10:T10),5)</f>
        <v>115883706.14026</v>
      </c>
      <c r="N10" s="125">
        <f>'2023CV PREV GA00394601000126'!P6</f>
        <v>47948224.881779999</v>
      </c>
      <c r="O10" s="125">
        <f>'2023CV PREV GA00394601000126'!Q6</f>
        <v>36599295.127719998</v>
      </c>
      <c r="P10" s="125">
        <f>'2023CV PREV GA00394601000126'!R6</f>
        <v>3429644.6948500001</v>
      </c>
      <c r="Q10" s="125">
        <f>'2023CV PREV GA00394601000126'!S6</f>
        <v>11264050.520059999</v>
      </c>
      <c r="R10" s="125">
        <f>'2023CV PREV GA00394601000126'!T6</f>
        <v>3497426.4981200001</v>
      </c>
      <c r="S10" s="125">
        <f>'2023CV PREV GA00394601000126'!U6</f>
        <v>13145064.41773</v>
      </c>
      <c r="T10" s="125">
        <f>'2023CV PREV GA00394601000126'!V6</f>
        <v>0</v>
      </c>
      <c r="U10" s="49">
        <f t="shared" ref="U10:U41" si="2">ROUND(SUM(V10:AB10),5)</f>
        <v>58995341.307489999</v>
      </c>
      <c r="V10" s="125">
        <f>'2023CV PREV GA00394601000126'!X6</f>
        <v>24410005.394239999</v>
      </c>
      <c r="W10" s="125">
        <f>'2023CV PREV GA00394601000126'!Y6</f>
        <v>18632368.428569999</v>
      </c>
      <c r="X10" s="125">
        <f>'2023CV PREV GA00394601000126'!Z6</f>
        <v>1746000.9355500001</v>
      </c>
      <c r="Y10" s="125">
        <f>'2023CV PREV GA00394601000126'!AA6</f>
        <v>5734425.7192799998</v>
      </c>
      <c r="Z10" s="125">
        <f>'2023CV PREV GA00394601000126'!AB6</f>
        <v>1780508.0353999999</v>
      </c>
      <c r="AA10" s="125">
        <f>'2023CV PREV GA00394601000126'!AC6</f>
        <v>6692032.7944499999</v>
      </c>
      <c r="AB10" s="125">
        <f>'2023CV PREV GA00394601000126'!AD6</f>
        <v>0</v>
      </c>
      <c r="AC10" s="49">
        <f t="shared" ref="AC10:AC41" si="3">ROUND(SUM(AD10:AG10),5)</f>
        <v>70326.733810000005</v>
      </c>
      <c r="AD10" s="125">
        <f>'2023CV PREV GA00394601000126'!AF6</f>
        <v>0</v>
      </c>
      <c r="AE10" s="125">
        <f>'2023CV PREV GA00394601000126'!AG6</f>
        <v>0</v>
      </c>
      <c r="AF10" s="125">
        <f>'2023CV PREV GA00394601000126'!AH6</f>
        <v>0</v>
      </c>
      <c r="AG10" s="125">
        <f>'2023CV PREV GA00394601000126'!AI6</f>
        <v>70326.733810000005</v>
      </c>
      <c r="AH10" s="49">
        <f t="shared" ref="AH10:AH41" si="4">ROUND(SUM(AI10:AM10),5)</f>
        <v>20294.09304</v>
      </c>
      <c r="AI10" s="125">
        <f>'2023CV PREV GA00394601000126'!AK6</f>
        <v>0</v>
      </c>
      <c r="AJ10" s="125">
        <f>'2023CV PREV GA00394601000126'!AL6</f>
        <v>0</v>
      </c>
      <c r="AK10" s="125">
        <f>'2023CV PREV GA00394601000126'!AM6</f>
        <v>0</v>
      </c>
      <c r="AL10" s="125">
        <f>'2023CV PREV GA00394601000126'!AN6</f>
        <v>0</v>
      </c>
      <c r="AM10" s="125">
        <f>'2023CV PREV GA00394601000126'!AO6</f>
        <v>20294.09304</v>
      </c>
      <c r="AN10" s="125">
        <f>'2023CV PREV GA00394601000126'!AP6</f>
        <v>72694.147509999995</v>
      </c>
      <c r="AO10" s="125">
        <f>'2023CV PREV GA00394601000126'!AQ6</f>
        <v>0</v>
      </c>
      <c r="AP10" s="125">
        <f>'2023CV PREV GA00394601000126'!AR6</f>
        <v>0</v>
      </c>
      <c r="AQ10" s="125">
        <f>'2023CV PREV GA00394601000126'!AS6</f>
        <v>0</v>
      </c>
      <c r="AR10" s="49">
        <f t="shared" ref="AR10:AR41" si="5">ROUND(F10+K10+L10+M10+U10+AC10+AH10+AN10+AO10+AP10+AQ10,5)</f>
        <v>175067276.17864001</v>
      </c>
      <c r="AS10" s="49">
        <f t="shared" ref="AS10:AS41" si="6">ROUND(SUM(AT10:AY10),5)</f>
        <v>288598.20062000002</v>
      </c>
      <c r="AT10" s="125">
        <f>'2023CV PREV GA00394601000126'!AV6</f>
        <v>0</v>
      </c>
      <c r="AU10" s="125">
        <f>'2023CV PREV GA00394601000126'!AW6</f>
        <v>0</v>
      </c>
      <c r="AV10" s="125">
        <f>'2023CV PREV GA00394601000126'!AX6</f>
        <v>0</v>
      </c>
      <c r="AW10" s="125">
        <f>'2023CV PREV GA00394601000126'!AY6</f>
        <v>0</v>
      </c>
      <c r="AX10" s="125">
        <f>'2023CV PREV GA00394601000126'!AZ6</f>
        <v>288598.20062000002</v>
      </c>
      <c r="AY10" s="125">
        <f>'2023CV PREV GA00394601000126'!BA6</f>
        <v>0</v>
      </c>
      <c r="AZ10" s="49">
        <f t="shared" ref="AZ10:AZ41" si="7">ROUND(SUM(BA10:BI10),5)</f>
        <v>1038487.8215</v>
      </c>
      <c r="BA10" s="125">
        <f>'2023CV PREV GA00394601000126'!BC6</f>
        <v>0</v>
      </c>
      <c r="BB10" s="125">
        <f>'2023CV PREV GA00394601000126'!BD6</f>
        <v>0</v>
      </c>
      <c r="BC10" s="125">
        <f>'2023CV PREV GA00394601000126'!BE6</f>
        <v>0</v>
      </c>
      <c r="BD10" s="125">
        <f>'2023CV PREV GA00394601000126'!BF6</f>
        <v>805294.02893000003</v>
      </c>
      <c r="BE10" s="125">
        <f>'2023CV PREV GA00394601000126'!BG6</f>
        <v>233193.79256999999</v>
      </c>
      <c r="BF10" s="125">
        <f>'2023CV PREV GA00394601000126'!BH6</f>
        <v>0</v>
      </c>
      <c r="BG10" s="125">
        <f>'2023CV PREV GA00394601000126'!BI6</f>
        <v>0</v>
      </c>
      <c r="BH10" s="125">
        <f>'2023CV PREV GA00394601000126'!BJ6</f>
        <v>0</v>
      </c>
      <c r="BI10" s="125">
        <f>'2023CV PREV GA00394601000126'!BK6</f>
        <v>0</v>
      </c>
      <c r="BJ10" s="49">
        <f t="shared" ref="BJ10:BJ41" si="8">ROUND(AS10+AZ10,5)</f>
        <v>1327086.0221200001</v>
      </c>
      <c r="BK10" s="49">
        <f t="shared" ref="BK10:BK41" si="9">ROUND(AR10-BJ10,5)</f>
        <v>173740190.15652001</v>
      </c>
      <c r="BL10" s="49">
        <f>$BO$9+SUMPRODUCT($D$10:D10,$BK$10:BK10)</f>
        <v>620295836.20142305</v>
      </c>
      <c r="BM10" s="50">
        <f t="shared" ref="BM10:BM41" si="10">ROUND(C10,5)</f>
        <v>4.8899999999999997</v>
      </c>
      <c r="BN10" s="49">
        <f>IF($A$10=0,IF(BO9+BK10&lt;0,0,ROUND(BM10/100*(BO9+BK10),5)),ROUND(BM10/100*BO9,5))</f>
        <v>22232649.730420001</v>
      </c>
      <c r="BO10" s="51">
        <f t="shared" ref="BO10:BO41" si="11">IF(BO9+BK10+BN10&gt;0,ROUND(BO9+BK10+BN10,5),0)</f>
        <v>650628253.59694004</v>
      </c>
      <c r="BP10" s="89">
        <f>(1/((1+$C10/100)^($A10-0.5)))*(AS10+AZ10-AY10-BH10-F10-K10-AC10-AH10)</f>
        <v>1182972.9523211061</v>
      </c>
      <c r="BQ10" s="89">
        <f>$BP10*($A10-0.5)</f>
        <v>591486.47616055305</v>
      </c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x14ac:dyDescent="0.3">
      <c r="A11" s="52">
        <f t="shared" ref="A11:A42" si="12">A10+1</f>
        <v>2</v>
      </c>
      <c r="B11" s="72">
        <f t="shared" ref="B11:B42" si="13">B10+1</f>
        <v>2024</v>
      </c>
      <c r="C11" s="48">
        <f>'2023CV PREV GA00394601000126'!E7</f>
        <v>4.8899999999999997</v>
      </c>
      <c r="D11" s="49">
        <f>ROUND((1+C11/100)^-1*D10,5)</f>
        <v>0.90893000000000002</v>
      </c>
      <c r="E11" s="125">
        <f>'2023CV PREV GA00394601000126'!G7</f>
        <v>422584781.24194998</v>
      </c>
      <c r="F11" s="49">
        <f t="shared" si="0"/>
        <v>0</v>
      </c>
      <c r="G11" s="125">
        <f>'2023CV PREV GA00394601000126'!I7</f>
        <v>0</v>
      </c>
      <c r="H11" s="125">
        <f>'2023CV PREV GA00394601000126'!J7</f>
        <v>0</v>
      </c>
      <c r="I11" s="125">
        <f>'2023CV PREV GA00394601000126'!K7</f>
        <v>0</v>
      </c>
      <c r="J11" s="125">
        <f>'2023CV PREV GA00394601000126'!L7</f>
        <v>0</v>
      </c>
      <c r="K11" s="125">
        <f>'2023CV PREV GA00394601000126'!M7</f>
        <v>24913.756529999999</v>
      </c>
      <c r="L11" s="125">
        <f>'2023CV PREV GA00394601000126'!N7</f>
        <v>0</v>
      </c>
      <c r="M11" s="49">
        <f t="shared" si="1"/>
        <v>116210814.84198999</v>
      </c>
      <c r="N11" s="125">
        <f>'2023CV PREV GA00394601000126'!P7</f>
        <v>48083569.893720001</v>
      </c>
      <c r="O11" s="125">
        <f>'2023CV PREV GA00394601000126'!Q7</f>
        <v>36702605.146980003</v>
      </c>
      <c r="P11" s="125">
        <f>'2023CV PREV GA00394601000126'!R7</f>
        <v>3439325.6643400001</v>
      </c>
      <c r="Q11" s="125">
        <f>'2023CV PREV GA00394601000126'!S7</f>
        <v>11295845.92137</v>
      </c>
      <c r="R11" s="125">
        <f>'2023CV PREV GA00394601000126'!T7</f>
        <v>3507298.7975099999</v>
      </c>
      <c r="S11" s="125">
        <f>'2023CV PREV GA00394601000126'!U7</f>
        <v>13182169.41807</v>
      </c>
      <c r="T11" s="125">
        <f>'2023CV PREV GA00394601000126'!V7</f>
        <v>0</v>
      </c>
      <c r="U11" s="49">
        <f t="shared" si="2"/>
        <v>59161869.373810001</v>
      </c>
      <c r="V11" s="125">
        <f>'2023CV PREV GA00394601000126'!X7</f>
        <v>24478908.309409998</v>
      </c>
      <c r="W11" s="125">
        <f>'2023CV PREV GA00394601000126'!Y7</f>
        <v>18684962.620189998</v>
      </c>
      <c r="X11" s="125">
        <f>'2023CV PREV GA00394601000126'!Z7</f>
        <v>1750929.4291099999</v>
      </c>
      <c r="Y11" s="125">
        <f>'2023CV PREV GA00394601000126'!AA7</f>
        <v>5750612.4690300003</v>
      </c>
      <c r="Z11" s="125">
        <f>'2023CV PREV GA00394601000126'!AB7</f>
        <v>1785533.9332699999</v>
      </c>
      <c r="AA11" s="125">
        <f>'2023CV PREV GA00394601000126'!AC7</f>
        <v>6710922.6128000002</v>
      </c>
      <c r="AB11" s="125">
        <f>'2023CV PREV GA00394601000126'!AD7</f>
        <v>0</v>
      </c>
      <c r="AC11" s="49">
        <f t="shared" si="3"/>
        <v>147554.03688999999</v>
      </c>
      <c r="AD11" s="125">
        <f>'2023CV PREV GA00394601000126'!AF7</f>
        <v>0</v>
      </c>
      <c r="AE11" s="125">
        <f>'2023CV PREV GA00394601000126'!AG7</f>
        <v>0</v>
      </c>
      <c r="AF11" s="125">
        <f>'2023CV PREV GA00394601000126'!AH7</f>
        <v>0</v>
      </c>
      <c r="AG11" s="125">
        <f>'2023CV PREV GA00394601000126'!AI7</f>
        <v>147554.03688999999</v>
      </c>
      <c r="AH11" s="49">
        <f t="shared" si="4"/>
        <v>42980.728819999997</v>
      </c>
      <c r="AI11" s="125">
        <f>'2023CV PREV GA00394601000126'!AK7</f>
        <v>0</v>
      </c>
      <c r="AJ11" s="125">
        <f>'2023CV PREV GA00394601000126'!AL7</f>
        <v>0</v>
      </c>
      <c r="AK11" s="125">
        <f>'2023CV PREV GA00394601000126'!AM7</f>
        <v>0</v>
      </c>
      <c r="AL11" s="125">
        <f>'2023CV PREV GA00394601000126'!AN7</f>
        <v>128.44533000000001</v>
      </c>
      <c r="AM11" s="125">
        <f>'2023CV PREV GA00394601000126'!AO7</f>
        <v>42852.283490000002</v>
      </c>
      <c r="AN11" s="125">
        <f>'2023CV PREV GA00394601000126'!AP7</f>
        <v>152677.15</v>
      </c>
      <c r="AO11" s="125">
        <f>'2023CV PREV GA00394601000126'!AQ7</f>
        <v>0</v>
      </c>
      <c r="AP11" s="125">
        <f>'2023CV PREV GA00394601000126'!AR7</f>
        <v>0</v>
      </c>
      <c r="AQ11" s="125">
        <f>'2023CV PREV GA00394601000126'!AS7</f>
        <v>0</v>
      </c>
      <c r="AR11" s="49">
        <f t="shared" si="5"/>
        <v>175740809.88804001</v>
      </c>
      <c r="AS11" s="49">
        <f t="shared" si="6"/>
        <v>288598.20062000002</v>
      </c>
      <c r="AT11" s="125">
        <f>'2023CV PREV GA00394601000126'!AV7</f>
        <v>0</v>
      </c>
      <c r="AU11" s="125">
        <f>'2023CV PREV GA00394601000126'!AW7</f>
        <v>0</v>
      </c>
      <c r="AV11" s="125">
        <f>'2023CV PREV GA00394601000126'!AX7</f>
        <v>0</v>
      </c>
      <c r="AW11" s="125">
        <f>'2023CV PREV GA00394601000126'!AY7</f>
        <v>0</v>
      </c>
      <c r="AX11" s="125">
        <f>'2023CV PREV GA00394601000126'!AZ7</f>
        <v>288598.20062000002</v>
      </c>
      <c r="AY11" s="125">
        <f>'2023CV PREV GA00394601000126'!BA7</f>
        <v>0</v>
      </c>
      <c r="AZ11" s="49">
        <f t="shared" si="7"/>
        <v>2181102.1428299998</v>
      </c>
      <c r="BA11" s="125">
        <f>'2023CV PREV GA00394601000126'!BC7</f>
        <v>0</v>
      </c>
      <c r="BB11" s="125">
        <f>'2023CV PREV GA00394601000126'!BD7</f>
        <v>0</v>
      </c>
      <c r="BC11" s="125">
        <f>'2023CV PREV GA00394601000126'!BE7</f>
        <v>0</v>
      </c>
      <c r="BD11" s="125">
        <f>'2023CV PREV GA00394601000126'!BF7</f>
        <v>1687646.8718300001</v>
      </c>
      <c r="BE11" s="125">
        <f>'2023CV PREV GA00394601000126'!BG7</f>
        <v>491862.27581000002</v>
      </c>
      <c r="BF11" s="125">
        <f>'2023CV PREV GA00394601000126'!BH7</f>
        <v>1592.9951900000001</v>
      </c>
      <c r="BG11" s="125">
        <f>'2023CV PREV GA00394601000126'!BI7</f>
        <v>0</v>
      </c>
      <c r="BH11" s="125">
        <f>'2023CV PREV GA00394601000126'!BJ7</f>
        <v>0</v>
      </c>
      <c r="BI11" s="125">
        <f>'2023CV PREV GA00394601000126'!BK7</f>
        <v>0</v>
      </c>
      <c r="BJ11" s="49">
        <f t="shared" si="8"/>
        <v>2469700.34345</v>
      </c>
      <c r="BK11" s="49">
        <f t="shared" si="9"/>
        <v>173271109.54459</v>
      </c>
      <c r="BL11" s="49">
        <f>$BO$9+SUMPRODUCT($D$10:D11,$BK$10:BK11)</f>
        <v>777787145.79978728</v>
      </c>
      <c r="BM11" s="50">
        <f t="shared" si="10"/>
        <v>4.8899999999999997</v>
      </c>
      <c r="BN11" s="49">
        <f t="shared" ref="BN11:BN74" si="14">IF($A$10=0,IF(BO10+BK11&lt;0,0,ROUND(BM11/100*(BO10+BK11),5)),ROUND(BM11/100*BO10,5))</f>
        <v>31815721.600889999</v>
      </c>
      <c r="BO11" s="51">
        <f t="shared" si="11"/>
        <v>855715084.74241996</v>
      </c>
      <c r="BP11" s="89">
        <f t="shared" ref="BP11:BP74" si="15">(1/((1+$C11/100)^($A11-0.5)))*(AS11+AZ11-AY11-BH11-F11-K11-AC11-AH11)</f>
        <v>2098462.9272371242</v>
      </c>
      <c r="BQ11" s="89">
        <f t="shared" ref="BQ11:BQ74" si="16">$BP11*($A11-0.5)</f>
        <v>3147694.3908556863</v>
      </c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x14ac:dyDescent="0.3">
      <c r="A12" s="52">
        <f t="shared" si="12"/>
        <v>3</v>
      </c>
      <c r="B12" s="72">
        <f t="shared" si="13"/>
        <v>2025</v>
      </c>
      <c r="C12" s="48">
        <f>'2023CV PREV GA00394601000126'!E8</f>
        <v>4.8899999999999997</v>
      </c>
      <c r="D12" s="49">
        <f t="shared" ref="D12:D75" si="17">ROUND((1+C12/100)^-1*D11,5)</f>
        <v>0.86656</v>
      </c>
      <c r="E12" s="125">
        <f>'2023CV PREV GA00394601000126'!G8</f>
        <v>423621636.91293001</v>
      </c>
      <c r="F12" s="49">
        <f t="shared" si="0"/>
        <v>0</v>
      </c>
      <c r="G12" s="125">
        <f>'2023CV PREV GA00394601000126'!I8</f>
        <v>0</v>
      </c>
      <c r="H12" s="125">
        <f>'2023CV PREV GA00394601000126'!J8</f>
        <v>0</v>
      </c>
      <c r="I12" s="125">
        <f>'2023CV PREV GA00394601000126'!K8</f>
        <v>0</v>
      </c>
      <c r="J12" s="125">
        <f>'2023CV PREV GA00394601000126'!L8</f>
        <v>0</v>
      </c>
      <c r="K12" s="125">
        <f>'2023CV PREV GA00394601000126'!M8</f>
        <v>24913.756529999999</v>
      </c>
      <c r="L12" s="125">
        <f>'2023CV PREV GA00394601000126'!N8</f>
        <v>0</v>
      </c>
      <c r="M12" s="49">
        <f t="shared" si="1"/>
        <v>116495950.15152</v>
      </c>
      <c r="N12" s="125">
        <f>'2023CV PREV GA00394601000126'!P8</f>
        <v>48201547.928750001</v>
      </c>
      <c r="O12" s="125">
        <f>'2023CV PREV GA00394601000126'!Q8</f>
        <v>36792658.802429996</v>
      </c>
      <c r="P12" s="125">
        <f>'2023CV PREV GA00394601000126'!R8</f>
        <v>3447764.40723</v>
      </c>
      <c r="Q12" s="125">
        <f>'2023CV PREV GA00394601000126'!S8</f>
        <v>11323561.45308</v>
      </c>
      <c r="R12" s="125">
        <f>'2023CV PREV GA00394601000126'!T8</f>
        <v>3515904.3195500001</v>
      </c>
      <c r="S12" s="125">
        <f>'2023CV PREV GA00394601000126'!U8</f>
        <v>13214513.24048</v>
      </c>
      <c r="T12" s="125">
        <f>'2023CV PREV GA00394601000126'!V8</f>
        <v>0</v>
      </c>
      <c r="U12" s="49">
        <f t="shared" si="2"/>
        <v>59307029.167769998</v>
      </c>
      <c r="V12" s="125">
        <f>'2023CV PREV GA00394601000126'!X8</f>
        <v>24538969.854520001</v>
      </c>
      <c r="W12" s="125">
        <f>'2023CV PREV GA00394601000126'!Y8</f>
        <v>18730808.117509998</v>
      </c>
      <c r="X12" s="125">
        <f>'2023CV PREV GA00394601000126'!Z8</f>
        <v>1755225.5164000001</v>
      </c>
      <c r="Y12" s="125">
        <f>'2023CV PREV GA00394601000126'!AA8</f>
        <v>5764722.1942699999</v>
      </c>
      <c r="Z12" s="125">
        <f>'2023CV PREV GA00394601000126'!AB8</f>
        <v>1789914.92631</v>
      </c>
      <c r="AA12" s="125">
        <f>'2023CV PREV GA00394601000126'!AC8</f>
        <v>6727388.5587600004</v>
      </c>
      <c r="AB12" s="125">
        <f>'2023CV PREV GA00394601000126'!AD8</f>
        <v>0</v>
      </c>
      <c r="AC12" s="49">
        <f t="shared" si="3"/>
        <v>232543.80113000001</v>
      </c>
      <c r="AD12" s="125">
        <f>'2023CV PREV GA00394601000126'!AF8</f>
        <v>0</v>
      </c>
      <c r="AE12" s="125">
        <f>'2023CV PREV GA00394601000126'!AG8</f>
        <v>0</v>
      </c>
      <c r="AF12" s="125">
        <f>'2023CV PREV GA00394601000126'!AH8</f>
        <v>0</v>
      </c>
      <c r="AG12" s="125">
        <f>'2023CV PREV GA00394601000126'!AI8</f>
        <v>232543.80113000001</v>
      </c>
      <c r="AH12" s="49">
        <f t="shared" si="4"/>
        <v>68287.257190000004</v>
      </c>
      <c r="AI12" s="125">
        <f>'2023CV PREV GA00394601000126'!AK8</f>
        <v>0</v>
      </c>
      <c r="AJ12" s="125">
        <f>'2023CV PREV GA00394601000126'!AL8</f>
        <v>0</v>
      </c>
      <c r="AK12" s="125">
        <f>'2023CV PREV GA00394601000126'!AM8</f>
        <v>0</v>
      </c>
      <c r="AL12" s="125">
        <f>'2023CV PREV GA00394601000126'!AN8</f>
        <v>418.39881000000003</v>
      </c>
      <c r="AM12" s="125">
        <f>'2023CV PREV GA00394601000126'!AO8</f>
        <v>67868.858380000005</v>
      </c>
      <c r="AN12" s="125">
        <f>'2023CV PREV GA00394601000126'!AP8</f>
        <v>240786.42337</v>
      </c>
      <c r="AO12" s="125">
        <f>'2023CV PREV GA00394601000126'!AQ8</f>
        <v>0</v>
      </c>
      <c r="AP12" s="125">
        <f>'2023CV PREV GA00394601000126'!AR8</f>
        <v>0</v>
      </c>
      <c r="AQ12" s="125">
        <f>'2023CV PREV GA00394601000126'!AS8</f>
        <v>0</v>
      </c>
      <c r="AR12" s="49">
        <f t="shared" si="5"/>
        <v>176369510.55750999</v>
      </c>
      <c r="AS12" s="49">
        <f t="shared" si="6"/>
        <v>288598.20062000002</v>
      </c>
      <c r="AT12" s="125">
        <f>'2023CV PREV GA00394601000126'!AV8</f>
        <v>0</v>
      </c>
      <c r="AU12" s="125">
        <f>'2023CV PREV GA00394601000126'!AW8</f>
        <v>0</v>
      </c>
      <c r="AV12" s="125">
        <f>'2023CV PREV GA00394601000126'!AX8</f>
        <v>0</v>
      </c>
      <c r="AW12" s="125">
        <f>'2023CV PREV GA00394601000126'!AY8</f>
        <v>0</v>
      </c>
      <c r="AX12" s="125">
        <f>'2023CV PREV GA00394601000126'!AZ8</f>
        <v>288598.20062000002</v>
      </c>
      <c r="AY12" s="125">
        <f>'2023CV PREV GA00394601000126'!BA8</f>
        <v>0</v>
      </c>
      <c r="AZ12" s="49">
        <f t="shared" si="7"/>
        <v>3439806.04813</v>
      </c>
      <c r="BA12" s="125">
        <f>'2023CV PREV GA00394601000126'!BC8</f>
        <v>0</v>
      </c>
      <c r="BB12" s="125">
        <f>'2023CV PREV GA00394601000126'!BD8</f>
        <v>0</v>
      </c>
      <c r="BC12" s="125">
        <f>'2023CV PREV GA00394601000126'!BE8</f>
        <v>0</v>
      </c>
      <c r="BD12" s="125">
        <f>'2023CV PREV GA00394601000126'!BF8</f>
        <v>2656493.35788</v>
      </c>
      <c r="BE12" s="125">
        <f>'2023CV PREV GA00394601000126'!BG8</f>
        <v>778130.02902000002</v>
      </c>
      <c r="BF12" s="125">
        <f>'2023CV PREV GA00394601000126'!BH8</f>
        <v>5182.6612299999997</v>
      </c>
      <c r="BG12" s="125">
        <f>'2023CV PREV GA00394601000126'!BI8</f>
        <v>0</v>
      </c>
      <c r="BH12" s="125">
        <f>'2023CV PREV GA00394601000126'!BJ8</f>
        <v>0</v>
      </c>
      <c r="BI12" s="125">
        <f>'2023CV PREV GA00394601000126'!BK8</f>
        <v>0</v>
      </c>
      <c r="BJ12" s="49">
        <f t="shared" si="8"/>
        <v>3728404.2487499998</v>
      </c>
      <c r="BK12" s="49">
        <f t="shared" si="9"/>
        <v>172641106.30875999</v>
      </c>
      <c r="BL12" s="49">
        <f>$BO$9+SUMPRODUCT($D$10:D12,$BK$10:BK12)</f>
        <v>927391022.88270628</v>
      </c>
      <c r="BM12" s="50">
        <f t="shared" si="10"/>
        <v>4.8899999999999997</v>
      </c>
      <c r="BN12" s="49">
        <f t="shared" si="14"/>
        <v>41844467.6439</v>
      </c>
      <c r="BO12" s="51">
        <f t="shared" si="11"/>
        <v>1070200658.69508</v>
      </c>
      <c r="BP12" s="89">
        <f t="shared" si="15"/>
        <v>3019835.3871994885</v>
      </c>
      <c r="BQ12" s="89">
        <f t="shared" si="16"/>
        <v>7549588.4679987207</v>
      </c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x14ac:dyDescent="0.3">
      <c r="A13" s="52">
        <f t="shared" si="12"/>
        <v>4</v>
      </c>
      <c r="B13" s="72">
        <f t="shared" si="13"/>
        <v>2026</v>
      </c>
      <c r="C13" s="48">
        <f>'2023CV PREV GA00394601000126'!E9</f>
        <v>4.8899999999999997</v>
      </c>
      <c r="D13" s="49">
        <f t="shared" si="17"/>
        <v>0.82616000000000001</v>
      </c>
      <c r="E13" s="125">
        <f>'2023CV PREV GA00394601000126'!G9</f>
        <v>424497129.41899002</v>
      </c>
      <c r="F13" s="49">
        <f t="shared" si="0"/>
        <v>0</v>
      </c>
      <c r="G13" s="125">
        <f>'2023CV PREV GA00394601000126'!I9</f>
        <v>0</v>
      </c>
      <c r="H13" s="125">
        <f>'2023CV PREV GA00394601000126'!J9</f>
        <v>0</v>
      </c>
      <c r="I13" s="125">
        <f>'2023CV PREV GA00394601000126'!K9</f>
        <v>0</v>
      </c>
      <c r="J13" s="125">
        <f>'2023CV PREV GA00394601000126'!L9</f>
        <v>0</v>
      </c>
      <c r="K13" s="125">
        <f>'2023CV PREV GA00394601000126'!M9</f>
        <v>18454.950379999998</v>
      </c>
      <c r="L13" s="125">
        <f>'2023CV PREV GA00394601000126'!N9</f>
        <v>0</v>
      </c>
      <c r="M13" s="49">
        <f t="shared" si="1"/>
        <v>116736710.59066001</v>
      </c>
      <c r="N13" s="125">
        <f>'2023CV PREV GA00394601000126'!P9</f>
        <v>48301165.347489998</v>
      </c>
      <c r="O13" s="125">
        <f>'2023CV PREV GA00394601000126'!Q9</f>
        <v>36868697.64051</v>
      </c>
      <c r="P13" s="125">
        <f>'2023CV PREV GA00394601000126'!R9</f>
        <v>3454889.8503999999</v>
      </c>
      <c r="Q13" s="125">
        <f>'2023CV PREV GA00394601000126'!S9</f>
        <v>11346963.688300001</v>
      </c>
      <c r="R13" s="125">
        <f>'2023CV PREV GA00394601000126'!T9</f>
        <v>3523170.5864599999</v>
      </c>
      <c r="S13" s="125">
        <f>'2023CV PREV GA00394601000126'!U9</f>
        <v>13241823.477499999</v>
      </c>
      <c r="T13" s="125">
        <f>'2023CV PREV GA00394601000126'!V9</f>
        <v>0</v>
      </c>
      <c r="U13" s="49">
        <f t="shared" si="2"/>
        <v>59429598.118610002</v>
      </c>
      <c r="V13" s="125">
        <f>'2023CV PREV GA00394601000126'!X9</f>
        <v>24589684.176789999</v>
      </c>
      <c r="W13" s="125">
        <f>'2023CV PREV GA00394601000126'!Y9</f>
        <v>18769518.798719998</v>
      </c>
      <c r="X13" s="125">
        <f>'2023CV PREV GA00394601000126'!Z9</f>
        <v>1758853.01474</v>
      </c>
      <c r="Y13" s="125">
        <f>'2023CV PREV GA00394601000126'!AA9</f>
        <v>5776636.0594699997</v>
      </c>
      <c r="Z13" s="125">
        <f>'2023CV PREV GA00394601000126'!AB9</f>
        <v>1793614.11674</v>
      </c>
      <c r="AA13" s="125">
        <f>'2023CV PREV GA00394601000126'!AC9</f>
        <v>6741291.9521500003</v>
      </c>
      <c r="AB13" s="125">
        <f>'2023CV PREV GA00394601000126'!AD9</f>
        <v>0</v>
      </c>
      <c r="AC13" s="49">
        <f t="shared" si="3"/>
        <v>325566.02133999998</v>
      </c>
      <c r="AD13" s="125">
        <f>'2023CV PREV GA00394601000126'!AF9</f>
        <v>0</v>
      </c>
      <c r="AE13" s="125">
        <f>'2023CV PREV GA00394601000126'!AG9</f>
        <v>0</v>
      </c>
      <c r="AF13" s="125">
        <f>'2023CV PREV GA00394601000126'!AH9</f>
        <v>0</v>
      </c>
      <c r="AG13" s="125">
        <f>'2023CV PREV GA00394601000126'!AI9</f>
        <v>325566.02133999998</v>
      </c>
      <c r="AH13" s="49">
        <f t="shared" si="4"/>
        <v>96486.682140000004</v>
      </c>
      <c r="AI13" s="125">
        <f>'2023CV PREV GA00394601000126'!AK9</f>
        <v>0</v>
      </c>
      <c r="AJ13" s="125">
        <f>'2023CV PREV GA00394601000126'!AL9</f>
        <v>0</v>
      </c>
      <c r="AK13" s="125">
        <f>'2023CV PREV GA00394601000126'!AM9</f>
        <v>0</v>
      </c>
      <c r="AL13" s="125">
        <f>'2023CV PREV GA00394601000126'!AN9</f>
        <v>914.19577000000004</v>
      </c>
      <c r="AM13" s="125">
        <f>'2023CV PREV GA00394601000126'!AO9</f>
        <v>95572.486369999999</v>
      </c>
      <c r="AN13" s="125">
        <f>'2023CV PREV GA00394601000126'!AP9</f>
        <v>337436.53840999998</v>
      </c>
      <c r="AO13" s="125">
        <f>'2023CV PREV GA00394601000126'!AQ9</f>
        <v>0</v>
      </c>
      <c r="AP13" s="125">
        <f>'2023CV PREV GA00394601000126'!AR9</f>
        <v>0</v>
      </c>
      <c r="AQ13" s="125">
        <f>'2023CV PREV GA00394601000126'!AS9</f>
        <v>0</v>
      </c>
      <c r="AR13" s="49">
        <f t="shared" si="5"/>
        <v>176944252.90154001</v>
      </c>
      <c r="AS13" s="49">
        <f t="shared" si="6"/>
        <v>214354.40491000001</v>
      </c>
      <c r="AT13" s="125">
        <f>'2023CV PREV GA00394601000126'!AV9</f>
        <v>0</v>
      </c>
      <c r="AU13" s="125">
        <f>'2023CV PREV GA00394601000126'!AW9</f>
        <v>0</v>
      </c>
      <c r="AV13" s="125">
        <f>'2023CV PREV GA00394601000126'!AX9</f>
        <v>0</v>
      </c>
      <c r="AW13" s="125">
        <f>'2023CV PREV GA00394601000126'!AY9</f>
        <v>0</v>
      </c>
      <c r="AX13" s="125">
        <f>'2023CV PREV GA00394601000126'!AZ9</f>
        <v>214354.40491000001</v>
      </c>
      <c r="AY13" s="125">
        <f>'2023CV PREV GA00394601000126'!BA9</f>
        <v>0</v>
      </c>
      <c r="AZ13" s="49">
        <f t="shared" si="7"/>
        <v>4820521.9771999996</v>
      </c>
      <c r="BA13" s="125">
        <f>'2023CV PREV GA00394601000126'!BC9</f>
        <v>0</v>
      </c>
      <c r="BB13" s="125">
        <f>'2023CV PREV GA00394601000126'!BD9</f>
        <v>0</v>
      </c>
      <c r="BC13" s="125">
        <f>'2023CV PREV GA00394601000126'!BE9</f>
        <v>0</v>
      </c>
      <c r="BD13" s="125">
        <f>'2023CV PREV GA00394601000126'!BF9</f>
        <v>3714717.6727399998</v>
      </c>
      <c r="BE13" s="125">
        <f>'2023CV PREV GA00394601000126'!BG9</f>
        <v>1094497.09775</v>
      </c>
      <c r="BF13" s="125">
        <f>'2023CV PREV GA00394601000126'!BH9</f>
        <v>11307.20671</v>
      </c>
      <c r="BG13" s="125">
        <f>'2023CV PREV GA00394601000126'!BI9</f>
        <v>0</v>
      </c>
      <c r="BH13" s="125">
        <f>'2023CV PREV GA00394601000126'!BJ9</f>
        <v>0</v>
      </c>
      <c r="BI13" s="125">
        <f>'2023CV PREV GA00394601000126'!BK9</f>
        <v>0</v>
      </c>
      <c r="BJ13" s="49">
        <f t="shared" si="8"/>
        <v>5034876.3821099997</v>
      </c>
      <c r="BK13" s="49">
        <f t="shared" si="9"/>
        <v>171909376.51943001</v>
      </c>
      <c r="BL13" s="49">
        <f>$BO$9+SUMPRODUCT($D$10:D13,$BK$10:BK13)</f>
        <v>1069415673.3879986</v>
      </c>
      <c r="BM13" s="50">
        <f t="shared" si="10"/>
        <v>4.8899999999999997</v>
      </c>
      <c r="BN13" s="49">
        <f t="shared" si="14"/>
        <v>52332812.210189998</v>
      </c>
      <c r="BO13" s="51">
        <f t="shared" si="11"/>
        <v>1294442847.4247</v>
      </c>
      <c r="BP13" s="89">
        <f t="shared" si="15"/>
        <v>3887375.9930517231</v>
      </c>
      <c r="BQ13" s="89">
        <f t="shared" si="16"/>
        <v>13605815.975681031</v>
      </c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x14ac:dyDescent="0.3">
      <c r="A14" s="52">
        <f t="shared" si="12"/>
        <v>5</v>
      </c>
      <c r="B14" s="72">
        <f t="shared" si="13"/>
        <v>2027</v>
      </c>
      <c r="C14" s="48">
        <f>'2023CV PREV GA00394601000126'!E10</f>
        <v>4.8899999999999997</v>
      </c>
      <c r="D14" s="49">
        <f t="shared" si="17"/>
        <v>0.78764000000000001</v>
      </c>
      <c r="E14" s="125">
        <f>'2023CV PREV GA00394601000126'!G10</f>
        <v>425104600.98101997</v>
      </c>
      <c r="F14" s="49">
        <f t="shared" si="0"/>
        <v>0</v>
      </c>
      <c r="G14" s="125">
        <f>'2023CV PREV GA00394601000126'!I10</f>
        <v>0</v>
      </c>
      <c r="H14" s="125">
        <f>'2023CV PREV GA00394601000126'!J10</f>
        <v>0</v>
      </c>
      <c r="I14" s="125">
        <f>'2023CV PREV GA00394601000126'!K10</f>
        <v>0</v>
      </c>
      <c r="J14" s="125">
        <f>'2023CV PREV GA00394601000126'!L10</f>
        <v>0</v>
      </c>
      <c r="K14" s="125">
        <f>'2023CV PREV GA00394601000126'!M10</f>
        <v>18454.950379999998</v>
      </c>
      <c r="L14" s="125">
        <f>'2023CV PREV GA00394601000126'!N10</f>
        <v>0</v>
      </c>
      <c r="M14" s="49">
        <f t="shared" si="1"/>
        <v>116903765.27023999</v>
      </c>
      <c r="N14" s="125">
        <f>'2023CV PREV GA00394601000126'!P10</f>
        <v>48370286.154979996</v>
      </c>
      <c r="O14" s="125">
        <f>'2023CV PREV GA00394601000126'!Q10</f>
        <v>36921458.15123</v>
      </c>
      <c r="P14" s="125">
        <f>'2023CV PREV GA00394601000126'!R10</f>
        <v>3459833.9293800001</v>
      </c>
      <c r="Q14" s="125">
        <f>'2023CV PREV GA00394601000126'!S10</f>
        <v>11363201.625569999</v>
      </c>
      <c r="R14" s="125">
        <f>'2023CV PREV GA00394601000126'!T10</f>
        <v>3528212.3777800002</v>
      </c>
      <c r="S14" s="125">
        <f>'2023CV PREV GA00394601000126'!U10</f>
        <v>13260773.031300001</v>
      </c>
      <c r="T14" s="125">
        <f>'2023CV PREV GA00394601000126'!V10</f>
        <v>0</v>
      </c>
      <c r="U14" s="49">
        <f t="shared" si="2"/>
        <v>59514644.137280002</v>
      </c>
      <c r="V14" s="125">
        <f>'2023CV PREV GA00394601000126'!X10</f>
        <v>24624872.951510001</v>
      </c>
      <c r="W14" s="125">
        <f>'2023CV PREV GA00394601000126'!Y10</f>
        <v>18796378.695080001</v>
      </c>
      <c r="X14" s="125">
        <f>'2023CV PREV GA00394601000126'!Z10</f>
        <v>1761370.0004</v>
      </c>
      <c r="Y14" s="125">
        <f>'2023CV PREV GA00394601000126'!AA10</f>
        <v>5784902.6457099998</v>
      </c>
      <c r="Z14" s="125">
        <f>'2023CV PREV GA00394601000126'!AB10</f>
        <v>1796180.8468599999</v>
      </c>
      <c r="AA14" s="125">
        <f>'2023CV PREV GA00394601000126'!AC10</f>
        <v>6750938.9977200003</v>
      </c>
      <c r="AB14" s="125">
        <f>'2023CV PREV GA00394601000126'!AD10</f>
        <v>0</v>
      </c>
      <c r="AC14" s="49">
        <f t="shared" si="3"/>
        <v>432387.41538000002</v>
      </c>
      <c r="AD14" s="125">
        <f>'2023CV PREV GA00394601000126'!AF10</f>
        <v>0</v>
      </c>
      <c r="AE14" s="125">
        <f>'2023CV PREV GA00394601000126'!AG10</f>
        <v>5058.2860600000004</v>
      </c>
      <c r="AF14" s="125">
        <f>'2023CV PREV GA00394601000126'!AH10</f>
        <v>0</v>
      </c>
      <c r="AG14" s="125">
        <f>'2023CV PREV GA00394601000126'!AI10</f>
        <v>427329.12932000001</v>
      </c>
      <c r="AH14" s="49">
        <f t="shared" si="4"/>
        <v>127753.65012999999</v>
      </c>
      <c r="AI14" s="125">
        <f>'2023CV PREV GA00394601000126'!AK10</f>
        <v>0</v>
      </c>
      <c r="AJ14" s="125">
        <f>'2023CV PREV GA00394601000126'!AL10</f>
        <v>0</v>
      </c>
      <c r="AK14" s="125">
        <f>'2023CV PREV GA00394601000126'!AM10</f>
        <v>0</v>
      </c>
      <c r="AL14" s="125">
        <f>'2023CV PREV GA00394601000126'!AN10</f>
        <v>1664.9503299999999</v>
      </c>
      <c r="AM14" s="125">
        <f>'2023CV PREV GA00394601000126'!AO10</f>
        <v>126088.6998</v>
      </c>
      <c r="AN14" s="125">
        <f>'2023CV PREV GA00394601000126'!AP10</f>
        <v>447454.00669000001</v>
      </c>
      <c r="AO14" s="125">
        <f>'2023CV PREV GA00394601000126'!AQ10</f>
        <v>0</v>
      </c>
      <c r="AP14" s="125">
        <f>'2023CV PREV GA00394601000126'!AR10</f>
        <v>0</v>
      </c>
      <c r="AQ14" s="125">
        <f>'2023CV PREV GA00394601000126'!AS10</f>
        <v>0</v>
      </c>
      <c r="AR14" s="49">
        <f t="shared" si="5"/>
        <v>177444459.43009999</v>
      </c>
      <c r="AS14" s="49">
        <f t="shared" si="6"/>
        <v>214354.40491000001</v>
      </c>
      <c r="AT14" s="125">
        <f>'2023CV PREV GA00394601000126'!AV10</f>
        <v>0</v>
      </c>
      <c r="AU14" s="125">
        <f>'2023CV PREV GA00394601000126'!AW10</f>
        <v>0</v>
      </c>
      <c r="AV14" s="125">
        <f>'2023CV PREV GA00394601000126'!AX10</f>
        <v>0</v>
      </c>
      <c r="AW14" s="125">
        <f>'2023CV PREV GA00394601000126'!AY10</f>
        <v>0</v>
      </c>
      <c r="AX14" s="125">
        <f>'2023CV PREV GA00394601000126'!AZ10</f>
        <v>214354.40491000001</v>
      </c>
      <c r="AY14" s="125">
        <f>'2023CV PREV GA00394601000126'!BA10</f>
        <v>0</v>
      </c>
      <c r="AZ14" s="49">
        <f t="shared" si="7"/>
        <v>6392200.0954799997</v>
      </c>
      <c r="BA14" s="125">
        <f>'2023CV PREV GA00394601000126'!BC10</f>
        <v>0</v>
      </c>
      <c r="BB14" s="125">
        <f>'2023CV PREV GA00394601000126'!BD10</f>
        <v>59398.5622</v>
      </c>
      <c r="BC14" s="125">
        <f>'2023CV PREV GA00394601000126'!BE10</f>
        <v>0</v>
      </c>
      <c r="BD14" s="125">
        <f>'2023CV PREV GA00394601000126'!BF10</f>
        <v>4869934.9016100001</v>
      </c>
      <c r="BE14" s="125">
        <f>'2023CV PREV GA00394601000126'!BG10</f>
        <v>1442303.2807499999</v>
      </c>
      <c r="BF14" s="125">
        <f>'2023CV PREV GA00394601000126'!BH10</f>
        <v>20563.350920000001</v>
      </c>
      <c r="BG14" s="125">
        <f>'2023CV PREV GA00394601000126'!BI10</f>
        <v>0</v>
      </c>
      <c r="BH14" s="125">
        <f>'2023CV PREV GA00394601000126'!BJ10</f>
        <v>0</v>
      </c>
      <c r="BI14" s="125">
        <f>'2023CV PREV GA00394601000126'!BK10</f>
        <v>0</v>
      </c>
      <c r="BJ14" s="49">
        <f t="shared" si="8"/>
        <v>6606554.5003899997</v>
      </c>
      <c r="BK14" s="49">
        <f t="shared" si="9"/>
        <v>170837904.92971</v>
      </c>
      <c r="BL14" s="49">
        <f>$BO$9+SUMPRODUCT($D$10:D14,$BK$10:BK14)</f>
        <v>1203974440.8268354</v>
      </c>
      <c r="BM14" s="50">
        <f t="shared" si="10"/>
        <v>4.8899999999999997</v>
      </c>
      <c r="BN14" s="49">
        <f t="shared" si="14"/>
        <v>63298255.239069998</v>
      </c>
      <c r="BO14" s="51">
        <f t="shared" si="11"/>
        <v>1528579007.5934801</v>
      </c>
      <c r="BP14" s="89">
        <f t="shared" si="15"/>
        <v>4862581.2178070601</v>
      </c>
      <c r="BQ14" s="89">
        <f t="shared" si="16"/>
        <v>21881615.480131771</v>
      </c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3">
      <c r="A15" s="52">
        <f t="shared" si="12"/>
        <v>6</v>
      </c>
      <c r="B15" s="72">
        <f t="shared" si="13"/>
        <v>2028</v>
      </c>
      <c r="C15" s="48">
        <f>'2023CV PREV GA00394601000126'!E11</f>
        <v>4.8899999999999997</v>
      </c>
      <c r="D15" s="49">
        <f t="shared" si="17"/>
        <v>0.75092000000000003</v>
      </c>
      <c r="E15" s="125">
        <f>'2023CV PREV GA00394601000126'!G11</f>
        <v>413192119.06704998</v>
      </c>
      <c r="F15" s="49">
        <f t="shared" si="0"/>
        <v>0</v>
      </c>
      <c r="G15" s="125">
        <f>'2023CV PREV GA00394601000126'!I11</f>
        <v>0</v>
      </c>
      <c r="H15" s="125">
        <f>'2023CV PREV GA00394601000126'!J11</f>
        <v>0</v>
      </c>
      <c r="I15" s="125">
        <f>'2023CV PREV GA00394601000126'!K11</f>
        <v>0</v>
      </c>
      <c r="J15" s="125">
        <f>'2023CV PREV GA00394601000126'!L11</f>
        <v>0</v>
      </c>
      <c r="K15" s="125">
        <f>'2023CV PREV GA00394601000126'!M11</f>
        <v>18399.046910000001</v>
      </c>
      <c r="L15" s="125">
        <f>'2023CV PREV GA00394601000126'!N11</f>
        <v>0</v>
      </c>
      <c r="M15" s="49">
        <f t="shared" si="1"/>
        <v>113627832.74387001</v>
      </c>
      <c r="N15" s="125">
        <f>'2023CV PREV GA00394601000126'!P11</f>
        <v>47014831.150109999</v>
      </c>
      <c r="O15" s="125">
        <f>'2023CV PREV GA00394601000126'!Q11</f>
        <v>35886827.612180002</v>
      </c>
      <c r="P15" s="125">
        <f>'2023CV PREV GA00394601000126'!R11</f>
        <v>3362880.8288599998</v>
      </c>
      <c r="Q15" s="125">
        <f>'2023CV PREV GA00394601000126'!S11</f>
        <v>11044776.62255</v>
      </c>
      <c r="R15" s="125">
        <f>'2023CV PREV GA00394601000126'!T11</f>
        <v>3429343.14408</v>
      </c>
      <c r="S15" s="125">
        <f>'2023CV PREV GA00394601000126'!U11</f>
        <v>12889173.386089999</v>
      </c>
      <c r="T15" s="125">
        <f>'2023CV PREV GA00394601000126'!V11</f>
        <v>0</v>
      </c>
      <c r="U15" s="49">
        <f t="shared" si="2"/>
        <v>57846896.66934</v>
      </c>
      <c r="V15" s="125">
        <f>'2023CV PREV GA00394601000126'!X11</f>
        <v>23934823.130849998</v>
      </c>
      <c r="W15" s="125">
        <f>'2023CV PREV GA00394601000126'!Y11</f>
        <v>18269657.693390001</v>
      </c>
      <c r="X15" s="125">
        <f>'2023CV PREV GA00394601000126'!Z11</f>
        <v>1712012.0583200001</v>
      </c>
      <c r="Y15" s="125">
        <f>'2023CV PREV GA00394601000126'!AA11</f>
        <v>5622795.3714500004</v>
      </c>
      <c r="Z15" s="125">
        <f>'2023CV PREV GA00394601000126'!AB11</f>
        <v>1745847.4188000001</v>
      </c>
      <c r="AA15" s="125">
        <f>'2023CV PREV GA00394601000126'!AC11</f>
        <v>6561760.9965300001</v>
      </c>
      <c r="AB15" s="125">
        <f>'2023CV PREV GA00394601000126'!AD11</f>
        <v>0</v>
      </c>
      <c r="AC15" s="49">
        <f t="shared" si="3"/>
        <v>1366840.1886499999</v>
      </c>
      <c r="AD15" s="125">
        <f>'2023CV PREV GA00394601000126'!AF11</f>
        <v>20544.96</v>
      </c>
      <c r="AE15" s="125">
        <f>'2023CV PREV GA00394601000126'!AG11</f>
        <v>811445.34201999998</v>
      </c>
      <c r="AF15" s="125">
        <f>'2023CV PREV GA00394601000126'!AH11</f>
        <v>5902.0998</v>
      </c>
      <c r="AG15" s="125">
        <f>'2023CV PREV GA00394601000126'!AI11</f>
        <v>528947.78683</v>
      </c>
      <c r="AH15" s="49">
        <f t="shared" si="4"/>
        <v>158805.44265000001</v>
      </c>
      <c r="AI15" s="125">
        <f>'2023CV PREV GA00394601000126'!AK11</f>
        <v>0</v>
      </c>
      <c r="AJ15" s="125">
        <f>'2023CV PREV GA00394601000126'!AL11</f>
        <v>110.77</v>
      </c>
      <c r="AK15" s="125">
        <f>'2023CV PREV GA00394601000126'!AM11</f>
        <v>0</v>
      </c>
      <c r="AL15" s="125">
        <f>'2023CV PREV GA00394601000126'!AN11</f>
        <v>2730.5909099999999</v>
      </c>
      <c r="AM15" s="125">
        <f>'2023CV PREV GA00394601000126'!AO11</f>
        <v>155964.08173999999</v>
      </c>
      <c r="AN15" s="125">
        <f>'2023CV PREV GA00394601000126'!AP11</f>
        <v>1246345.32174</v>
      </c>
      <c r="AO15" s="125">
        <f>'2023CV PREV GA00394601000126'!AQ11</f>
        <v>0</v>
      </c>
      <c r="AP15" s="125">
        <f>'2023CV PREV GA00394601000126'!AR11</f>
        <v>0</v>
      </c>
      <c r="AQ15" s="125">
        <f>'2023CV PREV GA00394601000126'!AS11</f>
        <v>0</v>
      </c>
      <c r="AR15" s="49">
        <f t="shared" si="5"/>
        <v>174265119.41316</v>
      </c>
      <c r="AS15" s="49">
        <f t="shared" si="6"/>
        <v>213707.55601</v>
      </c>
      <c r="AT15" s="125">
        <f>'2023CV PREV GA00394601000126'!AV11</f>
        <v>0</v>
      </c>
      <c r="AU15" s="125">
        <f>'2023CV PREV GA00394601000126'!AW11</f>
        <v>0</v>
      </c>
      <c r="AV15" s="125">
        <f>'2023CV PREV GA00394601000126'!AX11</f>
        <v>0</v>
      </c>
      <c r="AW15" s="125">
        <f>'2023CV PREV GA00394601000126'!AY11</f>
        <v>0</v>
      </c>
      <c r="AX15" s="125">
        <f>'2023CV PREV GA00394601000126'!AZ11</f>
        <v>213707.55601</v>
      </c>
      <c r="AY15" s="125">
        <f>'2023CV PREV GA00394601000126'!BA11</f>
        <v>0</v>
      </c>
      <c r="AZ15" s="49">
        <f t="shared" si="7"/>
        <v>17804933.167429999</v>
      </c>
      <c r="BA15" s="125">
        <f>'2023CV PREV GA00394601000126'!BC11</f>
        <v>285533.08117999998</v>
      </c>
      <c r="BB15" s="125">
        <f>'2023CV PREV GA00394601000126'!BD11</f>
        <v>9611995.1719199996</v>
      </c>
      <c r="BC15" s="125">
        <f>'2023CV PREV GA00394601000126'!BE11</f>
        <v>68060.322100000005</v>
      </c>
      <c r="BD15" s="125">
        <f>'2023CV PREV GA00394601000126'!BF11</f>
        <v>6021724.2137599997</v>
      </c>
      <c r="BE15" s="125">
        <f>'2023CV PREV GA00394601000126'!BG11</f>
        <v>1782647.4271499999</v>
      </c>
      <c r="BF15" s="125">
        <f>'2023CV PREV GA00394601000126'!BH11</f>
        <v>34972.95132</v>
      </c>
      <c r="BG15" s="125">
        <f>'2023CV PREV GA00394601000126'!BI11</f>
        <v>0</v>
      </c>
      <c r="BH15" s="125">
        <f>'2023CV PREV GA00394601000126'!BJ11</f>
        <v>0</v>
      </c>
      <c r="BI15" s="125">
        <f>'2023CV PREV GA00394601000126'!BK11</f>
        <v>0</v>
      </c>
      <c r="BJ15" s="49">
        <f t="shared" si="8"/>
        <v>18018640.723439999</v>
      </c>
      <c r="BK15" s="49">
        <f t="shared" si="9"/>
        <v>156246478.68972</v>
      </c>
      <c r="BL15" s="49">
        <f>$BO$9+SUMPRODUCT($D$10:D15,$BK$10:BK15)</f>
        <v>1321303046.6045198</v>
      </c>
      <c r="BM15" s="50">
        <f t="shared" si="10"/>
        <v>4.8899999999999997</v>
      </c>
      <c r="BN15" s="49">
        <f t="shared" si="14"/>
        <v>74747513.471320003</v>
      </c>
      <c r="BO15" s="51">
        <f t="shared" si="11"/>
        <v>1759572999.7545199</v>
      </c>
      <c r="BP15" s="89">
        <f t="shared" si="15"/>
        <v>12670020.127292179</v>
      </c>
      <c r="BQ15" s="89">
        <f t="shared" si="16"/>
        <v>69685110.700106978</v>
      </c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x14ac:dyDescent="0.3">
      <c r="A16" s="52">
        <f t="shared" si="12"/>
        <v>7</v>
      </c>
      <c r="B16" s="72">
        <f t="shared" si="13"/>
        <v>2029</v>
      </c>
      <c r="C16" s="48">
        <f>'2023CV PREV GA00394601000126'!E12</f>
        <v>4.8899999999999997</v>
      </c>
      <c r="D16" s="49">
        <f t="shared" si="17"/>
        <v>0.71591000000000005</v>
      </c>
      <c r="E16" s="125">
        <f>'2023CV PREV GA00394601000126'!G12</f>
        <v>409193015.57514</v>
      </c>
      <c r="F16" s="49">
        <f t="shared" si="0"/>
        <v>0</v>
      </c>
      <c r="G16" s="125">
        <f>'2023CV PREV GA00394601000126'!I12</f>
        <v>0</v>
      </c>
      <c r="H16" s="125">
        <f>'2023CV PREV GA00394601000126'!J12</f>
        <v>0</v>
      </c>
      <c r="I16" s="125">
        <f>'2023CV PREV GA00394601000126'!K12</f>
        <v>0</v>
      </c>
      <c r="J16" s="125">
        <f>'2023CV PREV GA00394601000126'!L12</f>
        <v>0</v>
      </c>
      <c r="K16" s="125">
        <f>'2023CV PREV GA00394601000126'!M12</f>
        <v>18386.144840000001</v>
      </c>
      <c r="L16" s="125">
        <f>'2023CV PREV GA00394601000126'!N12</f>
        <v>0</v>
      </c>
      <c r="M16" s="49">
        <f t="shared" si="1"/>
        <v>112528079.2836</v>
      </c>
      <c r="N16" s="125">
        <f>'2023CV PREV GA00394601000126'!P12</f>
        <v>46559795.4252</v>
      </c>
      <c r="O16" s="125">
        <f>'2023CV PREV GA00394601000126'!Q12</f>
        <v>35539494.904239997</v>
      </c>
      <c r="P16" s="125">
        <f>'2023CV PREV GA00394601000126'!R12</f>
        <v>3330332.9949500002</v>
      </c>
      <c r="Q16" s="125">
        <f>'2023CV PREV GA00394601000126'!S12</f>
        <v>10937879.12204</v>
      </c>
      <c r="R16" s="125">
        <f>'2023CV PREV GA00394601000126'!T12</f>
        <v>3396152.0508599998</v>
      </c>
      <c r="S16" s="125">
        <f>'2023CV PREV GA00394601000126'!U12</f>
        <v>12764424.78631</v>
      </c>
      <c r="T16" s="125">
        <f>'2023CV PREV GA00394601000126'!V12</f>
        <v>0</v>
      </c>
      <c r="U16" s="49">
        <f t="shared" si="2"/>
        <v>57287022.180459999</v>
      </c>
      <c r="V16" s="125">
        <f>'2023CV PREV GA00394601000126'!X12</f>
        <v>23703168.57999</v>
      </c>
      <c r="W16" s="125">
        <f>'2023CV PREV GA00394601000126'!Y12</f>
        <v>18092833.769340001</v>
      </c>
      <c r="X16" s="125">
        <f>'2023CV PREV GA00394601000126'!Z12</f>
        <v>1695442.2519700001</v>
      </c>
      <c r="Y16" s="125">
        <f>'2023CV PREV GA00394601000126'!AA12</f>
        <v>5568374.8257400002</v>
      </c>
      <c r="Z16" s="125">
        <f>'2023CV PREV GA00394601000126'!AB12</f>
        <v>1728950.13497</v>
      </c>
      <c r="AA16" s="125">
        <f>'2023CV PREV GA00394601000126'!AC12</f>
        <v>6498252.61845</v>
      </c>
      <c r="AB16" s="125">
        <f>'2023CV PREV GA00394601000126'!AD12</f>
        <v>0</v>
      </c>
      <c r="AC16" s="49">
        <f t="shared" si="3"/>
        <v>1754475.0504300001</v>
      </c>
      <c r="AD16" s="125">
        <f>'2023CV PREV GA00394601000126'!AF12</f>
        <v>74588.039999999994</v>
      </c>
      <c r="AE16" s="125">
        <f>'2023CV PREV GA00394601000126'!AG12</f>
        <v>1031353.96575</v>
      </c>
      <c r="AF16" s="125">
        <f>'2023CV PREV GA00394601000126'!AH12</f>
        <v>11617.333210000001</v>
      </c>
      <c r="AG16" s="125">
        <f>'2023CV PREV GA00394601000126'!AI12</f>
        <v>636915.71146999998</v>
      </c>
      <c r="AH16" s="49">
        <f t="shared" si="4"/>
        <v>195425.30134999999</v>
      </c>
      <c r="AI16" s="125">
        <f>'2023CV PREV GA00394601000126'!AK12</f>
        <v>84.65</v>
      </c>
      <c r="AJ16" s="125">
        <f>'2023CV PREV GA00394601000126'!AL12</f>
        <v>3348.76</v>
      </c>
      <c r="AK16" s="125">
        <f>'2023CV PREV GA00394601000126'!AM12</f>
        <v>21.330279999999998</v>
      </c>
      <c r="AL16" s="125">
        <f>'2023CV PREV GA00394601000126'!AN12</f>
        <v>4130.3244599999998</v>
      </c>
      <c r="AM16" s="125">
        <f>'2023CV PREV GA00394601000126'!AO12</f>
        <v>187840.23660999999</v>
      </c>
      <c r="AN16" s="125">
        <f>'2023CV PREV GA00394601000126'!AP12</f>
        <v>1594826.2945099999</v>
      </c>
      <c r="AO16" s="125">
        <f>'2023CV PREV GA00394601000126'!AQ12</f>
        <v>0</v>
      </c>
      <c r="AP16" s="125">
        <f>'2023CV PREV GA00394601000126'!AR12</f>
        <v>0</v>
      </c>
      <c r="AQ16" s="125">
        <f>'2023CV PREV GA00394601000126'!AS12</f>
        <v>0</v>
      </c>
      <c r="AR16" s="49">
        <f t="shared" si="5"/>
        <v>173378214.25519001</v>
      </c>
      <c r="AS16" s="49">
        <f t="shared" si="6"/>
        <v>213558.27356</v>
      </c>
      <c r="AT16" s="125">
        <f>'2023CV PREV GA00394601000126'!AV12</f>
        <v>0</v>
      </c>
      <c r="AU16" s="125">
        <f>'2023CV PREV GA00394601000126'!AW12</f>
        <v>0</v>
      </c>
      <c r="AV16" s="125">
        <f>'2023CV PREV GA00394601000126'!AX12</f>
        <v>0</v>
      </c>
      <c r="AW16" s="125">
        <f>'2023CV PREV GA00394601000126'!AY12</f>
        <v>0</v>
      </c>
      <c r="AX16" s="125">
        <f>'2023CV PREV GA00394601000126'!AZ12</f>
        <v>213558.27356</v>
      </c>
      <c r="AY16" s="125">
        <f>'2023CV PREV GA00394601000126'!BA12</f>
        <v>0</v>
      </c>
      <c r="AZ16" s="49">
        <f t="shared" si="7"/>
        <v>22783232.778409999</v>
      </c>
      <c r="BA16" s="125">
        <f>'2023CV PREV GA00394601000126'!BC12</f>
        <v>955010.40607999999</v>
      </c>
      <c r="BB16" s="125">
        <f>'2023CV PREV GA00394601000126'!BD12</f>
        <v>12214472.146299999</v>
      </c>
      <c r="BC16" s="125">
        <f>'2023CV PREV GA00394601000126'!BE12</f>
        <v>133965.78237</v>
      </c>
      <c r="BD16" s="125">
        <f>'2023CV PREV GA00394601000126'!BF12</f>
        <v>7242801.4840700002</v>
      </c>
      <c r="BE16" s="125">
        <f>'2023CV PREV GA00394601000126'!BG12</f>
        <v>2145144.12885</v>
      </c>
      <c r="BF16" s="125">
        <f>'2023CV PREV GA00394601000126'!BH12</f>
        <v>91838.830740000005</v>
      </c>
      <c r="BG16" s="125">
        <f>'2023CV PREV GA00394601000126'!BI12</f>
        <v>0</v>
      </c>
      <c r="BH16" s="125">
        <f>'2023CV PREV GA00394601000126'!BJ12</f>
        <v>0</v>
      </c>
      <c r="BI16" s="125">
        <f>'2023CV PREV GA00394601000126'!BK12</f>
        <v>0</v>
      </c>
      <c r="BJ16" s="49">
        <f t="shared" si="8"/>
        <v>22996791.051970001</v>
      </c>
      <c r="BK16" s="49">
        <f t="shared" si="9"/>
        <v>150381423.20322001</v>
      </c>
      <c r="BL16" s="49">
        <f>$BO$9+SUMPRODUCT($D$10:D16,$BK$10:BK16)</f>
        <v>1428962611.2899373</v>
      </c>
      <c r="BM16" s="50">
        <f t="shared" si="10"/>
        <v>4.8899999999999997</v>
      </c>
      <c r="BN16" s="49">
        <f t="shared" si="14"/>
        <v>86043119.687999994</v>
      </c>
      <c r="BO16" s="51">
        <f t="shared" si="11"/>
        <v>1995997542.64574</v>
      </c>
      <c r="BP16" s="89">
        <f t="shared" si="15"/>
        <v>15418312.143339781</v>
      </c>
      <c r="BQ16" s="89">
        <f t="shared" si="16"/>
        <v>100219028.93170857</v>
      </c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x14ac:dyDescent="0.3">
      <c r="A17" s="52">
        <f t="shared" si="12"/>
        <v>8</v>
      </c>
      <c r="B17" s="72">
        <f t="shared" si="13"/>
        <v>2030</v>
      </c>
      <c r="C17" s="48">
        <f>'2023CV PREV GA00394601000126'!E13</f>
        <v>4.8899999999999997</v>
      </c>
      <c r="D17" s="49">
        <f t="shared" si="17"/>
        <v>0.68252999999999997</v>
      </c>
      <c r="E17" s="125">
        <f>'2023CV PREV GA00394601000126'!G13</f>
        <v>389557217.56654</v>
      </c>
      <c r="F17" s="49">
        <f t="shared" si="0"/>
        <v>0</v>
      </c>
      <c r="G17" s="125">
        <f>'2023CV PREV GA00394601000126'!I13</f>
        <v>0</v>
      </c>
      <c r="H17" s="125">
        <f>'2023CV PREV GA00394601000126'!J13</f>
        <v>0</v>
      </c>
      <c r="I17" s="125">
        <f>'2023CV PREV GA00394601000126'!K13</f>
        <v>0</v>
      </c>
      <c r="J17" s="125">
        <f>'2023CV PREV GA00394601000126'!L13</f>
        <v>0</v>
      </c>
      <c r="K17" s="125">
        <f>'2023CV PREV GA00394601000126'!M13</f>
        <v>18371.987649999999</v>
      </c>
      <c r="L17" s="125">
        <f>'2023CV PREV GA00394601000126'!N13</f>
        <v>0</v>
      </c>
      <c r="M17" s="49">
        <f t="shared" si="1"/>
        <v>107128234.83122</v>
      </c>
      <c r="N17" s="125">
        <f>'2023CV PREV GA00394601000126'!P13</f>
        <v>44325547.274590001</v>
      </c>
      <c r="O17" s="125">
        <f>'2023CV PREV GA00394601000126'!Q13</f>
        <v>33834073.94957</v>
      </c>
      <c r="P17" s="125">
        <f>'2023CV PREV GA00394601000126'!R13</f>
        <v>3170521.50379</v>
      </c>
      <c r="Q17" s="125">
        <f>'2023CV PREV GA00394601000126'!S13</f>
        <v>10413007.05212</v>
      </c>
      <c r="R17" s="125">
        <f>'2023CV PREV GA00394601000126'!T13</f>
        <v>3233182.1243500002</v>
      </c>
      <c r="S17" s="125">
        <f>'2023CV PREV GA00394601000126'!U13</f>
        <v>12151902.9268</v>
      </c>
      <c r="T17" s="125">
        <f>'2023CV PREV GA00394601000126'!V13</f>
        <v>0</v>
      </c>
      <c r="U17" s="49">
        <f t="shared" si="2"/>
        <v>54538010.45927</v>
      </c>
      <c r="V17" s="125">
        <f>'2023CV PREV GA00394601000126'!X13</f>
        <v>22565733.157869998</v>
      </c>
      <c r="W17" s="125">
        <f>'2023CV PREV GA00394601000126'!Y13</f>
        <v>17224619.465149999</v>
      </c>
      <c r="X17" s="125">
        <f>'2023CV PREV GA00394601000126'!Z13</f>
        <v>1614083.6746499999</v>
      </c>
      <c r="Y17" s="125">
        <f>'2023CV PREV GA00394601000126'!AA13</f>
        <v>5301167.2265100004</v>
      </c>
      <c r="Z17" s="125">
        <f>'2023CV PREV GA00394601000126'!AB13</f>
        <v>1645983.62693</v>
      </c>
      <c r="AA17" s="125">
        <f>'2023CV PREV GA00394601000126'!AC13</f>
        <v>6186423.3081599995</v>
      </c>
      <c r="AB17" s="125">
        <f>'2023CV PREV GA00394601000126'!AD13</f>
        <v>0</v>
      </c>
      <c r="AC17" s="49">
        <f t="shared" si="3"/>
        <v>3171395.8730600001</v>
      </c>
      <c r="AD17" s="125">
        <f>'2023CV PREV GA00394601000126'!AF13</f>
        <v>260774.99</v>
      </c>
      <c r="AE17" s="125">
        <f>'2023CV PREV GA00394601000126'!AG13</f>
        <v>2149110.60984</v>
      </c>
      <c r="AF17" s="125">
        <f>'2023CV PREV GA00394601000126'!AH13</f>
        <v>23058.852470000002</v>
      </c>
      <c r="AG17" s="125">
        <f>'2023CV PREV GA00394601000126'!AI13</f>
        <v>738451.42075000005</v>
      </c>
      <c r="AH17" s="49">
        <f t="shared" si="4"/>
        <v>231054.74978000001</v>
      </c>
      <c r="AI17" s="125">
        <f>'2023CV PREV GA00394601000126'!AK13</f>
        <v>417.43</v>
      </c>
      <c r="AJ17" s="125">
        <f>'2023CV PREV GA00394601000126'!AL13</f>
        <v>7650.1</v>
      </c>
      <c r="AK17" s="125">
        <f>'2023CV PREV GA00394601000126'!AM13</f>
        <v>60.978990000000003</v>
      </c>
      <c r="AL17" s="125">
        <f>'2023CV PREV GA00394601000126'!AN13</f>
        <v>5920.4898000000003</v>
      </c>
      <c r="AM17" s="125">
        <f>'2023CV PREV GA00394601000126'!AO13</f>
        <v>217005.75099</v>
      </c>
      <c r="AN17" s="125">
        <f>'2023CV PREV GA00394601000126'!AP13</f>
        <v>2803065.9405200002</v>
      </c>
      <c r="AO17" s="125">
        <f>'2023CV PREV GA00394601000126'!AQ13</f>
        <v>0</v>
      </c>
      <c r="AP17" s="125">
        <f>'2023CV PREV GA00394601000126'!AR13</f>
        <v>0</v>
      </c>
      <c r="AQ17" s="125">
        <f>'2023CV PREV GA00394601000126'!AS13</f>
        <v>0</v>
      </c>
      <c r="AR17" s="49">
        <f t="shared" si="5"/>
        <v>167890133.84150001</v>
      </c>
      <c r="AS17" s="49">
        <f t="shared" si="6"/>
        <v>213394.47824</v>
      </c>
      <c r="AT17" s="125">
        <f>'2023CV PREV GA00394601000126'!AV13</f>
        <v>0</v>
      </c>
      <c r="AU17" s="125">
        <f>'2023CV PREV GA00394601000126'!AW13</f>
        <v>0</v>
      </c>
      <c r="AV17" s="125">
        <f>'2023CV PREV GA00394601000126'!AX13</f>
        <v>0</v>
      </c>
      <c r="AW17" s="125">
        <f>'2023CV PREV GA00394601000126'!AY13</f>
        <v>0</v>
      </c>
      <c r="AX17" s="125">
        <f>'2023CV PREV GA00394601000126'!AZ13</f>
        <v>213394.47824</v>
      </c>
      <c r="AY17" s="125">
        <f>'2023CV PREV GA00394601000126'!BA13</f>
        <v>0</v>
      </c>
      <c r="AZ17" s="49">
        <f t="shared" si="7"/>
        <v>40043799.149590001</v>
      </c>
      <c r="BA17" s="125">
        <f>'2023CV PREV GA00394601000126'!BC13</f>
        <v>3391063.02513</v>
      </c>
      <c r="BB17" s="125">
        <f>'2023CV PREV GA00394601000126'!BD13</f>
        <v>25352347.556129999</v>
      </c>
      <c r="BC17" s="125">
        <f>'2023CV PREV GA00394601000126'!BE13</f>
        <v>265904.16597999999</v>
      </c>
      <c r="BD17" s="125">
        <f>'2023CV PREV GA00394601000126'!BF13</f>
        <v>8388818.1910399999</v>
      </c>
      <c r="BE17" s="125">
        <f>'2023CV PREV GA00394601000126'!BG13</f>
        <v>2476457.9575899998</v>
      </c>
      <c r="BF17" s="125">
        <f>'2023CV PREV GA00394601000126'!BH13</f>
        <v>169208.25372000001</v>
      </c>
      <c r="BG17" s="125">
        <f>'2023CV PREV GA00394601000126'!BI13</f>
        <v>0</v>
      </c>
      <c r="BH17" s="125">
        <f>'2023CV PREV GA00394601000126'!BJ13</f>
        <v>0</v>
      </c>
      <c r="BI17" s="125">
        <f>'2023CV PREV GA00394601000126'!BK13</f>
        <v>0</v>
      </c>
      <c r="BJ17" s="49">
        <f t="shared" si="8"/>
        <v>40257193.627829999</v>
      </c>
      <c r="BK17" s="49">
        <f t="shared" si="9"/>
        <v>127632940.21367</v>
      </c>
      <c r="BL17" s="49">
        <f>$BO$9+SUMPRODUCT($D$10:D17,$BK$10:BK17)</f>
        <v>1516075921.9739733</v>
      </c>
      <c r="BM17" s="50">
        <f t="shared" si="10"/>
        <v>4.8899999999999997</v>
      </c>
      <c r="BN17" s="49">
        <f t="shared" si="14"/>
        <v>97604279.835380003</v>
      </c>
      <c r="BO17" s="51">
        <f t="shared" si="11"/>
        <v>2221234762.6947899</v>
      </c>
      <c r="BP17" s="89">
        <f t="shared" si="15"/>
        <v>25749642.153391026</v>
      </c>
      <c r="BQ17" s="89">
        <f t="shared" si="16"/>
        <v>193122316.15043271</v>
      </c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x14ac:dyDescent="0.3">
      <c r="A18" s="52">
        <f t="shared" si="12"/>
        <v>9</v>
      </c>
      <c r="B18" s="72">
        <f t="shared" si="13"/>
        <v>2031</v>
      </c>
      <c r="C18" s="48">
        <f>'2023CV PREV GA00394601000126'!E14</f>
        <v>4.8899999999999997</v>
      </c>
      <c r="D18" s="49">
        <f t="shared" si="17"/>
        <v>0.65071000000000001</v>
      </c>
      <c r="E18" s="125">
        <f>'2023CV PREV GA00394601000126'!G14</f>
        <v>373433744.41922998</v>
      </c>
      <c r="F18" s="49">
        <f t="shared" si="0"/>
        <v>0</v>
      </c>
      <c r="G18" s="125">
        <f>'2023CV PREV GA00394601000126'!I14</f>
        <v>0</v>
      </c>
      <c r="H18" s="125">
        <f>'2023CV PREV GA00394601000126'!J14</f>
        <v>0</v>
      </c>
      <c r="I18" s="125">
        <f>'2023CV PREV GA00394601000126'!K14</f>
        <v>0</v>
      </c>
      <c r="J18" s="125">
        <f>'2023CV PREV GA00394601000126'!L14</f>
        <v>0</v>
      </c>
      <c r="K18" s="125">
        <f>'2023CV PREV GA00394601000126'!M14</f>
        <v>18356.496910000002</v>
      </c>
      <c r="L18" s="125">
        <f>'2023CV PREV GA00394601000126'!N14</f>
        <v>0</v>
      </c>
      <c r="M18" s="49">
        <f t="shared" si="1"/>
        <v>102694279.7157</v>
      </c>
      <c r="N18" s="125">
        <f>'2023CV PREV GA00394601000126'!P14</f>
        <v>42490947.01822</v>
      </c>
      <c r="O18" s="125">
        <f>'2023CV PREV GA00394601000126'!Q14</f>
        <v>32433707.69221</v>
      </c>
      <c r="P18" s="125">
        <f>'2023CV PREV GA00394601000126'!R14</f>
        <v>3039296.0611</v>
      </c>
      <c r="Q18" s="125">
        <f>'2023CV PREV GA00394601000126'!S14</f>
        <v>9982020.7116899993</v>
      </c>
      <c r="R18" s="125">
        <f>'2023CV PREV GA00394601000126'!T14</f>
        <v>3099363.2068400001</v>
      </c>
      <c r="S18" s="125">
        <f>'2023CV PREV GA00394601000126'!U14</f>
        <v>11648945.02564</v>
      </c>
      <c r="T18" s="125">
        <f>'2023CV PREV GA00394601000126'!V14</f>
        <v>0</v>
      </c>
      <c r="U18" s="49">
        <f t="shared" si="2"/>
        <v>52280724.218649998</v>
      </c>
      <c r="V18" s="125">
        <f>'2023CV PREV GA00394601000126'!X14</f>
        <v>21631754.84553</v>
      </c>
      <c r="W18" s="125">
        <f>'2023CV PREV GA00394601000126'!Y14</f>
        <v>16511705.734139999</v>
      </c>
      <c r="X18" s="125">
        <f>'2023CV PREV GA00394601000126'!Z14</f>
        <v>1547277.99474</v>
      </c>
      <c r="Y18" s="125">
        <f>'2023CV PREV GA00394601000126'!AA14</f>
        <v>5081755.9986500004</v>
      </c>
      <c r="Z18" s="125">
        <f>'2023CV PREV GA00394601000126'!AB14</f>
        <v>1577857.6325699999</v>
      </c>
      <c r="AA18" s="125">
        <f>'2023CV PREV GA00394601000126'!AC14</f>
        <v>5930372.0130200004</v>
      </c>
      <c r="AB18" s="125">
        <f>'2023CV PREV GA00394601000126'!AD14</f>
        <v>0</v>
      </c>
      <c r="AC18" s="49">
        <f t="shared" si="3"/>
        <v>4319130.77556</v>
      </c>
      <c r="AD18" s="125">
        <f>'2023CV PREV GA00394601000126'!AF14</f>
        <v>761457.37</v>
      </c>
      <c r="AE18" s="125">
        <f>'2023CV PREV GA00394601000126'!AG14</f>
        <v>2687179.6444399999</v>
      </c>
      <c r="AF18" s="125">
        <f>'2023CV PREV GA00394601000126'!AH14</f>
        <v>34207.048799999997</v>
      </c>
      <c r="AG18" s="125">
        <f>'2023CV PREV GA00394601000126'!AI14</f>
        <v>836286.71232000005</v>
      </c>
      <c r="AH18" s="49">
        <f t="shared" si="4"/>
        <v>271316.65259999997</v>
      </c>
      <c r="AI18" s="125">
        <f>'2023CV PREV GA00394601000126'!AK14</f>
        <v>1620.82</v>
      </c>
      <c r="AJ18" s="125">
        <f>'2023CV PREV GA00394601000126'!AL14</f>
        <v>16553.21</v>
      </c>
      <c r="AK18" s="125">
        <f>'2023CV PREV GA00394601000126'!AM14</f>
        <v>148.74771999999999</v>
      </c>
      <c r="AL18" s="125">
        <f>'2023CV PREV GA00394601000126'!AN14</f>
        <v>8091.2571099999996</v>
      </c>
      <c r="AM18" s="125">
        <f>'2023CV PREV GA00394601000126'!AO14</f>
        <v>244902.61777000001</v>
      </c>
      <c r="AN18" s="125">
        <f>'2023CV PREV GA00394601000126'!AP14</f>
        <v>3805604.3589300001</v>
      </c>
      <c r="AO18" s="125">
        <f>'2023CV PREV GA00394601000126'!AQ14</f>
        <v>0</v>
      </c>
      <c r="AP18" s="125">
        <f>'2023CV PREV GA00394601000126'!AR14</f>
        <v>0</v>
      </c>
      <c r="AQ18" s="125">
        <f>'2023CV PREV GA00394601000126'!AS14</f>
        <v>0</v>
      </c>
      <c r="AR18" s="49">
        <f t="shared" si="5"/>
        <v>163389412.21834999</v>
      </c>
      <c r="AS18" s="49">
        <f t="shared" si="6"/>
        <v>213215.24421999999</v>
      </c>
      <c r="AT18" s="125">
        <f>'2023CV PREV GA00394601000126'!AV14</f>
        <v>0</v>
      </c>
      <c r="AU18" s="125">
        <f>'2023CV PREV GA00394601000126'!AW14</f>
        <v>0</v>
      </c>
      <c r="AV18" s="125">
        <f>'2023CV PREV GA00394601000126'!AX14</f>
        <v>0</v>
      </c>
      <c r="AW18" s="125">
        <f>'2023CV PREV GA00394601000126'!AY14</f>
        <v>0</v>
      </c>
      <c r="AX18" s="125">
        <f>'2023CV PREV GA00394601000126'!AZ14</f>
        <v>213215.24421999999</v>
      </c>
      <c r="AY18" s="125">
        <f>'2023CV PREV GA00394601000126'!BA14</f>
        <v>0</v>
      </c>
      <c r="AZ18" s="49">
        <f t="shared" si="7"/>
        <v>54365776.555260003</v>
      </c>
      <c r="BA18" s="125">
        <f>'2023CV PREV GA00394601000126'!BC14</f>
        <v>9648803.8293699995</v>
      </c>
      <c r="BB18" s="125">
        <f>'2023CV PREV GA00394601000126'!BD14</f>
        <v>31724543.507470001</v>
      </c>
      <c r="BC18" s="125">
        <f>'2023CV PREV GA00394601000126'!BE14</f>
        <v>394460.07358999999</v>
      </c>
      <c r="BD18" s="125">
        <f>'2023CV PREV GA00394601000126'!BF14</f>
        <v>9489232.3759700004</v>
      </c>
      <c r="BE18" s="125">
        <f>'2023CV PREV GA00394601000126'!BG14</f>
        <v>2791596.5904299999</v>
      </c>
      <c r="BF18" s="125">
        <f>'2023CV PREV GA00394601000126'!BH14</f>
        <v>317140.17843000003</v>
      </c>
      <c r="BG18" s="125">
        <f>'2023CV PREV GA00394601000126'!BI14</f>
        <v>0</v>
      </c>
      <c r="BH18" s="125">
        <f>'2023CV PREV GA00394601000126'!BJ14</f>
        <v>0</v>
      </c>
      <c r="BI18" s="125">
        <f>'2023CV PREV GA00394601000126'!BK14</f>
        <v>0</v>
      </c>
      <c r="BJ18" s="49">
        <f t="shared" si="8"/>
        <v>54578991.799479999</v>
      </c>
      <c r="BK18" s="49">
        <f t="shared" si="9"/>
        <v>108810420.41887</v>
      </c>
      <c r="BL18" s="49">
        <f>$BO$9+SUMPRODUCT($D$10:D18,$BK$10:BK18)</f>
        <v>1586879950.6447363</v>
      </c>
      <c r="BM18" s="50">
        <f t="shared" si="10"/>
        <v>4.8899999999999997</v>
      </c>
      <c r="BN18" s="49">
        <f t="shared" si="14"/>
        <v>108618379.89578</v>
      </c>
      <c r="BO18" s="51">
        <f t="shared" si="11"/>
        <v>2438663563.0094399</v>
      </c>
      <c r="BP18" s="89">
        <f t="shared" si="15"/>
        <v>33302072.064743053</v>
      </c>
      <c r="BQ18" s="89">
        <f t="shared" si="16"/>
        <v>283067612.55031598</v>
      </c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x14ac:dyDescent="0.3">
      <c r="A19" s="52">
        <f t="shared" si="12"/>
        <v>10</v>
      </c>
      <c r="B19" s="72">
        <f t="shared" si="13"/>
        <v>2032</v>
      </c>
      <c r="C19" s="48">
        <f>'2023CV PREV GA00394601000126'!E15</f>
        <v>4.8899999999999997</v>
      </c>
      <c r="D19" s="49">
        <f t="shared" si="17"/>
        <v>0.62036999999999998</v>
      </c>
      <c r="E19" s="125">
        <f>'2023CV PREV GA00394601000126'!G15</f>
        <v>363856405.04469001</v>
      </c>
      <c r="F19" s="49">
        <f t="shared" si="0"/>
        <v>0</v>
      </c>
      <c r="G19" s="125">
        <f>'2023CV PREV GA00394601000126'!I15</f>
        <v>0</v>
      </c>
      <c r="H19" s="125">
        <f>'2023CV PREV GA00394601000126'!J15</f>
        <v>0</v>
      </c>
      <c r="I19" s="125">
        <f>'2023CV PREV GA00394601000126'!K15</f>
        <v>0</v>
      </c>
      <c r="J19" s="125">
        <f>'2023CV PREV GA00394601000126'!L15</f>
        <v>0</v>
      </c>
      <c r="K19" s="125">
        <f>'2023CV PREV GA00394601000126'!M15</f>
        <v>18339.573520000002</v>
      </c>
      <c r="L19" s="125">
        <f>'2023CV PREV GA00394601000126'!N15</f>
        <v>0</v>
      </c>
      <c r="M19" s="49">
        <f t="shared" si="1"/>
        <v>100060511.38767</v>
      </c>
      <c r="N19" s="125">
        <f>'2023CV PREV GA00394601000126'!P15</f>
        <v>41401194.88408</v>
      </c>
      <c r="O19" s="125">
        <f>'2023CV PREV GA00394601000126'!Q15</f>
        <v>31601890.454519998</v>
      </c>
      <c r="P19" s="125">
        <f>'2023CV PREV GA00394601000126'!R15</f>
        <v>2961348.1780500002</v>
      </c>
      <c r="Q19" s="125">
        <f>'2023CV PREV GA00394601000126'!S15</f>
        <v>9726014.9236999992</v>
      </c>
      <c r="R19" s="125">
        <f>'2023CV PREV GA00394601000126'!T15</f>
        <v>3019874.8003400001</v>
      </c>
      <c r="S19" s="125">
        <f>'2023CV PREV GA00394601000126'!U15</f>
        <v>11350188.146980001</v>
      </c>
      <c r="T19" s="125">
        <f>'2023CV PREV GA00394601000126'!V15</f>
        <v>0</v>
      </c>
      <c r="U19" s="49">
        <f t="shared" si="2"/>
        <v>50939896.706220001</v>
      </c>
      <c r="V19" s="125">
        <f>'2023CV PREV GA00394601000126'!X15</f>
        <v>21076971.940889999</v>
      </c>
      <c r="W19" s="125">
        <f>'2023CV PREV GA00394601000126'!Y15</f>
        <v>16088235.14041</v>
      </c>
      <c r="X19" s="125">
        <f>'2023CV PREV GA00394601000126'!Z15</f>
        <v>1507595.43609</v>
      </c>
      <c r="Y19" s="125">
        <f>'2023CV PREV GA00394601000126'!AA15</f>
        <v>4951425.7793199997</v>
      </c>
      <c r="Z19" s="125">
        <f>'2023CV PREV GA00394601000126'!AB15</f>
        <v>1537390.8074399999</v>
      </c>
      <c r="AA19" s="125">
        <f>'2023CV PREV GA00394601000126'!AC15</f>
        <v>5778277.60207</v>
      </c>
      <c r="AB19" s="125">
        <f>'2023CV PREV GA00394601000126'!AD15</f>
        <v>0</v>
      </c>
      <c r="AC19" s="49">
        <f t="shared" si="3"/>
        <v>5030750.0622699996</v>
      </c>
      <c r="AD19" s="125">
        <f>'2023CV PREV GA00394601000126'!AF15</f>
        <v>1022871.24</v>
      </c>
      <c r="AE19" s="125">
        <f>'2023CV PREV GA00394601000126'!AG15</f>
        <v>3036832.8804199998</v>
      </c>
      <c r="AF19" s="125">
        <f>'2023CV PREV GA00394601000126'!AH15</f>
        <v>34007.363259999998</v>
      </c>
      <c r="AG19" s="125">
        <f>'2023CV PREV GA00394601000126'!AI15</f>
        <v>937038.57859000005</v>
      </c>
      <c r="AH19" s="49">
        <f t="shared" si="4"/>
        <v>317692.18030000001</v>
      </c>
      <c r="AI19" s="125">
        <f>'2023CV PREV GA00394601000126'!AK15</f>
        <v>5105.97</v>
      </c>
      <c r="AJ19" s="125">
        <f>'2023CV PREV GA00394601000126'!AL15</f>
        <v>27805.81</v>
      </c>
      <c r="AK19" s="125">
        <f>'2023CV PREV GA00394601000126'!AM15</f>
        <v>283.22798999999998</v>
      </c>
      <c r="AL19" s="125">
        <f>'2023CV PREV GA00394601000126'!AN15</f>
        <v>10646.29377</v>
      </c>
      <c r="AM19" s="125">
        <f>'2023CV PREV GA00394601000126'!AO15</f>
        <v>273850.87854000001</v>
      </c>
      <c r="AN19" s="125">
        <f>'2023CV PREV GA00394601000126'!AP15</f>
        <v>4437747.1705499999</v>
      </c>
      <c r="AO19" s="125">
        <f>'2023CV PREV GA00394601000126'!AQ15</f>
        <v>0</v>
      </c>
      <c r="AP19" s="125">
        <f>'2023CV PREV GA00394601000126'!AR15</f>
        <v>0</v>
      </c>
      <c r="AQ19" s="125">
        <f>'2023CV PREV GA00394601000126'!AS15</f>
        <v>0</v>
      </c>
      <c r="AR19" s="49">
        <f t="shared" si="5"/>
        <v>160804937.08052999</v>
      </c>
      <c r="AS19" s="49">
        <f t="shared" si="6"/>
        <v>213019.42048</v>
      </c>
      <c r="AT19" s="125">
        <f>'2023CV PREV GA00394601000126'!AV15</f>
        <v>0</v>
      </c>
      <c r="AU19" s="125">
        <f>'2023CV PREV GA00394601000126'!AW15</f>
        <v>0</v>
      </c>
      <c r="AV19" s="125">
        <f>'2023CV PREV GA00394601000126'!AX15</f>
        <v>0</v>
      </c>
      <c r="AW19" s="125">
        <f>'2023CV PREV GA00394601000126'!AY15</f>
        <v>0</v>
      </c>
      <c r="AX19" s="125">
        <f>'2023CV PREV GA00394601000126'!AZ15</f>
        <v>213019.42048</v>
      </c>
      <c r="AY19" s="125">
        <f>'2023CV PREV GA00394601000126'!BA15</f>
        <v>0</v>
      </c>
      <c r="AZ19" s="49">
        <f t="shared" si="7"/>
        <v>63396388.149619997</v>
      </c>
      <c r="BA19" s="125">
        <f>'2023CV PREV GA00394601000126'!BC15</f>
        <v>12924299.520640001</v>
      </c>
      <c r="BB19" s="125">
        <f>'2023CV PREV GA00394601000126'!BD15</f>
        <v>35816029.563210003</v>
      </c>
      <c r="BC19" s="125">
        <f>'2023CV PREV GA00394601000126'!BE15</f>
        <v>392157.39309999999</v>
      </c>
      <c r="BD19" s="125">
        <f>'2023CV PREV GA00394601000126'!BF15</f>
        <v>10619300.85207</v>
      </c>
      <c r="BE19" s="125">
        <f>'2023CV PREV GA00394601000126'!BG15</f>
        <v>3117702.1527800001</v>
      </c>
      <c r="BF19" s="125">
        <f>'2023CV PREV GA00394601000126'!BH15</f>
        <v>526898.66781999997</v>
      </c>
      <c r="BG19" s="125">
        <f>'2023CV PREV GA00394601000126'!BI15</f>
        <v>0</v>
      </c>
      <c r="BH19" s="125">
        <f>'2023CV PREV GA00394601000126'!BJ15</f>
        <v>0</v>
      </c>
      <c r="BI19" s="125">
        <f>'2023CV PREV GA00394601000126'!BK15</f>
        <v>0</v>
      </c>
      <c r="BJ19" s="49">
        <f t="shared" si="8"/>
        <v>63609407.570100002</v>
      </c>
      <c r="BK19" s="49">
        <f t="shared" si="9"/>
        <v>97195529.510429993</v>
      </c>
      <c r="BL19" s="49">
        <f>$BO$9+SUMPRODUCT($D$10:D19,$BK$10:BK19)</f>
        <v>1647177141.2871218</v>
      </c>
      <c r="BM19" s="50">
        <f t="shared" si="10"/>
        <v>4.8899999999999997</v>
      </c>
      <c r="BN19" s="49">
        <f t="shared" si="14"/>
        <v>119250648.23116</v>
      </c>
      <c r="BO19" s="51">
        <f t="shared" si="11"/>
        <v>2655109740.75103</v>
      </c>
      <c r="BP19" s="89">
        <f t="shared" si="15"/>
        <v>37005573.116532981</v>
      </c>
      <c r="BQ19" s="89">
        <f t="shared" si="16"/>
        <v>351552944.60706329</v>
      </c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x14ac:dyDescent="0.3">
      <c r="A20" s="52">
        <f t="shared" si="12"/>
        <v>11</v>
      </c>
      <c r="B20" s="72">
        <f t="shared" si="13"/>
        <v>2033</v>
      </c>
      <c r="C20" s="48">
        <f>'2023CV PREV GA00394601000126'!E16</f>
        <v>4.8899999999999997</v>
      </c>
      <c r="D20" s="49">
        <f t="shared" si="17"/>
        <v>0.59145000000000003</v>
      </c>
      <c r="E20" s="125">
        <f>'2023CV PREV GA00394601000126'!G16</f>
        <v>350833186.26071</v>
      </c>
      <c r="F20" s="49">
        <f t="shared" si="0"/>
        <v>0</v>
      </c>
      <c r="G20" s="125">
        <f>'2023CV PREV GA00394601000126'!I16</f>
        <v>0</v>
      </c>
      <c r="H20" s="125">
        <f>'2023CV PREV GA00394601000126'!J16</f>
        <v>0</v>
      </c>
      <c r="I20" s="125">
        <f>'2023CV PREV GA00394601000126'!K16</f>
        <v>0</v>
      </c>
      <c r="J20" s="125">
        <f>'2023CV PREV GA00394601000126'!L16</f>
        <v>0</v>
      </c>
      <c r="K20" s="125">
        <f>'2023CV PREV GA00394601000126'!M16</f>
        <v>18321.11564</v>
      </c>
      <c r="L20" s="125">
        <f>'2023CV PREV GA00394601000126'!N16</f>
        <v>0</v>
      </c>
      <c r="M20" s="49">
        <f t="shared" si="1"/>
        <v>96479126.222059995</v>
      </c>
      <c r="N20" s="125">
        <f>'2023CV PREV GA00394601000126'!P16</f>
        <v>39919355.3138</v>
      </c>
      <c r="O20" s="125">
        <f>'2023CV PREV GA00394601000126'!Q16</f>
        <v>30470789.482620001</v>
      </c>
      <c r="P20" s="125">
        <f>'2023CV PREV GA00394601000126'!R16</f>
        <v>2855355.03162</v>
      </c>
      <c r="Q20" s="125">
        <f>'2023CV PREV GA00394601000126'!S16</f>
        <v>9377899.5174800009</v>
      </c>
      <c r="R20" s="125">
        <f>'2023CV PREV GA00394601000126'!T16</f>
        <v>2911786.8577399999</v>
      </c>
      <c r="S20" s="125">
        <f>'2023CV PREV GA00394601000126'!U16</f>
        <v>10943940.0188</v>
      </c>
      <c r="T20" s="125">
        <f>'2023CV PREV GA00394601000126'!V16</f>
        <v>0</v>
      </c>
      <c r="U20" s="49">
        <f t="shared" si="2"/>
        <v>49116646.076459996</v>
      </c>
      <c r="V20" s="125">
        <f>'2023CV PREV GA00394601000126'!X16</f>
        <v>20322580.88693</v>
      </c>
      <c r="W20" s="125">
        <f>'2023CV PREV GA00394601000126'!Y16</f>
        <v>15512401.91835</v>
      </c>
      <c r="X20" s="125">
        <f>'2023CV PREV GA00394601000126'!Z16</f>
        <v>1453635.2888199999</v>
      </c>
      <c r="Y20" s="125">
        <f>'2023CV PREV GA00394601000126'!AA16</f>
        <v>4774203.3907000003</v>
      </c>
      <c r="Z20" s="125">
        <f>'2023CV PREV GA00394601000126'!AB16</f>
        <v>1482364.21848</v>
      </c>
      <c r="AA20" s="125">
        <f>'2023CV PREV GA00394601000126'!AC16</f>
        <v>5571460.3731800001</v>
      </c>
      <c r="AB20" s="125">
        <f>'2023CV PREV GA00394601000126'!AD16</f>
        <v>0</v>
      </c>
      <c r="AC20" s="49">
        <f t="shared" si="3"/>
        <v>5976155.4394500004</v>
      </c>
      <c r="AD20" s="125">
        <f>'2023CV PREV GA00394601000126'!AF16</f>
        <v>1378940.68</v>
      </c>
      <c r="AE20" s="125">
        <f>'2023CV PREV GA00394601000126'!AG16</f>
        <v>3495429.0929899998</v>
      </c>
      <c r="AF20" s="125">
        <f>'2023CV PREV GA00394601000126'!AH16</f>
        <v>62302.770069999999</v>
      </c>
      <c r="AG20" s="125">
        <f>'2023CV PREV GA00394601000126'!AI16</f>
        <v>1039482.89639</v>
      </c>
      <c r="AH20" s="49">
        <f t="shared" si="4"/>
        <v>368146.41002000001</v>
      </c>
      <c r="AI20" s="125">
        <f>'2023CV PREV GA00394601000126'!AK16</f>
        <v>9932.8799999999992</v>
      </c>
      <c r="AJ20" s="125">
        <f>'2023CV PREV GA00394601000126'!AL16</f>
        <v>40881.19</v>
      </c>
      <c r="AK20" s="125">
        <f>'2023CV PREV GA00394601000126'!AM16</f>
        <v>427.80601000000001</v>
      </c>
      <c r="AL20" s="125">
        <f>'2023CV PREV GA00394601000126'!AN16</f>
        <v>13628.294019999999</v>
      </c>
      <c r="AM20" s="125">
        <f>'2023CV PREV GA00394601000126'!AO16</f>
        <v>303276.23998999997</v>
      </c>
      <c r="AN20" s="125">
        <f>'2023CV PREV GA00394601000126'!AP16</f>
        <v>5253992.0035100002</v>
      </c>
      <c r="AO20" s="125">
        <f>'2023CV PREV GA00394601000126'!AQ16</f>
        <v>0</v>
      </c>
      <c r="AP20" s="125">
        <f>'2023CV PREV GA00394601000126'!AR16</f>
        <v>0</v>
      </c>
      <c r="AQ20" s="125">
        <f>'2023CV PREV GA00394601000126'!AS16</f>
        <v>0</v>
      </c>
      <c r="AR20" s="49">
        <f t="shared" si="5"/>
        <v>157212387.26714</v>
      </c>
      <c r="AS20" s="49">
        <f t="shared" si="6"/>
        <v>212805.856</v>
      </c>
      <c r="AT20" s="125">
        <f>'2023CV PREV GA00394601000126'!AV16</f>
        <v>0</v>
      </c>
      <c r="AU20" s="125">
        <f>'2023CV PREV GA00394601000126'!AW16</f>
        <v>0</v>
      </c>
      <c r="AV20" s="125">
        <f>'2023CV PREV GA00394601000126'!AX16</f>
        <v>0</v>
      </c>
      <c r="AW20" s="125">
        <f>'2023CV PREV GA00394601000126'!AY16</f>
        <v>0</v>
      </c>
      <c r="AX20" s="125">
        <f>'2023CV PREV GA00394601000126'!AZ16</f>
        <v>212805.856</v>
      </c>
      <c r="AY20" s="125">
        <f>'2023CV PREV GA00394601000126'!BA16</f>
        <v>0</v>
      </c>
      <c r="AZ20" s="49">
        <f t="shared" si="7"/>
        <v>75057028.620409995</v>
      </c>
      <c r="BA20" s="125">
        <f>'2023CV PREV GA00394601000126'!BC16</f>
        <v>17145541.498659998</v>
      </c>
      <c r="BB20" s="125">
        <f>'2023CV PREV GA00394601000126'!BD16</f>
        <v>41197402.43468</v>
      </c>
      <c r="BC20" s="125">
        <f>'2023CV PREV GA00394601000126'!BE16</f>
        <v>718447.12196999998</v>
      </c>
      <c r="BD20" s="125">
        <f>'2023CV PREV GA00394601000126'!BF16</f>
        <v>11767032.8903</v>
      </c>
      <c r="BE20" s="125">
        <f>'2023CV PREV GA00394601000126'!BG16</f>
        <v>3448870.77672</v>
      </c>
      <c r="BF20" s="125">
        <f>'2023CV PREV GA00394601000126'!BH16</f>
        <v>779733.89807999996</v>
      </c>
      <c r="BG20" s="125">
        <f>'2023CV PREV GA00394601000126'!BI16</f>
        <v>0</v>
      </c>
      <c r="BH20" s="125">
        <f>'2023CV PREV GA00394601000126'!BJ16</f>
        <v>0</v>
      </c>
      <c r="BI20" s="125">
        <f>'2023CV PREV GA00394601000126'!BK16</f>
        <v>0</v>
      </c>
      <c r="BJ20" s="49">
        <f t="shared" si="8"/>
        <v>75269834.476410002</v>
      </c>
      <c r="BK20" s="49">
        <f t="shared" si="9"/>
        <v>81942552.79073</v>
      </c>
      <c r="BL20" s="49">
        <f>$BO$9+SUMPRODUCT($D$10:D20,$BK$10:BK20)</f>
        <v>1695642064.1351991</v>
      </c>
      <c r="BM20" s="50">
        <f t="shared" si="10"/>
        <v>4.8899999999999997</v>
      </c>
      <c r="BN20" s="49">
        <f t="shared" si="14"/>
        <v>129834866.32273</v>
      </c>
      <c r="BO20" s="51">
        <f t="shared" si="11"/>
        <v>2866887159.86449</v>
      </c>
      <c r="BP20" s="89">
        <f t="shared" si="15"/>
        <v>41740416.541957945</v>
      </c>
      <c r="BQ20" s="89">
        <f t="shared" si="16"/>
        <v>438274373.69055843</v>
      </c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x14ac:dyDescent="0.3">
      <c r="A21" s="52">
        <f t="shared" si="12"/>
        <v>12</v>
      </c>
      <c r="B21" s="72">
        <f t="shared" si="13"/>
        <v>2034</v>
      </c>
      <c r="C21" s="48">
        <f>'2023CV PREV GA00394601000126'!E17</f>
        <v>4.8899999999999997</v>
      </c>
      <c r="D21" s="49">
        <f t="shared" si="17"/>
        <v>0.56388000000000005</v>
      </c>
      <c r="E21" s="125">
        <f>'2023CV PREV GA00394601000126'!G17</f>
        <v>339533841.93579</v>
      </c>
      <c r="F21" s="49">
        <f t="shared" si="0"/>
        <v>0</v>
      </c>
      <c r="G21" s="125">
        <f>'2023CV PREV GA00394601000126'!I17</f>
        <v>0</v>
      </c>
      <c r="H21" s="125">
        <f>'2023CV PREV GA00394601000126'!J17</f>
        <v>0</v>
      </c>
      <c r="I21" s="125">
        <f>'2023CV PREV GA00394601000126'!K17</f>
        <v>0</v>
      </c>
      <c r="J21" s="125">
        <f>'2023CV PREV GA00394601000126'!L17</f>
        <v>0</v>
      </c>
      <c r="K21" s="125">
        <f>'2023CV PREV GA00394601000126'!M17</f>
        <v>18301.015940000001</v>
      </c>
      <c r="L21" s="125">
        <f>'2023CV PREV GA00394601000126'!N17</f>
        <v>0</v>
      </c>
      <c r="M21" s="49">
        <f t="shared" si="1"/>
        <v>93371806.532710001</v>
      </c>
      <c r="N21" s="125">
        <f>'2023CV PREV GA00394601000126'!P17</f>
        <v>38633665.82209</v>
      </c>
      <c r="O21" s="125">
        <f>'2023CV PREV GA00394601000126'!Q17</f>
        <v>29489411.563719999</v>
      </c>
      <c r="P21" s="125">
        <f>'2023CV PREV GA00394601000126'!R17</f>
        <v>2763392.1246500001</v>
      </c>
      <c r="Q21" s="125">
        <f>'2023CV PREV GA00394601000126'!S17</f>
        <v>9075863.9067100007</v>
      </c>
      <c r="R21" s="125">
        <f>'2023CV PREV GA00394601000126'!T17</f>
        <v>2818006.4413000001</v>
      </c>
      <c r="S21" s="125">
        <f>'2023CV PREV GA00394601000126'!U17</f>
        <v>10591466.674240001</v>
      </c>
      <c r="T21" s="125">
        <f>'2023CV PREV GA00394601000126'!V17</f>
        <v>0</v>
      </c>
      <c r="U21" s="49">
        <f t="shared" si="2"/>
        <v>47534737.870980002</v>
      </c>
      <c r="V21" s="125">
        <f>'2023CV PREV GA00394601000126'!X17</f>
        <v>19668048.054790001</v>
      </c>
      <c r="W21" s="125">
        <f>'2023CV PREV GA00394601000126'!Y17</f>
        <v>15012791.341460001</v>
      </c>
      <c r="X21" s="125">
        <f>'2023CV PREV GA00394601000126'!Z17</f>
        <v>1406817.8089099999</v>
      </c>
      <c r="Y21" s="125">
        <f>'2023CV PREV GA00394601000126'!AA17</f>
        <v>4620439.8070299998</v>
      </c>
      <c r="Z21" s="125">
        <f>'2023CV PREV GA00394601000126'!AB17</f>
        <v>1434621.46102</v>
      </c>
      <c r="AA21" s="125">
        <f>'2023CV PREV GA00394601000126'!AC17</f>
        <v>5392019.3977699997</v>
      </c>
      <c r="AB21" s="125">
        <f>'2023CV PREV GA00394601000126'!AD17</f>
        <v>0</v>
      </c>
      <c r="AC21" s="49">
        <f t="shared" si="3"/>
        <v>6779389.39922</v>
      </c>
      <c r="AD21" s="125">
        <f>'2023CV PREV GA00394601000126'!AF17</f>
        <v>1634451.08</v>
      </c>
      <c r="AE21" s="125">
        <f>'2023CV PREV GA00394601000126'!AG17</f>
        <v>3909930.3915900001</v>
      </c>
      <c r="AF21" s="125">
        <f>'2023CV PREV GA00394601000126'!AH17</f>
        <v>90090.641010000007</v>
      </c>
      <c r="AG21" s="125">
        <f>'2023CV PREV GA00394601000126'!AI17</f>
        <v>1144917.2866199999</v>
      </c>
      <c r="AH21" s="49">
        <f t="shared" si="4"/>
        <v>424291.34101999999</v>
      </c>
      <c r="AI21" s="125">
        <f>'2023CV PREV GA00394601000126'!AK17</f>
        <v>16352.26</v>
      </c>
      <c r="AJ21" s="125">
        <f>'2023CV PREV GA00394601000126'!AL17</f>
        <v>56315.48</v>
      </c>
      <c r="AK21" s="125">
        <f>'2023CV PREV GA00394601000126'!AM17</f>
        <v>676.06236999999999</v>
      </c>
      <c r="AL21" s="125">
        <f>'2023CV PREV GA00394601000126'!AN17</f>
        <v>17084.803489999998</v>
      </c>
      <c r="AM21" s="125">
        <f>'2023CV PREV GA00394601000126'!AO17</f>
        <v>333862.73515999998</v>
      </c>
      <c r="AN21" s="125">
        <f>'2023CV PREV GA00394601000126'!AP17</f>
        <v>5964925.6069999998</v>
      </c>
      <c r="AO21" s="125">
        <f>'2023CV PREV GA00394601000126'!AQ17</f>
        <v>0</v>
      </c>
      <c r="AP21" s="125">
        <f>'2023CV PREV GA00394601000126'!AR17</f>
        <v>0</v>
      </c>
      <c r="AQ21" s="125">
        <f>'2023CV PREV GA00394601000126'!AS17</f>
        <v>0</v>
      </c>
      <c r="AR21" s="49">
        <f t="shared" si="5"/>
        <v>154093451.76686999</v>
      </c>
      <c r="AS21" s="49">
        <f t="shared" si="6"/>
        <v>212573.27465000001</v>
      </c>
      <c r="AT21" s="125">
        <f>'2023CV PREV GA00394601000126'!AV17</f>
        <v>0</v>
      </c>
      <c r="AU21" s="125">
        <f>'2023CV PREV GA00394601000126'!AW17</f>
        <v>0</v>
      </c>
      <c r="AV21" s="125">
        <f>'2023CV PREV GA00394601000126'!AX17</f>
        <v>0</v>
      </c>
      <c r="AW21" s="125">
        <f>'2023CV PREV GA00394601000126'!AY17</f>
        <v>0</v>
      </c>
      <c r="AX21" s="125">
        <f>'2023CV PREV GA00394601000126'!AZ17</f>
        <v>212573.27465000001</v>
      </c>
      <c r="AY21" s="125">
        <f>'2023CV PREV GA00394601000126'!BA17</f>
        <v>0</v>
      </c>
      <c r="AZ21" s="49">
        <f t="shared" si="7"/>
        <v>85213222.955699995</v>
      </c>
      <c r="BA21" s="125">
        <f>'2023CV PREV GA00394601000126'!BC17</f>
        <v>20292474.326159999</v>
      </c>
      <c r="BB21" s="125">
        <f>'2023CV PREV GA00394601000126'!BD17</f>
        <v>46057631.33585</v>
      </c>
      <c r="BC21" s="125">
        <f>'2023CV PREV GA00394601000126'!BE17</f>
        <v>1038884.17071</v>
      </c>
      <c r="BD21" s="125">
        <f>'2023CV PREV GA00394601000126'!BF17</f>
        <v>12945819.83894</v>
      </c>
      <c r="BE21" s="125">
        <f>'2023CV PREV GA00394601000126'!BG17</f>
        <v>3792462.9473100002</v>
      </c>
      <c r="BF21" s="125">
        <f>'2023CV PREV GA00394601000126'!BH17</f>
        <v>1085950.3367300001</v>
      </c>
      <c r="BG21" s="125">
        <f>'2023CV PREV GA00394601000126'!BI17</f>
        <v>0</v>
      </c>
      <c r="BH21" s="125">
        <f>'2023CV PREV GA00394601000126'!BJ17</f>
        <v>0</v>
      </c>
      <c r="BI21" s="125">
        <f>'2023CV PREV GA00394601000126'!BK17</f>
        <v>0</v>
      </c>
      <c r="BJ21" s="49">
        <f t="shared" si="8"/>
        <v>85425796.230350003</v>
      </c>
      <c r="BK21" s="49">
        <f t="shared" si="9"/>
        <v>68667655.536520004</v>
      </c>
      <c r="BL21" s="49">
        <f>$BO$9+SUMPRODUCT($D$10:D21,$BK$10:BK21)</f>
        <v>1734362381.7391319</v>
      </c>
      <c r="BM21" s="50">
        <f t="shared" si="10"/>
        <v>4.8899999999999997</v>
      </c>
      <c r="BN21" s="49">
        <f t="shared" si="14"/>
        <v>140190782.11737001</v>
      </c>
      <c r="BO21" s="51">
        <f t="shared" si="11"/>
        <v>3075745597.5183802</v>
      </c>
      <c r="BP21" s="89">
        <f t="shared" si="15"/>
        <v>45163329.845872104</v>
      </c>
      <c r="BQ21" s="89">
        <f t="shared" si="16"/>
        <v>519378293.22752917</v>
      </c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x14ac:dyDescent="0.3">
      <c r="A22" s="52">
        <f t="shared" si="12"/>
        <v>13</v>
      </c>
      <c r="B22" s="72">
        <f t="shared" si="13"/>
        <v>2035</v>
      </c>
      <c r="C22" s="48">
        <f>'2023CV PREV GA00394601000126'!E18</f>
        <v>4.8899999999999997</v>
      </c>
      <c r="D22" s="49">
        <f t="shared" si="17"/>
        <v>0.53759000000000001</v>
      </c>
      <c r="E22" s="125">
        <f>'2023CV PREV GA00394601000126'!G18</f>
        <v>326065937.71719998</v>
      </c>
      <c r="F22" s="49">
        <f t="shared" si="0"/>
        <v>0</v>
      </c>
      <c r="G22" s="125">
        <f>'2023CV PREV GA00394601000126'!I18</f>
        <v>0</v>
      </c>
      <c r="H22" s="125">
        <f>'2023CV PREV GA00394601000126'!J18</f>
        <v>0</v>
      </c>
      <c r="I22" s="125">
        <f>'2023CV PREV GA00394601000126'!K18</f>
        <v>0</v>
      </c>
      <c r="J22" s="125">
        <f>'2023CV PREV GA00394601000126'!L18</f>
        <v>0</v>
      </c>
      <c r="K22" s="125">
        <f>'2023CV PREV GA00394601000126'!M18</f>
        <v>18279.161550000001</v>
      </c>
      <c r="L22" s="125">
        <f>'2023CV PREV GA00394601000126'!N18</f>
        <v>0</v>
      </c>
      <c r="M22" s="49">
        <f t="shared" si="1"/>
        <v>89668132.872580007</v>
      </c>
      <c r="N22" s="125">
        <f>'2023CV PREV GA00394601000126'!P18</f>
        <v>37101227.971600004</v>
      </c>
      <c r="O22" s="125">
        <f>'2023CV PREV GA00394601000126'!Q18</f>
        <v>28319688.48652</v>
      </c>
      <c r="P22" s="125">
        <f>'2023CV PREV GA00394601000126'!R18</f>
        <v>2653779.7801399999</v>
      </c>
      <c r="Q22" s="125">
        <f>'2023CV PREV GA00394601000126'!S18</f>
        <v>8715861.8960100003</v>
      </c>
      <c r="R22" s="125">
        <f>'2023CV PREV GA00394601000126'!T18</f>
        <v>2706227.7725800001</v>
      </c>
      <c r="S22" s="125">
        <f>'2023CV PREV GA00394601000126'!U18</f>
        <v>10171346.96573</v>
      </c>
      <c r="T22" s="125">
        <f>'2023CV PREV GA00394601000126'!V18</f>
        <v>0</v>
      </c>
      <c r="U22" s="49">
        <f t="shared" si="2"/>
        <v>45649231.280359998</v>
      </c>
      <c r="V22" s="125">
        <f>'2023CV PREV GA00394601000126'!X18</f>
        <v>18887897.876359999</v>
      </c>
      <c r="W22" s="125">
        <f>'2023CV PREV GA00394601000126'!Y18</f>
        <v>14417295.956700001</v>
      </c>
      <c r="X22" s="125">
        <f>'2023CV PREV GA00394601000126'!Z18</f>
        <v>1351015.1607900001</v>
      </c>
      <c r="Y22" s="125">
        <f>'2023CV PREV GA00394601000126'!AA18</f>
        <v>4437166.0561300004</v>
      </c>
      <c r="Z22" s="125">
        <f>'2023CV PREV GA00394601000126'!AB18</f>
        <v>1377715.9569399999</v>
      </c>
      <c r="AA22" s="125">
        <f>'2023CV PREV GA00394601000126'!AC18</f>
        <v>5178140.2734399997</v>
      </c>
      <c r="AB22" s="125">
        <f>'2023CV PREV GA00394601000126'!AD18</f>
        <v>0</v>
      </c>
      <c r="AC22" s="49">
        <f t="shared" si="3"/>
        <v>7710831.6092900001</v>
      </c>
      <c r="AD22" s="125">
        <f>'2023CV PREV GA00394601000126'!AF18</f>
        <v>1968999.9</v>
      </c>
      <c r="AE22" s="125">
        <f>'2023CV PREV GA00394601000126'!AG18</f>
        <v>4373197.3000999996</v>
      </c>
      <c r="AF22" s="125">
        <f>'2023CV PREV GA00394601000126'!AH18</f>
        <v>116945.79364</v>
      </c>
      <c r="AG22" s="125">
        <f>'2023CV PREV GA00394601000126'!AI18</f>
        <v>1251688.61555</v>
      </c>
      <c r="AH22" s="49">
        <f t="shared" si="4"/>
        <v>485481.21918999997</v>
      </c>
      <c r="AI22" s="125">
        <f>'2023CV PREV GA00394601000126'!AK18</f>
        <v>24219.65</v>
      </c>
      <c r="AJ22" s="125">
        <f>'2023CV PREV GA00394601000126'!AL18</f>
        <v>74064</v>
      </c>
      <c r="AK22" s="125">
        <f>'2023CV PREV GA00394601000126'!AM18</f>
        <v>1032.79763</v>
      </c>
      <c r="AL22" s="125">
        <f>'2023CV PREV GA00394601000126'!AN18</f>
        <v>21072.887910000001</v>
      </c>
      <c r="AM22" s="125">
        <f>'2023CV PREV GA00394601000126'!AO18</f>
        <v>365091.88364999997</v>
      </c>
      <c r="AN22" s="125">
        <f>'2023CV PREV GA00394601000126'!AP18</f>
        <v>6786141.94948</v>
      </c>
      <c r="AO22" s="125">
        <f>'2023CV PREV GA00394601000126'!AQ18</f>
        <v>0</v>
      </c>
      <c r="AP22" s="125">
        <f>'2023CV PREV GA00394601000126'!AR18</f>
        <v>0</v>
      </c>
      <c r="AQ22" s="125">
        <f>'2023CV PREV GA00394601000126'!AS18</f>
        <v>0</v>
      </c>
      <c r="AR22" s="49">
        <f t="shared" si="5"/>
        <v>150318098.09244999</v>
      </c>
      <c r="AS22" s="49">
        <f t="shared" si="6"/>
        <v>212320.42532000001</v>
      </c>
      <c r="AT22" s="125">
        <f>'2023CV PREV GA00394601000126'!AV18</f>
        <v>0</v>
      </c>
      <c r="AU22" s="125">
        <f>'2023CV PREV GA00394601000126'!AW18</f>
        <v>0</v>
      </c>
      <c r="AV22" s="125">
        <f>'2023CV PREV GA00394601000126'!AX18</f>
        <v>0</v>
      </c>
      <c r="AW22" s="125">
        <f>'2023CV PREV GA00394601000126'!AY18</f>
        <v>0</v>
      </c>
      <c r="AX22" s="125">
        <f>'2023CV PREV GA00394601000126'!AZ18</f>
        <v>212320.42532000001</v>
      </c>
      <c r="AY22" s="125">
        <f>'2023CV PREV GA00394601000126'!BA18</f>
        <v>0</v>
      </c>
      <c r="AZ22" s="49">
        <f t="shared" si="7"/>
        <v>96944884.990999997</v>
      </c>
      <c r="BA22" s="125">
        <f>'2023CV PREV GA00394601000126'!BC18</f>
        <v>24415807.837650001</v>
      </c>
      <c r="BB22" s="125">
        <f>'2023CV PREV GA00394601000126'!BD18</f>
        <v>51456898.483520001</v>
      </c>
      <c r="BC22" s="125">
        <f>'2023CV PREV GA00394601000126'!BE18</f>
        <v>1348565.5142600001</v>
      </c>
      <c r="BD22" s="125">
        <f>'2023CV PREV GA00394601000126'!BF18</f>
        <v>14136880.552130001</v>
      </c>
      <c r="BE22" s="125">
        <f>'2023CV PREV GA00394601000126'!BG18</f>
        <v>4142546.8361</v>
      </c>
      <c r="BF22" s="125">
        <f>'2023CV PREV GA00394601000126'!BH18</f>
        <v>1444185.76734</v>
      </c>
      <c r="BG22" s="125">
        <f>'2023CV PREV GA00394601000126'!BI18</f>
        <v>0</v>
      </c>
      <c r="BH22" s="125">
        <f>'2023CV PREV GA00394601000126'!BJ18</f>
        <v>0</v>
      </c>
      <c r="BI22" s="125">
        <f>'2023CV PREV GA00394601000126'!BK18</f>
        <v>0</v>
      </c>
      <c r="BJ22" s="49">
        <f t="shared" si="8"/>
        <v>97157205.416319996</v>
      </c>
      <c r="BK22" s="49">
        <f t="shared" si="9"/>
        <v>53160892.676129997</v>
      </c>
      <c r="BL22" s="49">
        <f>$BO$9+SUMPRODUCT($D$10:D22,$BK$10:BK22)</f>
        <v>1762941146.0328927</v>
      </c>
      <c r="BM22" s="50">
        <f t="shared" si="10"/>
        <v>4.8899999999999997</v>
      </c>
      <c r="BN22" s="49">
        <f t="shared" si="14"/>
        <v>150403959.71865001</v>
      </c>
      <c r="BO22" s="51">
        <f t="shared" si="11"/>
        <v>3279310449.9131598</v>
      </c>
      <c r="BP22" s="89">
        <f t="shared" si="15"/>
        <v>48970418.855361052</v>
      </c>
      <c r="BQ22" s="89">
        <f t="shared" si="16"/>
        <v>612130235.69201314</v>
      </c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x14ac:dyDescent="0.3">
      <c r="A23" s="52">
        <f t="shared" si="12"/>
        <v>14</v>
      </c>
      <c r="B23" s="72">
        <f t="shared" si="13"/>
        <v>2036</v>
      </c>
      <c r="C23" s="48">
        <f>'2023CV PREV GA00394601000126'!E19</f>
        <v>4.8899999999999997</v>
      </c>
      <c r="D23" s="49">
        <f t="shared" si="17"/>
        <v>0.51253000000000004</v>
      </c>
      <c r="E23" s="125">
        <f>'2023CV PREV GA00394601000126'!G19</f>
        <v>312172361.38301003</v>
      </c>
      <c r="F23" s="49">
        <f t="shared" si="0"/>
        <v>0</v>
      </c>
      <c r="G23" s="125">
        <f>'2023CV PREV GA00394601000126'!I19</f>
        <v>0</v>
      </c>
      <c r="H23" s="125">
        <f>'2023CV PREV GA00394601000126'!J19</f>
        <v>0</v>
      </c>
      <c r="I23" s="125">
        <f>'2023CV PREV GA00394601000126'!K19</f>
        <v>0</v>
      </c>
      <c r="J23" s="125">
        <f>'2023CV PREV GA00394601000126'!L19</f>
        <v>0</v>
      </c>
      <c r="K23" s="125">
        <f>'2023CV PREV GA00394601000126'!M19</f>
        <v>12711.732379999999</v>
      </c>
      <c r="L23" s="125">
        <f>'2023CV PREV GA00394601000126'!N19</f>
        <v>0</v>
      </c>
      <c r="M23" s="49">
        <f t="shared" si="1"/>
        <v>85847399.380669996</v>
      </c>
      <c r="N23" s="125">
        <f>'2023CV PREV GA00394601000126'!P19</f>
        <v>35520355.260629997</v>
      </c>
      <c r="O23" s="125">
        <f>'2023CV PREV GA00394601000126'!Q19</f>
        <v>27112994.66102</v>
      </c>
      <c r="P23" s="125">
        <f>'2023CV PREV GA00394601000126'!R19</f>
        <v>2540702.9828300001</v>
      </c>
      <c r="Q23" s="125">
        <f>'2023CV PREV GA00394601000126'!S19</f>
        <v>8344481.51382</v>
      </c>
      <c r="R23" s="125">
        <f>'2023CV PREV GA00394601000126'!T19</f>
        <v>2590916.1813099999</v>
      </c>
      <c r="S23" s="125">
        <f>'2023CV PREV GA00394601000126'!U19</f>
        <v>9737948.7810600009</v>
      </c>
      <c r="T23" s="125">
        <f>'2023CV PREV GA00394601000126'!V19</f>
        <v>0</v>
      </c>
      <c r="U23" s="49">
        <f t="shared" si="2"/>
        <v>43704130.59358</v>
      </c>
      <c r="V23" s="125">
        <f>'2023CV PREV GA00394601000126'!X19</f>
        <v>18083089.950780001</v>
      </c>
      <c r="W23" s="125">
        <f>'2023CV PREV GA00394601000126'!Y19</f>
        <v>13802979.100090001</v>
      </c>
      <c r="X23" s="125">
        <f>'2023CV PREV GA00394601000126'!Z19</f>
        <v>1293448.79125</v>
      </c>
      <c r="Y23" s="125">
        <f>'2023CV PREV GA00394601000126'!AA19</f>
        <v>4248099.6797399996</v>
      </c>
      <c r="Z23" s="125">
        <f>'2023CV PREV GA00394601000126'!AB19</f>
        <v>1319011.87411</v>
      </c>
      <c r="AA23" s="125">
        <f>'2023CV PREV GA00394601000126'!AC19</f>
        <v>4957501.1976100001</v>
      </c>
      <c r="AB23" s="125">
        <f>'2023CV PREV GA00394601000126'!AD19</f>
        <v>0</v>
      </c>
      <c r="AC23" s="49">
        <f t="shared" si="3"/>
        <v>8650533.4245500006</v>
      </c>
      <c r="AD23" s="125">
        <f>'2023CV PREV GA00394601000126'!AF19</f>
        <v>2362763.48</v>
      </c>
      <c r="AE23" s="125">
        <f>'2023CV PREV GA00394601000126'!AG19</f>
        <v>4760260.4950200003</v>
      </c>
      <c r="AF23" s="125">
        <f>'2023CV PREV GA00394601000126'!AH19</f>
        <v>167932.59226999999</v>
      </c>
      <c r="AG23" s="125">
        <f>'2023CV PREV GA00394601000126'!AI19</f>
        <v>1359576.85726</v>
      </c>
      <c r="AH23" s="49">
        <f t="shared" si="4"/>
        <v>552553.87629000004</v>
      </c>
      <c r="AI23" s="125">
        <f>'2023CV PREV GA00394601000126'!AK19</f>
        <v>33953.68</v>
      </c>
      <c r="AJ23" s="125">
        <f>'2023CV PREV GA00394601000126'!AL19</f>
        <v>94528.89</v>
      </c>
      <c r="AK23" s="125">
        <f>'2023CV PREV GA00394601000126'!AM19</f>
        <v>1497.60718</v>
      </c>
      <c r="AL23" s="125">
        <f>'2023CV PREV GA00394601000126'!AN19</f>
        <v>25645.491730000002</v>
      </c>
      <c r="AM23" s="125">
        <f>'2023CV PREV GA00394601000126'!AO19</f>
        <v>396928.20737999998</v>
      </c>
      <c r="AN23" s="125">
        <f>'2023CV PREV GA00394601000126'!AP19</f>
        <v>7621014.51896</v>
      </c>
      <c r="AO23" s="125">
        <f>'2023CV PREV GA00394601000126'!AQ19</f>
        <v>0</v>
      </c>
      <c r="AP23" s="125">
        <f>'2023CV PREV GA00394601000126'!AR19</f>
        <v>0</v>
      </c>
      <c r="AQ23" s="125">
        <f>'2023CV PREV GA00394601000126'!AS19</f>
        <v>0</v>
      </c>
      <c r="AR23" s="49">
        <f t="shared" si="5"/>
        <v>146388343.52643001</v>
      </c>
      <c r="AS23" s="49">
        <f t="shared" si="6"/>
        <v>146121.07931</v>
      </c>
      <c r="AT23" s="125">
        <f>'2023CV PREV GA00394601000126'!AV19</f>
        <v>0</v>
      </c>
      <c r="AU23" s="125">
        <f>'2023CV PREV GA00394601000126'!AW19</f>
        <v>0</v>
      </c>
      <c r="AV23" s="125">
        <f>'2023CV PREV GA00394601000126'!AX19</f>
        <v>0</v>
      </c>
      <c r="AW23" s="125">
        <f>'2023CV PREV GA00394601000126'!AY19</f>
        <v>0</v>
      </c>
      <c r="AX23" s="125">
        <f>'2023CV PREV GA00394601000126'!AZ19</f>
        <v>146121.07931</v>
      </c>
      <c r="AY23" s="125">
        <f>'2023CV PREV GA00394601000126'!BA19</f>
        <v>0</v>
      </c>
      <c r="AZ23" s="49">
        <f t="shared" si="7"/>
        <v>108871635.9834</v>
      </c>
      <c r="BA23" s="125">
        <f>'2023CV PREV GA00394601000126'!BC19</f>
        <v>29263646.54597</v>
      </c>
      <c r="BB23" s="125">
        <f>'2023CV PREV GA00394601000126'!BD19</f>
        <v>55979643.962030001</v>
      </c>
      <c r="BC23" s="125">
        <f>'2023CV PREV GA00394601000126'!BE19</f>
        <v>1927348.6232700001</v>
      </c>
      <c r="BD23" s="125">
        <f>'2023CV PREV GA00394601000126'!BF19</f>
        <v>15337602.22735</v>
      </c>
      <c r="BE23" s="125">
        <f>'2023CV PREV GA00394601000126'!BG19</f>
        <v>4498636.0439499998</v>
      </c>
      <c r="BF23" s="125">
        <f>'2023CV PREV GA00394601000126'!BH19</f>
        <v>1864758.5808300001</v>
      </c>
      <c r="BG23" s="125">
        <f>'2023CV PREV GA00394601000126'!BI19</f>
        <v>0</v>
      </c>
      <c r="BH23" s="125">
        <f>'2023CV PREV GA00394601000126'!BJ19</f>
        <v>0</v>
      </c>
      <c r="BI23" s="125">
        <f>'2023CV PREV GA00394601000126'!BK19</f>
        <v>0</v>
      </c>
      <c r="BJ23" s="49">
        <f t="shared" si="8"/>
        <v>109017757.06271</v>
      </c>
      <c r="BK23" s="49">
        <f t="shared" si="9"/>
        <v>37370586.463720001</v>
      </c>
      <c r="BL23" s="49">
        <f>$BO$9+SUMPRODUCT($D$10:D23,$BK$10:BK23)</f>
        <v>1782094692.7131431</v>
      </c>
      <c r="BM23" s="50">
        <f t="shared" si="10"/>
        <v>4.8899999999999997</v>
      </c>
      <c r="BN23" s="49">
        <f t="shared" si="14"/>
        <v>160358281.00075001</v>
      </c>
      <c r="BO23" s="51">
        <f t="shared" si="11"/>
        <v>3477039317.3776302</v>
      </c>
      <c r="BP23" s="89">
        <f t="shared" si="15"/>
        <v>52387648.969545223</v>
      </c>
      <c r="BQ23" s="89">
        <f t="shared" si="16"/>
        <v>707233261.08886051</v>
      </c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x14ac:dyDescent="0.3">
      <c r="A24" s="52">
        <f t="shared" si="12"/>
        <v>15</v>
      </c>
      <c r="B24" s="72">
        <f t="shared" si="13"/>
        <v>2037</v>
      </c>
      <c r="C24" s="48">
        <f>'2023CV PREV GA00394601000126'!E20</f>
        <v>4.8899999999999997</v>
      </c>
      <c r="D24" s="49">
        <f t="shared" si="17"/>
        <v>0.48864000000000002</v>
      </c>
      <c r="E24" s="125">
        <f>'2023CV PREV GA00394601000126'!G20</f>
        <v>296466534.20530999</v>
      </c>
      <c r="F24" s="49">
        <f t="shared" si="0"/>
        <v>0</v>
      </c>
      <c r="G24" s="125">
        <f>'2023CV PREV GA00394601000126'!I20</f>
        <v>0</v>
      </c>
      <c r="H24" s="125">
        <f>'2023CV PREV GA00394601000126'!J20</f>
        <v>0</v>
      </c>
      <c r="I24" s="125">
        <f>'2023CV PREV GA00394601000126'!K20</f>
        <v>0</v>
      </c>
      <c r="J24" s="125">
        <f>'2023CV PREV GA00394601000126'!L20</f>
        <v>0</v>
      </c>
      <c r="K24" s="125">
        <f>'2023CV PREV GA00394601000126'!M20</f>
        <v>12685.80437</v>
      </c>
      <c r="L24" s="125">
        <f>'2023CV PREV GA00394601000126'!N20</f>
        <v>0</v>
      </c>
      <c r="M24" s="49">
        <f t="shared" si="1"/>
        <v>81528296.906780005</v>
      </c>
      <c r="N24" s="125">
        <f>'2023CV PREV GA00394601000126'!P20</f>
        <v>33733276.614260003</v>
      </c>
      <c r="O24" s="125">
        <f>'2023CV PREV GA00394601000126'!Q20</f>
        <v>25748902.059969999</v>
      </c>
      <c r="P24" s="125">
        <f>'2023CV PREV GA00394601000126'!R20</f>
        <v>2412876.66989</v>
      </c>
      <c r="Q24" s="125">
        <f>'2023CV PREV GA00394601000126'!S20</f>
        <v>7924659.00306</v>
      </c>
      <c r="R24" s="125">
        <f>'2023CV PREV GA00394601000126'!T20</f>
        <v>2460563.5722699999</v>
      </c>
      <c r="S24" s="125">
        <f>'2023CV PREV GA00394601000126'!U20</f>
        <v>9248018.9873300008</v>
      </c>
      <c r="T24" s="125">
        <f>'2023CV PREV GA00394601000126'!V20</f>
        <v>0</v>
      </c>
      <c r="U24" s="49">
        <f t="shared" si="2"/>
        <v>41505314.788719997</v>
      </c>
      <c r="V24" s="125">
        <f>'2023CV PREV GA00394601000126'!X20</f>
        <v>17173304.45809</v>
      </c>
      <c r="W24" s="125">
        <f>'2023CV PREV GA00394601000126'!Y20</f>
        <v>13108531.95774</v>
      </c>
      <c r="X24" s="125">
        <f>'2023CV PREV GA00394601000126'!Z20</f>
        <v>1228373.57739</v>
      </c>
      <c r="Y24" s="125">
        <f>'2023CV PREV GA00394601000126'!AA20</f>
        <v>4034371.8560899999</v>
      </c>
      <c r="Z24" s="125">
        <f>'2023CV PREV GA00394601000126'!AB20</f>
        <v>1252650.5458800001</v>
      </c>
      <c r="AA24" s="125">
        <f>'2023CV PREV GA00394601000126'!AC20</f>
        <v>4708082.39353</v>
      </c>
      <c r="AB24" s="125">
        <f>'2023CV PREV GA00394601000126'!AD20</f>
        <v>0</v>
      </c>
      <c r="AC24" s="49">
        <f t="shared" si="3"/>
        <v>9711115.4726999998</v>
      </c>
      <c r="AD24" s="125">
        <f>'2023CV PREV GA00394601000126'!AF20</f>
        <v>2809558.24</v>
      </c>
      <c r="AE24" s="125">
        <f>'2023CV PREV GA00394601000126'!AG20</f>
        <v>5239094.3348500002</v>
      </c>
      <c r="AF24" s="125">
        <f>'2023CV PREV GA00394601000126'!AH20</f>
        <v>194895.68820999999</v>
      </c>
      <c r="AG24" s="125">
        <f>'2023CV PREV GA00394601000126'!AI20</f>
        <v>1467567.20964</v>
      </c>
      <c r="AH24" s="49">
        <f t="shared" si="4"/>
        <v>625663.45955000003</v>
      </c>
      <c r="AI24" s="125">
        <f>'2023CV PREV GA00394601000126'!AK20</f>
        <v>45892.14</v>
      </c>
      <c r="AJ24" s="125">
        <f>'2023CV PREV GA00394601000126'!AL20</f>
        <v>117701.45</v>
      </c>
      <c r="AK24" s="125">
        <f>'2023CV PREV GA00394601000126'!AM20</f>
        <v>2181.1618400000002</v>
      </c>
      <c r="AL24" s="125">
        <f>'2023CV PREV GA00394601000126'!AN20</f>
        <v>30857.818619999998</v>
      </c>
      <c r="AM24" s="125">
        <f>'2023CV PREV GA00394601000126'!AO20</f>
        <v>429030.88909000001</v>
      </c>
      <c r="AN24" s="125">
        <f>'2023CV PREV GA00394601000126'!AP20</f>
        <v>8547686.0717900004</v>
      </c>
      <c r="AO24" s="125">
        <f>'2023CV PREV GA00394601000126'!AQ20</f>
        <v>0</v>
      </c>
      <c r="AP24" s="125">
        <f>'2023CV PREV GA00394601000126'!AR20</f>
        <v>0</v>
      </c>
      <c r="AQ24" s="125">
        <f>'2023CV PREV GA00394601000126'!AS20</f>
        <v>0</v>
      </c>
      <c r="AR24" s="49">
        <f t="shared" si="5"/>
        <v>141930762.50391001</v>
      </c>
      <c r="AS24" s="49">
        <f t="shared" si="6"/>
        <v>145821.07564</v>
      </c>
      <c r="AT24" s="125">
        <f>'2023CV PREV GA00394601000126'!AV20</f>
        <v>0</v>
      </c>
      <c r="AU24" s="125">
        <f>'2023CV PREV GA00394601000126'!AW20</f>
        <v>0</v>
      </c>
      <c r="AV24" s="125">
        <f>'2023CV PREV GA00394601000126'!AX20</f>
        <v>0</v>
      </c>
      <c r="AW24" s="125">
        <f>'2023CV PREV GA00394601000126'!AY20</f>
        <v>0</v>
      </c>
      <c r="AX24" s="125">
        <f>'2023CV PREV GA00394601000126'!AZ20</f>
        <v>145821.07564</v>
      </c>
      <c r="AY24" s="125">
        <f>'2023CV PREV GA00394601000126'!BA20</f>
        <v>0</v>
      </c>
      <c r="AZ24" s="49">
        <f t="shared" si="7"/>
        <v>122109801.02351999</v>
      </c>
      <c r="BA24" s="125">
        <f>'2023CV PREV GA00394601000126'!BC20</f>
        <v>34577035.900990002</v>
      </c>
      <c r="BB24" s="125">
        <f>'2023CV PREV GA00394601000126'!BD20</f>
        <v>61546028.980319999</v>
      </c>
      <c r="BC24" s="125">
        <f>'2023CV PREV GA00394601000126'!BE20</f>
        <v>2238357.0317199999</v>
      </c>
      <c r="BD24" s="125">
        <f>'2023CV PREV GA00394601000126'!BF20</f>
        <v>16537601.89638</v>
      </c>
      <c r="BE24" s="125">
        <f>'2023CV PREV GA00394601000126'!BG20</f>
        <v>4857341.7419600002</v>
      </c>
      <c r="BF24" s="125">
        <f>'2023CV PREV GA00394601000126'!BH20</f>
        <v>2353435.4721499998</v>
      </c>
      <c r="BG24" s="125">
        <f>'2023CV PREV GA00394601000126'!BI20</f>
        <v>0</v>
      </c>
      <c r="BH24" s="125">
        <f>'2023CV PREV GA00394601000126'!BJ20</f>
        <v>0</v>
      </c>
      <c r="BI24" s="125">
        <f>'2023CV PREV GA00394601000126'!BK20</f>
        <v>0</v>
      </c>
      <c r="BJ24" s="49">
        <f t="shared" si="8"/>
        <v>122255622.09916</v>
      </c>
      <c r="BK24" s="49">
        <f t="shared" si="9"/>
        <v>19675140.404750001</v>
      </c>
      <c r="BL24" s="49">
        <f>$BO$9+SUMPRODUCT($D$10:D24,$BK$10:BK24)</f>
        <v>1791708753.3205202</v>
      </c>
      <c r="BM24" s="50">
        <f t="shared" si="10"/>
        <v>4.8899999999999997</v>
      </c>
      <c r="BN24" s="49">
        <f t="shared" si="14"/>
        <v>170027222.61976999</v>
      </c>
      <c r="BO24" s="51">
        <f t="shared" si="11"/>
        <v>3666741680.4021502</v>
      </c>
      <c r="BP24" s="89">
        <f t="shared" si="15"/>
        <v>56002800.4542647</v>
      </c>
      <c r="BQ24" s="89">
        <f t="shared" si="16"/>
        <v>812040606.58683813</v>
      </c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x14ac:dyDescent="0.3">
      <c r="A25" s="52">
        <f t="shared" si="12"/>
        <v>16</v>
      </c>
      <c r="B25" s="72">
        <f t="shared" si="13"/>
        <v>2038</v>
      </c>
      <c r="C25" s="48">
        <f>'2023CV PREV GA00394601000126'!E21</f>
        <v>4.8899999999999997</v>
      </c>
      <c r="D25" s="49">
        <f t="shared" si="17"/>
        <v>0.46586</v>
      </c>
      <c r="E25" s="125">
        <f>'2023CV PREV GA00394601000126'!G21</f>
        <v>280574024.79907</v>
      </c>
      <c r="F25" s="49">
        <f t="shared" si="0"/>
        <v>0</v>
      </c>
      <c r="G25" s="125">
        <f>'2023CV PREV GA00394601000126'!I21</f>
        <v>0</v>
      </c>
      <c r="H25" s="125">
        <f>'2023CV PREV GA00394601000126'!J21</f>
        <v>0</v>
      </c>
      <c r="I25" s="125">
        <f>'2023CV PREV GA00394601000126'!K21</f>
        <v>0</v>
      </c>
      <c r="J25" s="125">
        <f>'2023CV PREV GA00394601000126'!L21</f>
        <v>0</v>
      </c>
      <c r="K25" s="125">
        <f>'2023CV PREV GA00394601000126'!M21</f>
        <v>12657.44046</v>
      </c>
      <c r="L25" s="125">
        <f>'2023CV PREV GA00394601000126'!N21</f>
        <v>0</v>
      </c>
      <c r="M25" s="49">
        <f t="shared" si="1"/>
        <v>77157856.820040002</v>
      </c>
      <c r="N25" s="125">
        <f>'2023CV PREV GA00394601000126'!P21</f>
        <v>31924956.43629</v>
      </c>
      <c r="O25" s="125">
        <f>'2023CV PREV GA00394601000126'!Q21</f>
        <v>24368595.613960002</v>
      </c>
      <c r="P25" s="125">
        <f>'2023CV PREV GA00394601000126'!R21</f>
        <v>2283530.9908699999</v>
      </c>
      <c r="Q25" s="125">
        <f>'2023CV PREV GA00394601000126'!S21</f>
        <v>7499846.4079900002</v>
      </c>
      <c r="R25" s="125">
        <f>'2023CV PREV GA00394601000126'!T21</f>
        <v>2328661.56916</v>
      </c>
      <c r="S25" s="125">
        <f>'2023CV PREV GA00394601000126'!U21</f>
        <v>8752265.8017699998</v>
      </c>
      <c r="T25" s="125">
        <f>'2023CV PREV GA00394601000126'!V21</f>
        <v>0</v>
      </c>
      <c r="U25" s="49">
        <f t="shared" si="2"/>
        <v>39280363.471830003</v>
      </c>
      <c r="V25" s="125">
        <f>'2023CV PREV GA00394601000126'!X21</f>
        <v>16252705.094760001</v>
      </c>
      <c r="W25" s="125">
        <f>'2023CV PREV GA00394601000126'!Y21</f>
        <v>12405830.49432</v>
      </c>
      <c r="X25" s="125">
        <f>'2023CV PREV GA00394601000126'!Z21</f>
        <v>1162524.8680799999</v>
      </c>
      <c r="Y25" s="125">
        <f>'2023CV PREV GA00394601000126'!AA21</f>
        <v>3818103.6258700001</v>
      </c>
      <c r="Z25" s="125">
        <f>'2023CV PREV GA00394601000126'!AB21</f>
        <v>1185500.4351999999</v>
      </c>
      <c r="AA25" s="125">
        <f>'2023CV PREV GA00394601000126'!AC21</f>
        <v>4455698.9535999997</v>
      </c>
      <c r="AB25" s="125">
        <f>'2023CV PREV GA00394601000126'!AD21</f>
        <v>0</v>
      </c>
      <c r="AC25" s="49">
        <f t="shared" si="3"/>
        <v>10755330.572079999</v>
      </c>
      <c r="AD25" s="125">
        <f>'2023CV PREV GA00394601000126'!AF21</f>
        <v>3278766.81</v>
      </c>
      <c r="AE25" s="125">
        <f>'2023CV PREV GA00394601000126'!AG21</f>
        <v>5667207.6863599997</v>
      </c>
      <c r="AF25" s="125">
        <f>'2023CV PREV GA00394601000126'!AH21</f>
        <v>234402.20482000001</v>
      </c>
      <c r="AG25" s="125">
        <f>'2023CV PREV GA00394601000126'!AI21</f>
        <v>1574953.8709</v>
      </c>
      <c r="AH25" s="49">
        <f t="shared" si="4"/>
        <v>705436.73317000002</v>
      </c>
      <c r="AI25" s="125">
        <f>'2023CV PREV GA00394601000126'!AK21</f>
        <v>60344.88</v>
      </c>
      <c r="AJ25" s="125">
        <f>'2023CV PREV GA00394601000126'!AL21</f>
        <v>144017.44</v>
      </c>
      <c r="AK25" s="125">
        <f>'2023CV PREV GA00394601000126'!AM21</f>
        <v>3010.93496</v>
      </c>
      <c r="AL25" s="125">
        <f>'2023CV PREV GA00394601000126'!AN21</f>
        <v>36769.224759999997</v>
      </c>
      <c r="AM25" s="125">
        <f>'2023CV PREV GA00394601000126'!AO21</f>
        <v>461294.25345000002</v>
      </c>
      <c r="AN25" s="125">
        <f>'2023CV PREV GA00394601000126'!AP21</f>
        <v>9473218.9970200006</v>
      </c>
      <c r="AO25" s="125">
        <f>'2023CV PREV GA00394601000126'!AQ21</f>
        <v>0</v>
      </c>
      <c r="AP25" s="125">
        <f>'2023CV PREV GA00394601000126'!AR21</f>
        <v>0</v>
      </c>
      <c r="AQ25" s="125">
        <f>'2023CV PREV GA00394601000126'!AS21</f>
        <v>0</v>
      </c>
      <c r="AR25" s="49">
        <f t="shared" si="5"/>
        <v>137384864.03459999</v>
      </c>
      <c r="AS25" s="49">
        <f t="shared" si="6"/>
        <v>145492.88446</v>
      </c>
      <c r="AT25" s="125">
        <f>'2023CV PREV GA00394601000126'!AV21</f>
        <v>0</v>
      </c>
      <c r="AU25" s="125">
        <f>'2023CV PREV GA00394601000126'!AW21</f>
        <v>0</v>
      </c>
      <c r="AV25" s="125">
        <f>'2023CV PREV GA00394601000126'!AX21</f>
        <v>0</v>
      </c>
      <c r="AW25" s="125">
        <f>'2023CV PREV GA00394601000126'!AY21</f>
        <v>0</v>
      </c>
      <c r="AX25" s="125">
        <f>'2023CV PREV GA00394601000126'!AZ21</f>
        <v>145492.88446</v>
      </c>
      <c r="AY25" s="125">
        <f>'2023CV PREV GA00394601000126'!BA21</f>
        <v>0</v>
      </c>
      <c r="AZ25" s="49">
        <f t="shared" si="7"/>
        <v>135331699.95526999</v>
      </c>
      <c r="BA25" s="125">
        <f>'2023CV PREV GA00394601000126'!BC21</f>
        <v>40256282.652670003</v>
      </c>
      <c r="BB25" s="125">
        <f>'2023CV PREV GA00394601000126'!BD21</f>
        <v>66522027.795079999</v>
      </c>
      <c r="BC25" s="125">
        <f>'2023CV PREV GA00394601000126'!BE21</f>
        <v>2689425.7797599998</v>
      </c>
      <c r="BD25" s="125">
        <f>'2023CV PREV GA00394601000126'!BF21</f>
        <v>17728430.84457</v>
      </c>
      <c r="BE25" s="125">
        <f>'2023CV PREV GA00394601000126'!BG21</f>
        <v>5217204.4442199999</v>
      </c>
      <c r="BF25" s="125">
        <f>'2023CV PREV GA00394601000126'!BH21</f>
        <v>2918328.43897</v>
      </c>
      <c r="BG25" s="125">
        <f>'2023CV PREV GA00394601000126'!BI21</f>
        <v>0</v>
      </c>
      <c r="BH25" s="125">
        <f>'2023CV PREV GA00394601000126'!BJ21</f>
        <v>0</v>
      </c>
      <c r="BI25" s="125">
        <f>'2023CV PREV GA00394601000126'!BK21</f>
        <v>0</v>
      </c>
      <c r="BJ25" s="49">
        <f t="shared" si="8"/>
        <v>135477192.83972999</v>
      </c>
      <c r="BK25" s="49">
        <f t="shared" si="9"/>
        <v>1907671.19487</v>
      </c>
      <c r="BL25" s="49">
        <f>$BO$9+SUMPRODUCT($D$10:D25,$BK$10:BK25)</f>
        <v>1792597461.0233624</v>
      </c>
      <c r="BM25" s="50">
        <f t="shared" si="10"/>
        <v>4.8899999999999997</v>
      </c>
      <c r="BN25" s="49">
        <f t="shared" si="14"/>
        <v>179303668.17166999</v>
      </c>
      <c r="BO25" s="51">
        <f t="shared" si="11"/>
        <v>3847953019.7686901</v>
      </c>
      <c r="BP25" s="89">
        <f t="shared" si="15"/>
        <v>59163867.852335572</v>
      </c>
      <c r="BQ25" s="89">
        <f t="shared" si="16"/>
        <v>917039951.71120143</v>
      </c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x14ac:dyDescent="0.3">
      <c r="A26" s="52">
        <f t="shared" si="12"/>
        <v>17</v>
      </c>
      <c r="B26" s="72">
        <f t="shared" si="13"/>
        <v>2039</v>
      </c>
      <c r="C26" s="48">
        <f>'2023CV PREV GA00394601000126'!E22</f>
        <v>4.8899999999999997</v>
      </c>
      <c r="D26" s="49">
        <f t="shared" si="17"/>
        <v>0.44413999999999998</v>
      </c>
      <c r="E26" s="125">
        <f>'2023CV PREV GA00394601000126'!G22</f>
        <v>264270106.10653001</v>
      </c>
      <c r="F26" s="49">
        <f t="shared" si="0"/>
        <v>0</v>
      </c>
      <c r="G26" s="125">
        <f>'2023CV PREV GA00394601000126'!I22</f>
        <v>0</v>
      </c>
      <c r="H26" s="125">
        <f>'2023CV PREV GA00394601000126'!J22</f>
        <v>0</v>
      </c>
      <c r="I26" s="125">
        <f>'2023CV PREV GA00394601000126'!K22</f>
        <v>0</v>
      </c>
      <c r="J26" s="125">
        <f>'2023CV PREV GA00394601000126'!L22</f>
        <v>0</v>
      </c>
      <c r="K26" s="125">
        <f>'2023CV PREV GA00394601000126'!M22</f>
        <v>12626.31309</v>
      </c>
      <c r="L26" s="125">
        <f>'2023CV PREV GA00394601000126'!N22</f>
        <v>0</v>
      </c>
      <c r="M26" s="49">
        <f t="shared" si="1"/>
        <v>72674279.179580003</v>
      </c>
      <c r="N26" s="125">
        <f>'2023CV PREV GA00394601000126'!P22</f>
        <v>30069824.28579</v>
      </c>
      <c r="O26" s="125">
        <f>'2023CV PREV GA00394601000126'!Q22</f>
        <v>22952557.184080001</v>
      </c>
      <c r="P26" s="125">
        <f>'2023CV PREV GA00394601000126'!R22</f>
        <v>2150836.9411200001</v>
      </c>
      <c r="Q26" s="125">
        <f>'2023CV PREV GA00394601000126'!S22</f>
        <v>7064036.6920699999</v>
      </c>
      <c r="R26" s="125">
        <f>'2023CV PREV GA00394601000126'!T22</f>
        <v>2193345.0197700001</v>
      </c>
      <c r="S26" s="125">
        <f>'2023CV PREV GA00394601000126'!U22</f>
        <v>8243679.0567500005</v>
      </c>
      <c r="T26" s="125">
        <f>'2023CV PREV GA00394601000126'!V22</f>
        <v>0</v>
      </c>
      <c r="U26" s="49">
        <f t="shared" si="2"/>
        <v>36997814.854879998</v>
      </c>
      <c r="V26" s="125">
        <f>'2023CV PREV GA00394601000126'!X22</f>
        <v>15308274.181779999</v>
      </c>
      <c r="W26" s="125">
        <f>'2023CV PREV GA00394601000126'!Y22</f>
        <v>11684938.202749999</v>
      </c>
      <c r="X26" s="125">
        <f>'2023CV PREV GA00394601000126'!Z22</f>
        <v>1094971.5336500001</v>
      </c>
      <c r="Y26" s="125">
        <f>'2023CV PREV GA00394601000126'!AA22</f>
        <v>3596236.8613999998</v>
      </c>
      <c r="Z26" s="125">
        <f>'2023CV PREV GA00394601000126'!AB22</f>
        <v>1116612.01006</v>
      </c>
      <c r="AA26" s="125">
        <f>'2023CV PREV GA00394601000126'!AC22</f>
        <v>4196782.0652400004</v>
      </c>
      <c r="AB26" s="125">
        <f>'2023CV PREV GA00394601000126'!AD22</f>
        <v>0</v>
      </c>
      <c r="AC26" s="49">
        <f t="shared" si="3"/>
        <v>11813009.778100001</v>
      </c>
      <c r="AD26" s="125">
        <f>'2023CV PREV GA00394601000126'!AF22</f>
        <v>3849347.18</v>
      </c>
      <c r="AE26" s="125">
        <f>'2023CV PREV GA00394601000126'!AG22</f>
        <v>6008396.5085300002</v>
      </c>
      <c r="AF26" s="125">
        <f>'2023CV PREV GA00394601000126'!AH22</f>
        <v>274360.32702000003</v>
      </c>
      <c r="AG26" s="125">
        <f>'2023CV PREV GA00394601000126'!AI22</f>
        <v>1680905.7625500001</v>
      </c>
      <c r="AH26" s="49">
        <f t="shared" si="4"/>
        <v>792054.81840999995</v>
      </c>
      <c r="AI26" s="125">
        <f>'2023CV PREV GA00394601000126'!AK22</f>
        <v>77664.52</v>
      </c>
      <c r="AJ26" s="125">
        <f>'2023CV PREV GA00394601000126'!AL22</f>
        <v>173490.4</v>
      </c>
      <c r="AK26" s="125">
        <f>'2023CV PREV GA00394601000126'!AM22</f>
        <v>4043.0842699999998</v>
      </c>
      <c r="AL26" s="125">
        <f>'2023CV PREV GA00394601000126'!AN22</f>
        <v>43435.853190000002</v>
      </c>
      <c r="AM26" s="125">
        <f>'2023CV PREV GA00394601000126'!AO22</f>
        <v>493420.96094999998</v>
      </c>
      <c r="AN26" s="125">
        <f>'2023CV PREV GA00394601000126'!AP22</f>
        <v>10411577.889180001</v>
      </c>
      <c r="AO26" s="125">
        <f>'2023CV PREV GA00394601000126'!AQ22</f>
        <v>0</v>
      </c>
      <c r="AP26" s="125">
        <f>'2023CV PREV GA00394601000126'!AR22</f>
        <v>0</v>
      </c>
      <c r="AQ26" s="125">
        <f>'2023CV PREV GA00394601000126'!AS22</f>
        <v>0</v>
      </c>
      <c r="AR26" s="49">
        <f t="shared" si="5"/>
        <v>132701362.83324</v>
      </c>
      <c r="AS26" s="49">
        <f t="shared" si="6"/>
        <v>145132.72742000001</v>
      </c>
      <c r="AT26" s="125">
        <f>'2023CV PREV GA00394601000126'!AV22</f>
        <v>0</v>
      </c>
      <c r="AU26" s="125">
        <f>'2023CV PREV GA00394601000126'!AW22</f>
        <v>0</v>
      </c>
      <c r="AV26" s="125">
        <f>'2023CV PREV GA00394601000126'!AX22</f>
        <v>0</v>
      </c>
      <c r="AW26" s="125">
        <f>'2023CV PREV GA00394601000126'!AY22</f>
        <v>0</v>
      </c>
      <c r="AX26" s="125">
        <f>'2023CV PREV GA00394601000126'!AZ22</f>
        <v>145132.72742000001</v>
      </c>
      <c r="AY26" s="125">
        <f>'2023CV PREV GA00394601000126'!BA22</f>
        <v>0</v>
      </c>
      <c r="AZ26" s="49">
        <f t="shared" si="7"/>
        <v>148736826.98583999</v>
      </c>
      <c r="BA26" s="125">
        <f>'2023CV PREV GA00394601000126'!BC22</f>
        <v>47062731.082280003</v>
      </c>
      <c r="BB26" s="125">
        <f>'2023CV PREV GA00394601000126'!BD22</f>
        <v>70478875.997170001</v>
      </c>
      <c r="BC26" s="125">
        <f>'2023CV PREV GA00394601000126'!BE22</f>
        <v>3154064.6174699999</v>
      </c>
      <c r="BD26" s="125">
        <f>'2023CV PREV GA00394601000126'!BF22</f>
        <v>18900787.97603</v>
      </c>
      <c r="BE26" s="125">
        <f>'2023CV PREV GA00394601000126'!BG22</f>
        <v>5574952.5297299996</v>
      </c>
      <c r="BF26" s="125">
        <f>'2023CV PREV GA00394601000126'!BH22</f>
        <v>3565414.7831600001</v>
      </c>
      <c r="BG26" s="125">
        <f>'2023CV PREV GA00394601000126'!BI22</f>
        <v>0</v>
      </c>
      <c r="BH26" s="125">
        <f>'2023CV PREV GA00394601000126'!BJ22</f>
        <v>0</v>
      </c>
      <c r="BI26" s="125">
        <f>'2023CV PREV GA00394601000126'!BK22</f>
        <v>0</v>
      </c>
      <c r="BJ26" s="49">
        <f t="shared" si="8"/>
        <v>148881959.71325999</v>
      </c>
      <c r="BK26" s="49">
        <f t="shared" si="9"/>
        <v>-16180596.88002</v>
      </c>
      <c r="BL26" s="49">
        <f>$BO$9+SUMPRODUCT($D$10:D26,$BK$10:BK26)</f>
        <v>1785411010.7250702</v>
      </c>
      <c r="BM26" s="50">
        <f t="shared" si="10"/>
        <v>4.8899999999999997</v>
      </c>
      <c r="BN26" s="49">
        <f t="shared" si="14"/>
        <v>188164902.66668999</v>
      </c>
      <c r="BO26" s="51">
        <f t="shared" si="11"/>
        <v>4019937325.5553598</v>
      </c>
      <c r="BP26" s="89">
        <f t="shared" si="15"/>
        <v>61982570.184486508</v>
      </c>
      <c r="BQ26" s="89">
        <f t="shared" si="16"/>
        <v>1022712408.0440273</v>
      </c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x14ac:dyDescent="0.3">
      <c r="A27" s="52">
        <f t="shared" si="12"/>
        <v>18</v>
      </c>
      <c r="B27" s="72">
        <f t="shared" si="13"/>
        <v>2040</v>
      </c>
      <c r="C27" s="48">
        <f>'2023CV PREV GA00394601000126'!E23</f>
        <v>4.8899999999999997</v>
      </c>
      <c r="D27" s="49">
        <f t="shared" si="17"/>
        <v>0.42342999999999997</v>
      </c>
      <c r="E27" s="125">
        <f>'2023CV PREV GA00394601000126'!G23</f>
        <v>246931957.84795001</v>
      </c>
      <c r="F27" s="49">
        <f t="shared" si="0"/>
        <v>0</v>
      </c>
      <c r="G27" s="125">
        <f>'2023CV PREV GA00394601000126'!I23</f>
        <v>0</v>
      </c>
      <c r="H27" s="125">
        <f>'2023CV PREV GA00394601000126'!J23</f>
        <v>0</v>
      </c>
      <c r="I27" s="125">
        <f>'2023CV PREV GA00394601000126'!K23</f>
        <v>0</v>
      </c>
      <c r="J27" s="125">
        <f>'2023CV PREV GA00394601000126'!L23</f>
        <v>0</v>
      </c>
      <c r="K27" s="125">
        <f>'2023CV PREV GA00394601000126'!M23</f>
        <v>12592.05344</v>
      </c>
      <c r="L27" s="125">
        <f>'2023CV PREV GA00394601000126'!N23</f>
        <v>0</v>
      </c>
      <c r="M27" s="49">
        <f t="shared" si="1"/>
        <v>67906288.408439994</v>
      </c>
      <c r="N27" s="125">
        <f>'2023CV PREV GA00394601000126'!P23</f>
        <v>28097012.910119999</v>
      </c>
      <c r="O27" s="125">
        <f>'2023CV PREV GA00394601000126'!Q23</f>
        <v>21446693.182909999</v>
      </c>
      <c r="P27" s="125">
        <f>'2023CV PREV GA00394601000126'!R23</f>
        <v>2009725.5217599999</v>
      </c>
      <c r="Q27" s="125">
        <f>'2023CV PREV GA00394601000126'!S23</f>
        <v>6600581.6411899999</v>
      </c>
      <c r="R27" s="125">
        <f>'2023CV PREV GA00394601000126'!T23</f>
        <v>2049444.74404</v>
      </c>
      <c r="S27" s="125">
        <f>'2023CV PREV GA00394601000126'!U23</f>
        <v>7702830.4084200002</v>
      </c>
      <c r="T27" s="125">
        <f>'2023CV PREV GA00394601000126'!V23</f>
        <v>0</v>
      </c>
      <c r="U27" s="49">
        <f t="shared" si="2"/>
        <v>34570474.098679997</v>
      </c>
      <c r="V27" s="125">
        <f>'2023CV PREV GA00394601000126'!X23</f>
        <v>14303933.845079999</v>
      </c>
      <c r="W27" s="125">
        <f>'2023CV PREV GA00394601000126'!Y23</f>
        <v>10918316.52943</v>
      </c>
      <c r="X27" s="125">
        <f>'2023CV PREV GA00394601000126'!Z23</f>
        <v>1023132.99289</v>
      </c>
      <c r="Y27" s="125">
        <f>'2023CV PREV GA00394601000126'!AA23</f>
        <v>3360296.1082299999</v>
      </c>
      <c r="Z27" s="125">
        <f>'2023CV PREV GA00394601000126'!AB23</f>
        <v>1043353.68787</v>
      </c>
      <c r="AA27" s="125">
        <f>'2023CV PREV GA00394601000126'!AC23</f>
        <v>3921440.93518</v>
      </c>
      <c r="AB27" s="125">
        <f>'2023CV PREV GA00394601000126'!AD23</f>
        <v>0</v>
      </c>
      <c r="AC27" s="49">
        <f t="shared" si="3"/>
        <v>12915464.471550001</v>
      </c>
      <c r="AD27" s="125">
        <f>'2023CV PREV GA00394601000126'!AF23</f>
        <v>4463378.82</v>
      </c>
      <c r="AE27" s="125">
        <f>'2023CV PREV GA00394601000126'!AG23</f>
        <v>6355903.3201599997</v>
      </c>
      <c r="AF27" s="125">
        <f>'2023CV PREV GA00394601000126'!AH23</f>
        <v>311536.18540999998</v>
      </c>
      <c r="AG27" s="125">
        <f>'2023CV PREV GA00394601000126'!AI23</f>
        <v>1784646.14598</v>
      </c>
      <c r="AH27" s="49">
        <f t="shared" si="4"/>
        <v>886008.54816000001</v>
      </c>
      <c r="AI27" s="125">
        <f>'2023CV PREV GA00394601000126'!AK23</f>
        <v>98431.37</v>
      </c>
      <c r="AJ27" s="125">
        <f>'2023CV PREV GA00394601000126'!AL23</f>
        <v>206145.85</v>
      </c>
      <c r="AK27" s="125">
        <f>'2023CV PREV GA00394601000126'!AM23</f>
        <v>5303.9049400000004</v>
      </c>
      <c r="AL27" s="125">
        <f>'2023CV PREV GA00394601000126'!AN23</f>
        <v>50912.350420000002</v>
      </c>
      <c r="AM27" s="125">
        <f>'2023CV PREV GA00394601000126'!AO23</f>
        <v>525215.07279999997</v>
      </c>
      <c r="AN27" s="125">
        <f>'2023CV PREV GA00394601000126'!AP23</f>
        <v>11397771.53589</v>
      </c>
      <c r="AO27" s="125">
        <f>'2023CV PREV GA00394601000126'!AQ23</f>
        <v>0</v>
      </c>
      <c r="AP27" s="125">
        <f>'2023CV PREV GA00394601000126'!AR23</f>
        <v>0</v>
      </c>
      <c r="AQ27" s="125">
        <f>'2023CV PREV GA00394601000126'!AS23</f>
        <v>0</v>
      </c>
      <c r="AR27" s="49">
        <f t="shared" si="5"/>
        <v>127688599.11616001</v>
      </c>
      <c r="AS27" s="49">
        <f t="shared" si="6"/>
        <v>144736.33824000001</v>
      </c>
      <c r="AT27" s="125">
        <f>'2023CV PREV GA00394601000126'!AV23</f>
        <v>0</v>
      </c>
      <c r="AU27" s="125">
        <f>'2023CV PREV GA00394601000126'!AW23</f>
        <v>0</v>
      </c>
      <c r="AV27" s="125">
        <f>'2023CV PREV GA00394601000126'!AX23</f>
        <v>0</v>
      </c>
      <c r="AW27" s="125">
        <f>'2023CV PREV GA00394601000126'!AY23</f>
        <v>0</v>
      </c>
      <c r="AX27" s="125">
        <f>'2023CV PREV GA00394601000126'!AZ23</f>
        <v>144736.33824000001</v>
      </c>
      <c r="AY27" s="125">
        <f>'2023CV PREV GA00394601000126'!BA23</f>
        <v>0</v>
      </c>
      <c r="AZ27" s="49">
        <f t="shared" si="7"/>
        <v>162825307.65296999</v>
      </c>
      <c r="BA27" s="125">
        <f>'2023CV PREV GA00394601000126'!BC23</f>
        <v>54452311.279129997</v>
      </c>
      <c r="BB27" s="125">
        <f>'2023CV PREV GA00394601000126'!BD23</f>
        <v>74513508.411119998</v>
      </c>
      <c r="BC27" s="125">
        <f>'2023CV PREV GA00394601000126'!BE23</f>
        <v>3582872.5527300001</v>
      </c>
      <c r="BD27" s="125">
        <f>'2023CV PREV GA00394601000126'!BF23</f>
        <v>20045749.889350001</v>
      </c>
      <c r="BE27" s="125">
        <f>'2023CV PREV GA00394601000126'!BG23</f>
        <v>5928205.0047500003</v>
      </c>
      <c r="BF27" s="125">
        <f>'2023CV PREV GA00394601000126'!BH23</f>
        <v>4302660.5158900004</v>
      </c>
      <c r="BG27" s="125">
        <f>'2023CV PREV GA00394601000126'!BI23</f>
        <v>0</v>
      </c>
      <c r="BH27" s="125">
        <f>'2023CV PREV GA00394601000126'!BJ23</f>
        <v>0</v>
      </c>
      <c r="BI27" s="125">
        <f>'2023CV PREV GA00394601000126'!BK23</f>
        <v>0</v>
      </c>
      <c r="BJ27" s="49">
        <f t="shared" si="8"/>
        <v>162970043.99121001</v>
      </c>
      <c r="BK27" s="49">
        <f t="shared" si="9"/>
        <v>-35281444.875050001</v>
      </c>
      <c r="BL27" s="49">
        <f>$BO$9+SUMPRODUCT($D$10:D27,$BK$10:BK27)</f>
        <v>1770471788.5216279</v>
      </c>
      <c r="BM27" s="50">
        <f t="shared" si="10"/>
        <v>4.8899999999999997</v>
      </c>
      <c r="BN27" s="49">
        <f t="shared" si="14"/>
        <v>196574935.21966001</v>
      </c>
      <c r="BO27" s="51">
        <f t="shared" si="11"/>
        <v>4181230815.8999701</v>
      </c>
      <c r="BP27" s="89">
        <f t="shared" si="15"/>
        <v>64683598.398209557</v>
      </c>
      <c r="BQ27" s="89">
        <f t="shared" si="16"/>
        <v>1131962971.9686673</v>
      </c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x14ac:dyDescent="0.3">
      <c r="A28" s="52">
        <f t="shared" si="12"/>
        <v>19</v>
      </c>
      <c r="B28" s="72">
        <f t="shared" si="13"/>
        <v>2041</v>
      </c>
      <c r="C28" s="48">
        <f>'2023CV PREV GA00394601000126'!E24</f>
        <v>4.8899999999999997</v>
      </c>
      <c r="D28" s="49">
        <f t="shared" si="17"/>
        <v>0.40368999999999999</v>
      </c>
      <c r="E28" s="125">
        <f>'2023CV PREV GA00394601000126'!G24</f>
        <v>226571816.11078</v>
      </c>
      <c r="F28" s="49">
        <f t="shared" si="0"/>
        <v>0</v>
      </c>
      <c r="G28" s="125">
        <f>'2023CV PREV GA00394601000126'!I24</f>
        <v>0</v>
      </c>
      <c r="H28" s="125">
        <f>'2023CV PREV GA00394601000126'!J24</f>
        <v>0</v>
      </c>
      <c r="I28" s="125">
        <f>'2023CV PREV GA00394601000126'!K24</f>
        <v>0</v>
      </c>
      <c r="J28" s="125">
        <f>'2023CV PREV GA00394601000126'!L24</f>
        <v>0</v>
      </c>
      <c r="K28" s="125">
        <f>'2023CV PREV GA00394601000126'!M24</f>
        <v>11907.160540000001</v>
      </c>
      <c r="L28" s="125">
        <f>'2023CV PREV GA00394601000126'!N24</f>
        <v>0</v>
      </c>
      <c r="M28" s="49">
        <f t="shared" si="1"/>
        <v>62307249.430710003</v>
      </c>
      <c r="N28" s="125">
        <f>'2023CV PREV GA00394601000126'!P24</f>
        <v>25780345.718770001</v>
      </c>
      <c r="O28" s="125">
        <f>'2023CV PREV GA00394601000126'!Q24</f>
        <v>19678361.060970001</v>
      </c>
      <c r="P28" s="125">
        <f>'2023CV PREV GA00394601000126'!R24</f>
        <v>1844018.75447</v>
      </c>
      <c r="Q28" s="125">
        <f>'2023CV PREV GA00394601000126'!S24</f>
        <v>6056347.5982100004</v>
      </c>
      <c r="R28" s="125">
        <f>'2023CV PREV GA00394601000126'!T24</f>
        <v>1880463.0300700001</v>
      </c>
      <c r="S28" s="125">
        <f>'2023CV PREV GA00394601000126'!U24</f>
        <v>7067713.26822</v>
      </c>
      <c r="T28" s="125">
        <f>'2023CV PREV GA00394601000126'!V24</f>
        <v>0</v>
      </c>
      <c r="U28" s="49">
        <f t="shared" si="2"/>
        <v>31720054.255490001</v>
      </c>
      <c r="V28" s="125">
        <f>'2023CV PREV GA00394601000126'!X24</f>
        <v>13124539.638590001</v>
      </c>
      <c r="W28" s="125">
        <f>'2023CV PREV GA00394601000126'!Y24</f>
        <v>10018074.721899999</v>
      </c>
      <c r="X28" s="125">
        <f>'2023CV PREV GA00394601000126'!Z24</f>
        <v>938773.18409</v>
      </c>
      <c r="Y28" s="125">
        <f>'2023CV PREV GA00394601000126'!AA24</f>
        <v>3083231.50453</v>
      </c>
      <c r="Z28" s="125">
        <f>'2023CV PREV GA00394601000126'!AB24</f>
        <v>957326.63349000004</v>
      </c>
      <c r="AA28" s="125">
        <f>'2023CV PREV GA00394601000126'!AC24</f>
        <v>3598108.57289</v>
      </c>
      <c r="AB28" s="125">
        <f>'2023CV PREV GA00394601000126'!AD24</f>
        <v>0</v>
      </c>
      <c r="AC28" s="49">
        <f t="shared" si="3"/>
        <v>14217894.50629</v>
      </c>
      <c r="AD28" s="125">
        <f>'2023CV PREV GA00394601000126'!AF24</f>
        <v>5238866.4400000004</v>
      </c>
      <c r="AE28" s="125">
        <f>'2023CV PREV GA00394601000126'!AG24</f>
        <v>6726376.8763899999</v>
      </c>
      <c r="AF28" s="125">
        <f>'2023CV PREV GA00394601000126'!AH24</f>
        <v>369233.02146999998</v>
      </c>
      <c r="AG28" s="125">
        <f>'2023CV PREV GA00394601000126'!AI24</f>
        <v>1883418.1684300001</v>
      </c>
      <c r="AH28" s="49">
        <f t="shared" si="4"/>
        <v>986860.67801999999</v>
      </c>
      <c r="AI28" s="125">
        <f>'2023CV PREV GA00394601000126'!AK24</f>
        <v>123033.03</v>
      </c>
      <c r="AJ28" s="125">
        <f>'2023CV PREV GA00394601000126'!AL24</f>
        <v>242132.28</v>
      </c>
      <c r="AK28" s="125">
        <f>'2023CV PREV GA00394601000126'!AM24</f>
        <v>6797.2255100000002</v>
      </c>
      <c r="AL28" s="125">
        <f>'2023CV PREV GA00394601000126'!AN24</f>
        <v>59256.659010000003</v>
      </c>
      <c r="AM28" s="125">
        <f>'2023CV PREV GA00394601000126'!AO24</f>
        <v>555641.48349999997</v>
      </c>
      <c r="AN28" s="125">
        <f>'2023CV PREV GA00394601000126'!AP24</f>
        <v>12542979.475889999</v>
      </c>
      <c r="AO28" s="125">
        <f>'2023CV PREV GA00394601000126'!AQ24</f>
        <v>0</v>
      </c>
      <c r="AP28" s="125">
        <f>'2023CV PREV GA00394601000126'!AR24</f>
        <v>0</v>
      </c>
      <c r="AQ28" s="125">
        <f>'2023CV PREV GA00394601000126'!AS24</f>
        <v>0</v>
      </c>
      <c r="AR28" s="49">
        <f t="shared" si="5"/>
        <v>121786945.50694001</v>
      </c>
      <c r="AS28" s="49">
        <f t="shared" si="6"/>
        <v>136905.29036000001</v>
      </c>
      <c r="AT28" s="125">
        <f>'2023CV PREV GA00394601000126'!AV24</f>
        <v>0</v>
      </c>
      <c r="AU28" s="125">
        <f>'2023CV PREV GA00394601000126'!AW24</f>
        <v>0</v>
      </c>
      <c r="AV28" s="125">
        <f>'2023CV PREV GA00394601000126'!AX24</f>
        <v>0</v>
      </c>
      <c r="AW28" s="125">
        <f>'2023CV PREV GA00394601000126'!AY24</f>
        <v>0</v>
      </c>
      <c r="AX28" s="125">
        <f>'2023CV PREV GA00394601000126'!AZ24</f>
        <v>136905.29036000001</v>
      </c>
      <c r="AY28" s="125">
        <f>'2023CV PREV GA00394601000126'!BA24</f>
        <v>0</v>
      </c>
      <c r="AZ28" s="49">
        <f t="shared" si="7"/>
        <v>179185421.08123001</v>
      </c>
      <c r="BA28" s="125">
        <f>'2023CV PREV GA00394601000126'!BC24</f>
        <v>63609152.228299998</v>
      </c>
      <c r="BB28" s="125">
        <f>'2023CV PREV GA00394601000126'!BD24</f>
        <v>78790781.701340005</v>
      </c>
      <c r="BC28" s="125">
        <f>'2023CV PREV GA00394601000126'!BE24</f>
        <v>4248329.1603600001</v>
      </c>
      <c r="BD28" s="125">
        <f>'2023CV PREV GA00394601000126'!BF24</f>
        <v>21134039.105799999</v>
      </c>
      <c r="BE28" s="125">
        <f>'2023CV PREV GA00394601000126'!BG24</f>
        <v>6265900.5484199999</v>
      </c>
      <c r="BF28" s="125">
        <f>'2023CV PREV GA00394601000126'!BH24</f>
        <v>5137218.3370099999</v>
      </c>
      <c r="BG28" s="125">
        <f>'2023CV PREV GA00394601000126'!BI24</f>
        <v>0</v>
      </c>
      <c r="BH28" s="125">
        <f>'2023CV PREV GA00394601000126'!BJ24</f>
        <v>0</v>
      </c>
      <c r="BI28" s="125">
        <f>'2023CV PREV GA00394601000126'!BK24</f>
        <v>0</v>
      </c>
      <c r="BJ28" s="49">
        <f t="shared" si="8"/>
        <v>179322326.37158999</v>
      </c>
      <c r="BK28" s="49">
        <f t="shared" si="9"/>
        <v>-57535380.864650004</v>
      </c>
      <c r="BL28" s="49">
        <f>$BO$9+SUMPRODUCT($D$10:D28,$BK$10:BK28)</f>
        <v>1747245330.6203773</v>
      </c>
      <c r="BM28" s="50">
        <f t="shared" si="10"/>
        <v>4.8899999999999997</v>
      </c>
      <c r="BN28" s="49">
        <f t="shared" si="14"/>
        <v>204462186.89750999</v>
      </c>
      <c r="BO28" s="51">
        <f t="shared" si="11"/>
        <v>4328157621.9328299</v>
      </c>
      <c r="BP28" s="89">
        <f t="shared" si="15"/>
        <v>67848928.059309527</v>
      </c>
      <c r="BQ28" s="89">
        <f t="shared" si="16"/>
        <v>1255205169.0972261</v>
      </c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x14ac:dyDescent="0.3">
      <c r="A29" s="52">
        <f t="shared" si="12"/>
        <v>20</v>
      </c>
      <c r="B29" s="72">
        <f t="shared" si="13"/>
        <v>2042</v>
      </c>
      <c r="C29" s="48">
        <f>'2023CV PREV GA00394601000126'!E25</f>
        <v>4.8899999999999997</v>
      </c>
      <c r="D29" s="49">
        <f t="shared" si="17"/>
        <v>0.38486999999999999</v>
      </c>
      <c r="E29" s="125">
        <f>'2023CV PREV GA00394601000126'!G25</f>
        <v>205614318.06106001</v>
      </c>
      <c r="F29" s="49">
        <f t="shared" si="0"/>
        <v>0</v>
      </c>
      <c r="G29" s="125">
        <f>'2023CV PREV GA00394601000126'!I25</f>
        <v>0</v>
      </c>
      <c r="H29" s="125">
        <f>'2023CV PREV GA00394601000126'!J25</f>
        <v>0</v>
      </c>
      <c r="I29" s="125">
        <f>'2023CV PREV GA00394601000126'!K25</f>
        <v>0</v>
      </c>
      <c r="J29" s="125">
        <f>'2023CV PREV GA00394601000126'!L25</f>
        <v>0</v>
      </c>
      <c r="K29" s="125">
        <f>'2023CV PREV GA00394601000126'!M25</f>
        <v>11799.74236</v>
      </c>
      <c r="L29" s="125">
        <f>'2023CV PREV GA00394601000126'!N25</f>
        <v>0</v>
      </c>
      <c r="M29" s="49">
        <f t="shared" si="1"/>
        <v>56543937.467019998</v>
      </c>
      <c r="N29" s="125">
        <f>'2023CV PREV GA00394601000126'!P25</f>
        <v>23395708.677870002</v>
      </c>
      <c r="O29" s="125">
        <f>'2023CV PREV GA00394601000126'!Q25</f>
        <v>17858146.96446</v>
      </c>
      <c r="P29" s="125">
        <f>'2023CV PREV GA00394601000126'!R25</f>
        <v>1673450.2340200001</v>
      </c>
      <c r="Q29" s="125">
        <f>'2023CV PREV GA00394601000126'!S25</f>
        <v>5496146.0022799997</v>
      </c>
      <c r="R29" s="125">
        <f>'2023CV PREV GA00394601000126'!T25</f>
        <v>1706523.47765</v>
      </c>
      <c r="S29" s="125">
        <f>'2023CV PREV GA00394601000126'!U25</f>
        <v>6413962.1107400004</v>
      </c>
      <c r="T29" s="125">
        <f>'2023CV PREV GA00394601000126'!V25</f>
        <v>0</v>
      </c>
      <c r="U29" s="49">
        <f t="shared" si="2"/>
        <v>28786004.528530002</v>
      </c>
      <c r="V29" s="125">
        <f>'2023CV PREV GA00394601000126'!X25</f>
        <v>11910542.59959</v>
      </c>
      <c r="W29" s="125">
        <f>'2023CV PREV GA00394601000126'!Y25</f>
        <v>9091420.2727700006</v>
      </c>
      <c r="X29" s="125">
        <f>'2023CV PREV GA00394601000126'!Z25</f>
        <v>851938.30094999995</v>
      </c>
      <c r="Y29" s="125">
        <f>'2023CV PREV GA00394601000126'!AA25</f>
        <v>2798037.96478</v>
      </c>
      <c r="Z29" s="125">
        <f>'2023CV PREV GA00394601000126'!AB25</f>
        <v>868775.58862000005</v>
      </c>
      <c r="AA29" s="125">
        <f>'2023CV PREV GA00394601000126'!AC25</f>
        <v>3265289.8018200002</v>
      </c>
      <c r="AB29" s="125">
        <f>'2023CV PREV GA00394601000126'!AD25</f>
        <v>0</v>
      </c>
      <c r="AC29" s="49">
        <f t="shared" si="3"/>
        <v>15539546.373779999</v>
      </c>
      <c r="AD29" s="125">
        <f>'2023CV PREV GA00394601000126'!AF25</f>
        <v>6042795.46</v>
      </c>
      <c r="AE29" s="125">
        <f>'2023CV PREV GA00394601000126'!AG25</f>
        <v>7071910.0169299999</v>
      </c>
      <c r="AF29" s="125">
        <f>'2023CV PREV GA00394601000126'!AH25</f>
        <v>448620.58992</v>
      </c>
      <c r="AG29" s="125">
        <f>'2023CV PREV GA00394601000126'!AI25</f>
        <v>1976220.30693</v>
      </c>
      <c r="AH29" s="49">
        <f t="shared" si="4"/>
        <v>1095401.8303100001</v>
      </c>
      <c r="AI29" s="125">
        <f>'2023CV PREV GA00394601000126'!AK25</f>
        <v>152353.72</v>
      </c>
      <c r="AJ29" s="125">
        <f>'2023CV PREV GA00394601000126'!AL25</f>
        <v>281764.12</v>
      </c>
      <c r="AK29" s="125">
        <f>'2023CV PREV GA00394601000126'!AM25</f>
        <v>8607.2393499999998</v>
      </c>
      <c r="AL29" s="125">
        <f>'2023CV PREV GA00394601000126'!AN25</f>
        <v>68517.925409999996</v>
      </c>
      <c r="AM29" s="125">
        <f>'2023CV PREV GA00394601000126'!AO25</f>
        <v>584158.82554999995</v>
      </c>
      <c r="AN29" s="125">
        <f>'2023CV PREV GA00394601000126'!AP25</f>
        <v>13711435.599959999</v>
      </c>
      <c r="AO29" s="125">
        <f>'2023CV PREV GA00394601000126'!AQ25</f>
        <v>0</v>
      </c>
      <c r="AP29" s="125">
        <f>'2023CV PREV GA00394601000126'!AR25</f>
        <v>0</v>
      </c>
      <c r="AQ29" s="125">
        <f>'2023CV PREV GA00394601000126'!AS25</f>
        <v>0</v>
      </c>
      <c r="AR29" s="49">
        <f t="shared" si="5"/>
        <v>115688125.54196</v>
      </c>
      <c r="AS29" s="49">
        <f t="shared" si="6"/>
        <v>135671.92108999999</v>
      </c>
      <c r="AT29" s="125">
        <f>'2023CV PREV GA00394601000126'!AV25</f>
        <v>0</v>
      </c>
      <c r="AU29" s="125">
        <f>'2023CV PREV GA00394601000126'!AW25</f>
        <v>0</v>
      </c>
      <c r="AV29" s="125">
        <f>'2023CV PREV GA00394601000126'!AX25</f>
        <v>0</v>
      </c>
      <c r="AW29" s="125">
        <f>'2023CV PREV GA00394601000126'!AY25</f>
        <v>0</v>
      </c>
      <c r="AX29" s="125">
        <f>'2023CV PREV GA00394601000126'!AZ25</f>
        <v>135671.92108999999</v>
      </c>
      <c r="AY29" s="125">
        <f>'2023CV PREV GA00394601000126'!BA25</f>
        <v>0</v>
      </c>
      <c r="AZ29" s="49">
        <f t="shared" si="7"/>
        <v>195877651.42486</v>
      </c>
      <c r="BA29" s="125">
        <f>'2023CV PREV GA00394601000126'!BC25</f>
        <v>73107576.237399995</v>
      </c>
      <c r="BB29" s="125">
        <f>'2023CV PREV GA00394601000126'!BD25</f>
        <v>82788235.529630005</v>
      </c>
      <c r="BC29" s="125">
        <f>'2023CV PREV GA00394601000126'!BE25</f>
        <v>5161554.19355</v>
      </c>
      <c r="BD29" s="125">
        <f>'2023CV PREV GA00394601000126'!BF25</f>
        <v>22154162.94444</v>
      </c>
      <c r="BE29" s="125">
        <f>'2023CV PREV GA00394601000126'!BG25</f>
        <v>6581949.45469</v>
      </c>
      <c r="BF29" s="125">
        <f>'2023CV PREV GA00394601000126'!BH25</f>
        <v>6084173.0651500002</v>
      </c>
      <c r="BG29" s="125">
        <f>'2023CV PREV GA00394601000126'!BI25</f>
        <v>0</v>
      </c>
      <c r="BH29" s="125">
        <f>'2023CV PREV GA00394601000126'!BJ25</f>
        <v>0</v>
      </c>
      <c r="BI29" s="125">
        <f>'2023CV PREV GA00394601000126'!BK25</f>
        <v>0</v>
      </c>
      <c r="BJ29" s="49">
        <f t="shared" si="8"/>
        <v>196013323.34595001</v>
      </c>
      <c r="BK29" s="49">
        <f t="shared" si="9"/>
        <v>-80325197.803990006</v>
      </c>
      <c r="BL29" s="49">
        <f>$BO$9+SUMPRODUCT($D$10:D29,$BK$10:BK29)</f>
        <v>1716330571.7415557</v>
      </c>
      <c r="BM29" s="50">
        <f t="shared" si="10"/>
        <v>4.8899999999999997</v>
      </c>
      <c r="BN29" s="49">
        <f t="shared" si="14"/>
        <v>211646907.71252</v>
      </c>
      <c r="BO29" s="51">
        <f t="shared" si="11"/>
        <v>4459479331.8413601</v>
      </c>
      <c r="BP29" s="89">
        <f t="shared" si="15"/>
        <v>70701210.703944117</v>
      </c>
      <c r="BQ29" s="89">
        <f t="shared" si="16"/>
        <v>1378673608.7269104</v>
      </c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x14ac:dyDescent="0.3">
      <c r="A30" s="52">
        <f t="shared" si="12"/>
        <v>21</v>
      </c>
      <c r="B30" s="72">
        <f t="shared" si="13"/>
        <v>2043</v>
      </c>
      <c r="C30" s="48">
        <f>'2023CV PREV GA00394601000126'!E26</f>
        <v>4.8899999999999997</v>
      </c>
      <c r="D30" s="49">
        <f t="shared" si="17"/>
        <v>0.36692999999999998</v>
      </c>
      <c r="E30" s="125">
        <f>'2023CV PREV GA00394601000126'!G26</f>
        <v>184665695.96127999</v>
      </c>
      <c r="F30" s="49">
        <f t="shared" si="0"/>
        <v>0</v>
      </c>
      <c r="G30" s="125">
        <f>'2023CV PREV GA00394601000126'!I26</f>
        <v>0</v>
      </c>
      <c r="H30" s="125">
        <f>'2023CV PREV GA00394601000126'!J26</f>
        <v>0</v>
      </c>
      <c r="I30" s="125">
        <f>'2023CV PREV GA00394601000126'!K26</f>
        <v>0</v>
      </c>
      <c r="J30" s="125">
        <f>'2023CV PREV GA00394601000126'!L26</f>
        <v>0</v>
      </c>
      <c r="K30" s="125">
        <f>'2023CV PREV GA00394601000126'!M26</f>
        <v>11682.043809999999</v>
      </c>
      <c r="L30" s="125">
        <f>'2023CV PREV GA00394601000126'!N26</f>
        <v>0</v>
      </c>
      <c r="M30" s="49">
        <f t="shared" si="1"/>
        <v>50783066.38955</v>
      </c>
      <c r="N30" s="125">
        <f>'2023CV PREV GA00394601000126'!P26</f>
        <v>21012081.581900001</v>
      </c>
      <c r="O30" s="125">
        <f>'2023CV PREV GA00394601000126'!Q26</f>
        <v>16038703.767659999</v>
      </c>
      <c r="P30" s="125">
        <f>'2023CV PREV GA00394601000126'!R26</f>
        <v>1502953.9529899999</v>
      </c>
      <c r="Q30" s="125">
        <f>'2023CV PREV GA00394601000126'!S26</f>
        <v>4936181.6637399998</v>
      </c>
      <c r="R30" s="125">
        <f>'2023CV PREV GA00394601000126'!T26</f>
        <v>1532657.5923599999</v>
      </c>
      <c r="S30" s="125">
        <f>'2023CV PREV GA00394601000126'!U26</f>
        <v>5760487.8309000004</v>
      </c>
      <c r="T30" s="125">
        <f>'2023CV PREV GA00394601000126'!V26</f>
        <v>0</v>
      </c>
      <c r="U30" s="49">
        <f t="shared" si="2"/>
        <v>25853197.43457</v>
      </c>
      <c r="V30" s="125">
        <f>'2023CV PREV GA00394601000126'!X26</f>
        <v>10697059.714369999</v>
      </c>
      <c r="W30" s="125">
        <f>'2023CV PREV GA00394601000126'!Y26</f>
        <v>8165158.28168</v>
      </c>
      <c r="X30" s="125">
        <f>'2023CV PREV GA00394601000126'!Z26</f>
        <v>765140.19424999994</v>
      </c>
      <c r="Y30" s="125">
        <f>'2023CV PREV GA00394601000126'!AA26</f>
        <v>2512965.21062</v>
      </c>
      <c r="Z30" s="125">
        <f>'2023CV PREV GA00394601000126'!AB26</f>
        <v>780262.04702000006</v>
      </c>
      <c r="AA30" s="125">
        <f>'2023CV PREV GA00394601000126'!AC26</f>
        <v>2932611.9866300002</v>
      </c>
      <c r="AB30" s="125">
        <f>'2023CV PREV GA00394601000126'!AD26</f>
        <v>0</v>
      </c>
      <c r="AC30" s="49">
        <f t="shared" si="3"/>
        <v>16834899.54431</v>
      </c>
      <c r="AD30" s="125">
        <f>'2023CV PREV GA00394601000126'!AF26</f>
        <v>6935229.0099999998</v>
      </c>
      <c r="AE30" s="125">
        <f>'2023CV PREV GA00394601000126'!AG26</f>
        <v>7303846.8683700003</v>
      </c>
      <c r="AF30" s="125">
        <f>'2023CV PREV GA00394601000126'!AH26</f>
        <v>533879.33215000003</v>
      </c>
      <c r="AG30" s="125">
        <f>'2023CV PREV GA00394601000126'!AI26</f>
        <v>2061944.3337900001</v>
      </c>
      <c r="AH30" s="49">
        <f t="shared" si="4"/>
        <v>1212271.7978399999</v>
      </c>
      <c r="AI30" s="125">
        <f>'2023CV PREV GA00394601000126'!AK26</f>
        <v>186955.81</v>
      </c>
      <c r="AJ30" s="125">
        <f>'2023CV PREV GA00394601000126'!AL26</f>
        <v>325269.67</v>
      </c>
      <c r="AK30" s="125">
        <f>'2023CV PREV GA00394601000126'!AM26</f>
        <v>10822.44772</v>
      </c>
      <c r="AL30" s="125">
        <f>'2023CV PREV GA00394601000126'!AN26</f>
        <v>78742.893190000003</v>
      </c>
      <c r="AM30" s="125">
        <f>'2023CV PREV GA00394601000126'!AO26</f>
        <v>610480.97693</v>
      </c>
      <c r="AN30" s="125">
        <f>'2023CV PREV GA00394601000126'!AP26</f>
        <v>14868137.90762</v>
      </c>
      <c r="AO30" s="125">
        <f>'2023CV PREV GA00394601000126'!AQ26</f>
        <v>0</v>
      </c>
      <c r="AP30" s="125">
        <f>'2023CV PREV GA00394601000126'!AR26</f>
        <v>0</v>
      </c>
      <c r="AQ30" s="125">
        <f>'2023CV PREV GA00394601000126'!AS26</f>
        <v>0</v>
      </c>
      <c r="AR30" s="49">
        <f t="shared" si="5"/>
        <v>109563255.1177</v>
      </c>
      <c r="AS30" s="49">
        <f t="shared" si="6"/>
        <v>134320.5221</v>
      </c>
      <c r="AT30" s="125">
        <f>'2023CV PREV GA00394601000126'!AV26</f>
        <v>0</v>
      </c>
      <c r="AU30" s="125">
        <f>'2023CV PREV GA00394601000126'!AW26</f>
        <v>0</v>
      </c>
      <c r="AV30" s="125">
        <f>'2023CV PREV GA00394601000126'!AX26</f>
        <v>0</v>
      </c>
      <c r="AW30" s="125">
        <f>'2023CV PREV GA00394601000126'!AY26</f>
        <v>0</v>
      </c>
      <c r="AX30" s="125">
        <f>'2023CV PREV GA00394601000126'!AZ26</f>
        <v>134320.5221</v>
      </c>
      <c r="AY30" s="125">
        <f>'2023CV PREV GA00394601000126'!BA26</f>
        <v>0</v>
      </c>
      <c r="AZ30" s="49">
        <f t="shared" si="7"/>
        <v>212401970.10532001</v>
      </c>
      <c r="BA30" s="125">
        <f>'2023CV PREV GA00394601000126'!BC26</f>
        <v>83679836.177190006</v>
      </c>
      <c r="BB30" s="125">
        <f>'2023CV PREV GA00394601000126'!BD26</f>
        <v>85460917.191139996</v>
      </c>
      <c r="BC30" s="125">
        <f>'2023CV PREV GA00394601000126'!BE26</f>
        <v>6140500.4610400004</v>
      </c>
      <c r="BD30" s="125">
        <f>'2023CV PREV GA00394601000126'!BF26</f>
        <v>23093351.932160001</v>
      </c>
      <c r="BE30" s="125">
        <f>'2023CV PREV GA00394601000126'!BG26</f>
        <v>6873102.94508</v>
      </c>
      <c r="BF30" s="125">
        <f>'2023CV PREV GA00394601000126'!BH26</f>
        <v>7154261.3987100003</v>
      </c>
      <c r="BG30" s="125">
        <f>'2023CV PREV GA00394601000126'!BI26</f>
        <v>0</v>
      </c>
      <c r="BH30" s="125">
        <f>'2023CV PREV GA00394601000126'!BJ26</f>
        <v>0</v>
      </c>
      <c r="BI30" s="125">
        <f>'2023CV PREV GA00394601000126'!BK26</f>
        <v>0</v>
      </c>
      <c r="BJ30" s="49">
        <f t="shared" si="8"/>
        <v>212536290.62742001</v>
      </c>
      <c r="BK30" s="49">
        <f t="shared" si="9"/>
        <v>-102973035.50972</v>
      </c>
      <c r="BL30" s="49">
        <f>$BO$9+SUMPRODUCT($D$10:D30,$BK$10:BK30)</f>
        <v>1678546675.821974</v>
      </c>
      <c r="BM30" s="50">
        <f t="shared" si="10"/>
        <v>4.8899999999999997</v>
      </c>
      <c r="BN30" s="49">
        <f t="shared" si="14"/>
        <v>218068539.32703999</v>
      </c>
      <c r="BO30" s="51">
        <f t="shared" si="11"/>
        <v>4574574835.65868</v>
      </c>
      <c r="BP30" s="89">
        <f t="shared" si="15"/>
        <v>73083690.868417874</v>
      </c>
      <c r="BQ30" s="89">
        <f t="shared" si="16"/>
        <v>1498215662.8025665</v>
      </c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x14ac:dyDescent="0.3">
      <c r="A31" s="52">
        <f t="shared" si="12"/>
        <v>22</v>
      </c>
      <c r="B31" s="72">
        <f t="shared" si="13"/>
        <v>2044</v>
      </c>
      <c r="C31" s="48">
        <f>'2023CV PREV GA00394601000126'!E27</f>
        <v>4.8899999999999997</v>
      </c>
      <c r="D31" s="49">
        <f t="shared" si="17"/>
        <v>0.34982000000000002</v>
      </c>
      <c r="E31" s="125">
        <f>'2023CV PREV GA00394601000126'!G27</f>
        <v>163354829.20137</v>
      </c>
      <c r="F31" s="49">
        <f t="shared" si="0"/>
        <v>0</v>
      </c>
      <c r="G31" s="125">
        <f>'2023CV PREV GA00394601000126'!I27</f>
        <v>0</v>
      </c>
      <c r="H31" s="125">
        <f>'2023CV PREV GA00394601000126'!J27</f>
        <v>0</v>
      </c>
      <c r="I31" s="125">
        <f>'2023CV PREV GA00394601000126'!K27</f>
        <v>0</v>
      </c>
      <c r="J31" s="125">
        <f>'2023CV PREV GA00394601000126'!L27</f>
        <v>0</v>
      </c>
      <c r="K31" s="125">
        <f>'2023CV PREV GA00394601000126'!M27</f>
        <v>11553.054749999999</v>
      </c>
      <c r="L31" s="125">
        <f>'2023CV PREV GA00394601000126'!N27</f>
        <v>0</v>
      </c>
      <c r="M31" s="49">
        <f t="shared" si="1"/>
        <v>44922578.030550003</v>
      </c>
      <c r="N31" s="125">
        <f>'2023CV PREV GA00394601000126'!P27</f>
        <v>18587236.682530001</v>
      </c>
      <c r="O31" s="125">
        <f>'2023CV PREV GA00394601000126'!Q27</f>
        <v>14187798.66471</v>
      </c>
      <c r="P31" s="125">
        <f>'2023CV PREV GA00394601000126'!R27</f>
        <v>1329509.4414299999</v>
      </c>
      <c r="Q31" s="125">
        <f>'2023CV PREV GA00394601000126'!S27</f>
        <v>4366534.3928100001</v>
      </c>
      <c r="R31" s="125">
        <f>'2023CV PREV GA00394601000126'!T27</f>
        <v>1355785.2091600001</v>
      </c>
      <c r="S31" s="125">
        <f>'2023CV PREV GA00394601000126'!U27</f>
        <v>5095713.6399100004</v>
      </c>
      <c r="T31" s="125">
        <f>'2023CV PREV GA00394601000126'!V27</f>
        <v>0</v>
      </c>
      <c r="U31" s="49">
        <f t="shared" si="2"/>
        <v>22869676.088169999</v>
      </c>
      <c r="V31" s="125">
        <f>'2023CV PREV GA00394601000126'!X27</f>
        <v>9462593.2201499995</v>
      </c>
      <c r="W31" s="125">
        <f>'2023CV PREV GA00394601000126'!Y27</f>
        <v>7222879.3201799998</v>
      </c>
      <c r="X31" s="125">
        <f>'2023CV PREV GA00394601000126'!Z27</f>
        <v>676841.17018000002</v>
      </c>
      <c r="Y31" s="125">
        <f>'2023CV PREV GA00394601000126'!AA27</f>
        <v>2222962.9635999999</v>
      </c>
      <c r="Z31" s="125">
        <f>'2023CV PREV GA00394601000126'!AB27</f>
        <v>690217.92466000002</v>
      </c>
      <c r="AA31" s="125">
        <f>'2023CV PREV GA00394601000126'!AC27</f>
        <v>2594181.4893999998</v>
      </c>
      <c r="AB31" s="125">
        <f>'2023CV PREV GA00394601000126'!AD27</f>
        <v>0</v>
      </c>
      <c r="AC31" s="49">
        <f t="shared" si="3"/>
        <v>18138711.760669999</v>
      </c>
      <c r="AD31" s="125">
        <f>'2023CV PREV GA00394601000126'!AF27</f>
        <v>7840944.3499999996</v>
      </c>
      <c r="AE31" s="125">
        <f>'2023CV PREV GA00394601000126'!AG27</f>
        <v>7516333.4390900005</v>
      </c>
      <c r="AF31" s="125">
        <f>'2023CV PREV GA00394601000126'!AH27</f>
        <v>642741.74043999997</v>
      </c>
      <c r="AG31" s="125">
        <f>'2023CV PREV GA00394601000126'!AI27</f>
        <v>2138692.2311399998</v>
      </c>
      <c r="AH31" s="49">
        <f t="shared" si="4"/>
        <v>1337772.27633</v>
      </c>
      <c r="AI31" s="125">
        <f>'2023CV PREV GA00394601000126'!AK27</f>
        <v>227544.31</v>
      </c>
      <c r="AJ31" s="125">
        <f>'2023CV PREV GA00394601000126'!AL27</f>
        <v>372501.11</v>
      </c>
      <c r="AK31" s="125">
        <f>'2023CV PREV GA00394601000126'!AM27</f>
        <v>13511.599899999999</v>
      </c>
      <c r="AL31" s="125">
        <f>'2023CV PREV GA00394601000126'!AN27</f>
        <v>89973.412259999997</v>
      </c>
      <c r="AM31" s="125">
        <f>'2023CV PREV GA00394601000126'!AO27</f>
        <v>634241.84417000005</v>
      </c>
      <c r="AN31" s="125">
        <f>'2023CV PREV GA00394601000126'!AP27</f>
        <v>16034039.864739999</v>
      </c>
      <c r="AO31" s="125">
        <f>'2023CV PREV GA00394601000126'!AQ27</f>
        <v>0</v>
      </c>
      <c r="AP31" s="125">
        <f>'2023CV PREV GA00394601000126'!AR27</f>
        <v>0</v>
      </c>
      <c r="AQ31" s="125">
        <f>'2023CV PREV GA00394601000126'!AS27</f>
        <v>0</v>
      </c>
      <c r="AR31" s="49">
        <f t="shared" si="5"/>
        <v>103314331.07521001</v>
      </c>
      <c r="AS31" s="49">
        <f t="shared" si="6"/>
        <v>132839.57066999999</v>
      </c>
      <c r="AT31" s="125">
        <f>'2023CV PREV GA00394601000126'!AV27</f>
        <v>0</v>
      </c>
      <c r="AU31" s="125">
        <f>'2023CV PREV GA00394601000126'!AW27</f>
        <v>0</v>
      </c>
      <c r="AV31" s="125">
        <f>'2023CV PREV GA00394601000126'!AX27</f>
        <v>0</v>
      </c>
      <c r="AW31" s="125">
        <f>'2023CV PREV GA00394601000126'!AY27</f>
        <v>0</v>
      </c>
      <c r="AX31" s="125">
        <f>'2023CV PREV GA00394601000126'!AZ27</f>
        <v>132839.57066999999</v>
      </c>
      <c r="AY31" s="125">
        <f>'2023CV PREV GA00394601000126'!BA27</f>
        <v>0</v>
      </c>
      <c r="AZ31" s="49">
        <f t="shared" si="7"/>
        <v>229057712.34966001</v>
      </c>
      <c r="BA31" s="125">
        <f>'2023CV PREV GA00394601000126'!BC27</f>
        <v>94348719.443299994</v>
      </c>
      <c r="BB31" s="125">
        <f>'2023CV PREV GA00394601000126'!BD27</f>
        <v>87915639.073980004</v>
      </c>
      <c r="BC31" s="125">
        <f>'2023CV PREV GA00394601000126'!BE27</f>
        <v>7370151.3841800001</v>
      </c>
      <c r="BD31" s="125">
        <f>'2023CV PREV GA00394601000126'!BF27</f>
        <v>23932385.57237</v>
      </c>
      <c r="BE31" s="125">
        <f>'2023CV PREV GA00394601000126'!BG27</f>
        <v>7135543.6069200002</v>
      </c>
      <c r="BF31" s="125">
        <f>'2023CV PREV GA00394601000126'!BH27</f>
        <v>8355273.2689100001</v>
      </c>
      <c r="BG31" s="125">
        <f>'2023CV PREV GA00394601000126'!BI27</f>
        <v>0</v>
      </c>
      <c r="BH31" s="125">
        <f>'2023CV PREV GA00394601000126'!BJ27</f>
        <v>0</v>
      </c>
      <c r="BI31" s="125">
        <f>'2023CV PREV GA00394601000126'!BK27</f>
        <v>0</v>
      </c>
      <c r="BJ31" s="49">
        <f t="shared" si="8"/>
        <v>229190551.92032999</v>
      </c>
      <c r="BK31" s="49">
        <f t="shared" si="9"/>
        <v>-125876220.84512</v>
      </c>
      <c r="BL31" s="49">
        <f>$BO$9+SUMPRODUCT($D$10:D31,$BK$10:BK31)</f>
        <v>1634512656.2459342</v>
      </c>
      <c r="BM31" s="50">
        <f t="shared" si="10"/>
        <v>4.8899999999999997</v>
      </c>
      <c r="BN31" s="49">
        <f t="shared" si="14"/>
        <v>223696709.46371001</v>
      </c>
      <c r="BO31" s="51">
        <f t="shared" si="11"/>
        <v>4672395324.2772703</v>
      </c>
      <c r="BP31" s="89">
        <f t="shared" si="15"/>
        <v>75131282.500683323</v>
      </c>
      <c r="BQ31" s="89">
        <f t="shared" si="16"/>
        <v>1615322573.7646914</v>
      </c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x14ac:dyDescent="0.3">
      <c r="A32" s="52">
        <f t="shared" si="12"/>
        <v>23</v>
      </c>
      <c r="B32" s="72">
        <f t="shared" si="13"/>
        <v>2045</v>
      </c>
      <c r="C32" s="48">
        <f>'2023CV PREV GA00394601000126'!E28</f>
        <v>4.8899999999999997</v>
      </c>
      <c r="D32" s="49">
        <f t="shared" si="17"/>
        <v>0.33350999999999997</v>
      </c>
      <c r="E32" s="125">
        <f>'2023CV PREV GA00394601000126'!G28</f>
        <v>143777611.78549999</v>
      </c>
      <c r="F32" s="49">
        <f t="shared" si="0"/>
        <v>0</v>
      </c>
      <c r="G32" s="125">
        <f>'2023CV PREV GA00394601000126'!I28</f>
        <v>0</v>
      </c>
      <c r="H32" s="125">
        <f>'2023CV PREV GA00394601000126'!J28</f>
        <v>0</v>
      </c>
      <c r="I32" s="125">
        <f>'2023CV PREV GA00394601000126'!K28</f>
        <v>0</v>
      </c>
      <c r="J32" s="125">
        <f>'2023CV PREV GA00394601000126'!L28</f>
        <v>0</v>
      </c>
      <c r="K32" s="125">
        <f>'2023CV PREV GA00394601000126'!M28</f>
        <v>11411.78428</v>
      </c>
      <c r="L32" s="125">
        <f>'2023CV PREV GA00394601000126'!N28</f>
        <v>0</v>
      </c>
      <c r="M32" s="49">
        <f t="shared" si="1"/>
        <v>39538843.241169997</v>
      </c>
      <c r="N32" s="125">
        <f>'2023CV PREV GA00394601000126'!P28</f>
        <v>16359654.09148</v>
      </c>
      <c r="O32" s="125">
        <f>'2023CV PREV GA00394601000126'!Q28</f>
        <v>12487465.589339999</v>
      </c>
      <c r="P32" s="125">
        <f>'2023CV PREV GA00394601000126'!R28</f>
        <v>1170174.7249799999</v>
      </c>
      <c r="Q32" s="125">
        <f>'2023CV PREV GA00394601000126'!S28</f>
        <v>3843228.20358</v>
      </c>
      <c r="R32" s="125">
        <f>'2023CV PREV GA00394601000126'!T28</f>
        <v>1193301.4801</v>
      </c>
      <c r="S32" s="125">
        <f>'2023CV PREV GA00394601000126'!U28</f>
        <v>4485019.1516899997</v>
      </c>
      <c r="T32" s="125">
        <f>'2023CV PREV GA00394601000126'!V28</f>
        <v>0</v>
      </c>
      <c r="U32" s="49">
        <f t="shared" si="2"/>
        <v>20128865.649939999</v>
      </c>
      <c r="V32" s="125">
        <f>'2023CV PREV GA00394601000126'!X28</f>
        <v>8328551.1738</v>
      </c>
      <c r="W32" s="125">
        <f>'2023CV PREV GA00394601000126'!Y28</f>
        <v>6357255.20909</v>
      </c>
      <c r="X32" s="125">
        <f>'2023CV PREV GA00394601000126'!Z28</f>
        <v>595725.31452999997</v>
      </c>
      <c r="Y32" s="125">
        <f>'2023CV PREV GA00394601000126'!AA28</f>
        <v>1956552.53999</v>
      </c>
      <c r="Z32" s="125">
        <f>'2023CV PREV GA00394601000126'!AB28</f>
        <v>607498.93532000005</v>
      </c>
      <c r="AA32" s="125">
        <f>'2023CV PREV GA00394601000126'!AC28</f>
        <v>2283282.4772100002</v>
      </c>
      <c r="AB32" s="125">
        <f>'2023CV PREV GA00394601000126'!AD28</f>
        <v>0</v>
      </c>
      <c r="AC32" s="49">
        <f t="shared" si="3"/>
        <v>19297701.259369999</v>
      </c>
      <c r="AD32" s="125">
        <f>'2023CV PREV GA00394601000126'!AF28</f>
        <v>8746642.0999999996</v>
      </c>
      <c r="AE32" s="125">
        <f>'2023CV PREV GA00394601000126'!AG28</f>
        <v>7596838.3848400004</v>
      </c>
      <c r="AF32" s="125">
        <f>'2023CV PREV GA00394601000126'!AH28</f>
        <v>747528.89514000004</v>
      </c>
      <c r="AG32" s="125">
        <f>'2023CV PREV GA00394601000126'!AI28</f>
        <v>2206691.8793899999</v>
      </c>
      <c r="AH32" s="49">
        <f t="shared" si="4"/>
        <v>1472891.64937</v>
      </c>
      <c r="AI32" s="125">
        <f>'2023CV PREV GA00394601000126'!AK28</f>
        <v>274690.87</v>
      </c>
      <c r="AJ32" s="125">
        <f>'2023CV PREV GA00394601000126'!AL28</f>
        <v>423473.61</v>
      </c>
      <c r="AK32" s="125">
        <f>'2023CV PREV GA00394601000126'!AM28</f>
        <v>16823.97033</v>
      </c>
      <c r="AL32" s="125">
        <f>'2023CV PREV GA00394601000126'!AN28</f>
        <v>102234.3327</v>
      </c>
      <c r="AM32" s="125">
        <f>'2023CV PREV GA00394601000126'!AO28</f>
        <v>655668.86633999995</v>
      </c>
      <c r="AN32" s="125">
        <f>'2023CV PREV GA00394601000126'!AP28</f>
        <v>17093029.948279999</v>
      </c>
      <c r="AO32" s="125">
        <f>'2023CV PREV GA00394601000126'!AQ28</f>
        <v>0</v>
      </c>
      <c r="AP32" s="125">
        <f>'2023CV PREV GA00394601000126'!AR28</f>
        <v>0</v>
      </c>
      <c r="AQ32" s="125">
        <f>'2023CV PREV GA00394601000126'!AS28</f>
        <v>0</v>
      </c>
      <c r="AR32" s="49">
        <f t="shared" si="5"/>
        <v>97542743.532409996</v>
      </c>
      <c r="AS32" s="49">
        <f t="shared" si="6"/>
        <v>131217.66918</v>
      </c>
      <c r="AT32" s="125">
        <f>'2023CV PREV GA00394601000126'!AV28</f>
        <v>0</v>
      </c>
      <c r="AU32" s="125">
        <f>'2023CV PREV GA00394601000126'!AW28</f>
        <v>0</v>
      </c>
      <c r="AV32" s="125">
        <f>'2023CV PREV GA00394601000126'!AX28</f>
        <v>0</v>
      </c>
      <c r="AW32" s="125">
        <f>'2023CV PREV GA00394601000126'!AY28</f>
        <v>0</v>
      </c>
      <c r="AX32" s="125">
        <f>'2023CV PREV GA00394601000126'!AZ28</f>
        <v>131217.66918</v>
      </c>
      <c r="AY32" s="125">
        <f>'2023CV PREV GA00394601000126'!BA28</f>
        <v>0</v>
      </c>
      <c r="AZ32" s="49">
        <f t="shared" si="7"/>
        <v>244186142.11434999</v>
      </c>
      <c r="BA32" s="125">
        <f>'2023CV PREV GA00394601000126'!BC28</f>
        <v>105067502.98202001</v>
      </c>
      <c r="BB32" s="125">
        <f>'2023CV PREV GA00394601000126'!BD28</f>
        <v>88832311.565819994</v>
      </c>
      <c r="BC32" s="125">
        <f>'2023CV PREV GA00394601000126'!BE28</f>
        <v>8545753.6791999992</v>
      </c>
      <c r="BD32" s="125">
        <f>'2023CV PREV GA00394601000126'!BF28</f>
        <v>24673288.852299999</v>
      </c>
      <c r="BE32" s="125">
        <f>'2023CV PREV GA00394601000126'!BG28</f>
        <v>7371504.20787</v>
      </c>
      <c r="BF32" s="125">
        <f>'2023CV PREV GA00394601000126'!BH28</f>
        <v>9695780.8271399997</v>
      </c>
      <c r="BG32" s="125">
        <f>'2023CV PREV GA00394601000126'!BI28</f>
        <v>0</v>
      </c>
      <c r="BH32" s="125">
        <f>'2023CV PREV GA00394601000126'!BJ28</f>
        <v>0</v>
      </c>
      <c r="BI32" s="125">
        <f>'2023CV PREV GA00394601000126'!BK28</f>
        <v>0</v>
      </c>
      <c r="BJ32" s="49">
        <f t="shared" si="8"/>
        <v>244317359.78353</v>
      </c>
      <c r="BK32" s="49">
        <f t="shared" si="9"/>
        <v>-146774616.25112</v>
      </c>
      <c r="BL32" s="49">
        <f>$BO$9+SUMPRODUCT($D$10:D32,$BK$10:BK32)</f>
        <v>1585561853.9800231</v>
      </c>
      <c r="BM32" s="50">
        <f t="shared" si="10"/>
        <v>4.8899999999999997</v>
      </c>
      <c r="BN32" s="49">
        <f t="shared" si="14"/>
        <v>228480131.35716</v>
      </c>
      <c r="BO32" s="51">
        <f t="shared" si="11"/>
        <v>4754100839.3833103</v>
      </c>
      <c r="BP32" s="89">
        <f t="shared" si="15"/>
        <v>76353561.698413923</v>
      </c>
      <c r="BQ32" s="89">
        <f t="shared" si="16"/>
        <v>1717955138.2143133</v>
      </c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x14ac:dyDescent="0.3">
      <c r="A33" s="52">
        <f t="shared" si="12"/>
        <v>24</v>
      </c>
      <c r="B33" s="72">
        <f t="shared" si="13"/>
        <v>2046</v>
      </c>
      <c r="C33" s="48">
        <f>'2023CV PREV GA00394601000126'!E29</f>
        <v>4.8899999999999997</v>
      </c>
      <c r="D33" s="49">
        <f t="shared" si="17"/>
        <v>0.31796000000000002</v>
      </c>
      <c r="E33" s="125">
        <f>'2023CV PREV GA00394601000126'!G29</f>
        <v>123361923.39113</v>
      </c>
      <c r="F33" s="49">
        <f t="shared" si="0"/>
        <v>0</v>
      </c>
      <c r="G33" s="125">
        <f>'2023CV PREV GA00394601000126'!I29</f>
        <v>0</v>
      </c>
      <c r="H33" s="125">
        <f>'2023CV PREV GA00394601000126'!J29</f>
        <v>0</v>
      </c>
      <c r="I33" s="125">
        <f>'2023CV PREV GA00394601000126'!K29</f>
        <v>0</v>
      </c>
      <c r="J33" s="125">
        <f>'2023CV PREV GA00394601000126'!L29</f>
        <v>0</v>
      </c>
      <c r="K33" s="125">
        <f>'2023CV PREV GA00394601000126'!M29</f>
        <v>11257.164479999999</v>
      </c>
      <c r="L33" s="125">
        <f>'2023CV PREV GA00394601000126'!N29</f>
        <v>0</v>
      </c>
      <c r="M33" s="49">
        <f t="shared" si="1"/>
        <v>33924528.932700001</v>
      </c>
      <c r="N33" s="125">
        <f>'2023CV PREV GA00394601000126'!P29</f>
        <v>14036666.55521</v>
      </c>
      <c r="O33" s="125">
        <f>'2023CV PREV GA00394601000126'!Q29</f>
        <v>10714309.09341</v>
      </c>
      <c r="P33" s="125">
        <f>'2023CV PREV GA00394601000126'!R29</f>
        <v>1004015.87552</v>
      </c>
      <c r="Q33" s="125">
        <f>'2023CV PREV GA00394601000126'!S29</f>
        <v>3297509.3781099999</v>
      </c>
      <c r="R33" s="125">
        <f>'2023CV PREV GA00394601000126'!T29</f>
        <v>1023858.74924</v>
      </c>
      <c r="S33" s="125">
        <f>'2023CV PREV GA00394601000126'!U29</f>
        <v>3848169.2812100002</v>
      </c>
      <c r="T33" s="125">
        <f>'2023CV PREV GA00394601000126'!V29</f>
        <v>0</v>
      </c>
      <c r="U33" s="49">
        <f t="shared" si="2"/>
        <v>17270669.27476</v>
      </c>
      <c r="V33" s="125">
        <f>'2023CV PREV GA00394601000126'!X29</f>
        <v>7145939.3371700002</v>
      </c>
      <c r="W33" s="125">
        <f>'2023CV PREV GA00394601000126'!Y29</f>
        <v>5454557.3566199997</v>
      </c>
      <c r="X33" s="125">
        <f>'2023CV PREV GA00394601000126'!Z29</f>
        <v>511135.35480999999</v>
      </c>
      <c r="Y33" s="125">
        <f>'2023CV PREV GA00394601000126'!AA29</f>
        <v>1678732.04703</v>
      </c>
      <c r="Z33" s="125">
        <f>'2023CV PREV GA00394601000126'!AB29</f>
        <v>521237.18143</v>
      </c>
      <c r="AA33" s="125">
        <f>'2023CV PREV GA00394601000126'!AC29</f>
        <v>1959067.9976999999</v>
      </c>
      <c r="AB33" s="125">
        <f>'2023CV PREV GA00394601000126'!AD29</f>
        <v>0</v>
      </c>
      <c r="AC33" s="49">
        <f t="shared" si="3"/>
        <v>20506182.709070001</v>
      </c>
      <c r="AD33" s="125">
        <f>'2023CV PREV GA00394601000126'!AF29</f>
        <v>9705106.7400000002</v>
      </c>
      <c r="AE33" s="125">
        <f>'2023CV PREV GA00394601000126'!AG29</f>
        <v>7685979.3766700001</v>
      </c>
      <c r="AF33" s="125">
        <f>'2023CV PREV GA00394601000126'!AH29</f>
        <v>851758.55416000006</v>
      </c>
      <c r="AG33" s="125">
        <f>'2023CV PREV GA00394601000126'!AI29</f>
        <v>2263338.0382400001</v>
      </c>
      <c r="AH33" s="49">
        <f t="shared" si="4"/>
        <v>1617291.2710500001</v>
      </c>
      <c r="AI33" s="125">
        <f>'2023CV PREV GA00394601000126'!AK29</f>
        <v>328813.58</v>
      </c>
      <c r="AJ33" s="125">
        <f>'2023CV PREV GA00394601000126'!AL29</f>
        <v>478006.99</v>
      </c>
      <c r="AK33" s="125">
        <f>'2023CV PREV GA00394601000126'!AM29</f>
        <v>20761.844959999999</v>
      </c>
      <c r="AL33" s="125">
        <f>'2023CV PREV GA00394601000126'!AN29</f>
        <v>115555.34961999999</v>
      </c>
      <c r="AM33" s="125">
        <f>'2023CV PREV GA00394601000126'!AO29</f>
        <v>674153.50647000002</v>
      </c>
      <c r="AN33" s="125">
        <f>'2023CV PREV GA00394601000126'!AP29</f>
        <v>18187930.4177</v>
      </c>
      <c r="AO33" s="125">
        <f>'2023CV PREV GA00394601000126'!AQ29</f>
        <v>0</v>
      </c>
      <c r="AP33" s="125">
        <f>'2023CV PREV GA00394601000126'!AR29</f>
        <v>0</v>
      </c>
      <c r="AQ33" s="125">
        <f>'2023CV PREV GA00394601000126'!AS29</f>
        <v>0</v>
      </c>
      <c r="AR33" s="49">
        <f t="shared" si="5"/>
        <v>91517859.769759998</v>
      </c>
      <c r="AS33" s="49">
        <f t="shared" si="6"/>
        <v>129442.56927000001</v>
      </c>
      <c r="AT33" s="125">
        <f>'2023CV PREV GA00394601000126'!AV29</f>
        <v>0</v>
      </c>
      <c r="AU33" s="125">
        <f>'2023CV PREV GA00394601000126'!AW29</f>
        <v>0</v>
      </c>
      <c r="AV33" s="125">
        <f>'2023CV PREV GA00394601000126'!AX29</f>
        <v>0</v>
      </c>
      <c r="AW33" s="125">
        <f>'2023CV PREV GA00394601000126'!AY29</f>
        <v>0</v>
      </c>
      <c r="AX33" s="125">
        <f>'2023CV PREV GA00394601000126'!AZ29</f>
        <v>129442.56927000001</v>
      </c>
      <c r="AY33" s="125">
        <f>'2023CV PREV GA00394601000126'!BA29</f>
        <v>0</v>
      </c>
      <c r="AZ33" s="49">
        <f t="shared" si="7"/>
        <v>259827577.39144999</v>
      </c>
      <c r="BA33" s="125">
        <f>'2023CV PREV GA00394601000126'!BC29</f>
        <v>116219259.46379</v>
      </c>
      <c r="BB33" s="125">
        <f>'2023CV PREV GA00394601000126'!BD29</f>
        <v>89846786.029709995</v>
      </c>
      <c r="BC33" s="125">
        <f>'2023CV PREV GA00394601000126'!BE29</f>
        <v>9717745.3958299998</v>
      </c>
      <c r="BD33" s="125">
        <f>'2023CV PREV GA00394601000126'!BF29</f>
        <v>25289980.1349</v>
      </c>
      <c r="BE33" s="125">
        <f>'2023CV PREV GA00394601000126'!BG29</f>
        <v>7574825.8602200001</v>
      </c>
      <c r="BF33" s="125">
        <f>'2023CV PREV GA00394601000126'!BH29</f>
        <v>11178980.506999999</v>
      </c>
      <c r="BG33" s="125">
        <f>'2023CV PREV GA00394601000126'!BI29</f>
        <v>0</v>
      </c>
      <c r="BH33" s="125">
        <f>'2023CV PREV GA00394601000126'!BJ29</f>
        <v>0</v>
      </c>
      <c r="BI33" s="125">
        <f>'2023CV PREV GA00394601000126'!BK29</f>
        <v>0</v>
      </c>
      <c r="BJ33" s="49">
        <f t="shared" si="8"/>
        <v>259957019.96072</v>
      </c>
      <c r="BK33" s="49">
        <f t="shared" si="9"/>
        <v>-168439160.19095999</v>
      </c>
      <c r="BL33" s="49">
        <f>$BO$9+SUMPRODUCT($D$10:D33,$BK$10:BK33)</f>
        <v>1532004938.6057055</v>
      </c>
      <c r="BM33" s="50">
        <f t="shared" si="10"/>
        <v>4.8899999999999997</v>
      </c>
      <c r="BN33" s="49">
        <f t="shared" si="14"/>
        <v>232475531.04584</v>
      </c>
      <c r="BO33" s="51">
        <f t="shared" si="11"/>
        <v>4818137210.2381897</v>
      </c>
      <c r="BP33" s="89">
        <f t="shared" si="15"/>
        <v>77446455.705465943</v>
      </c>
      <c r="BQ33" s="89">
        <f t="shared" si="16"/>
        <v>1819991709.0784497</v>
      </c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x14ac:dyDescent="0.3">
      <c r="A34" s="52">
        <f t="shared" si="12"/>
        <v>25</v>
      </c>
      <c r="B34" s="72">
        <f t="shared" si="13"/>
        <v>2047</v>
      </c>
      <c r="C34" s="48">
        <f>'2023CV PREV GA00394601000126'!E30</f>
        <v>4.8899999999999997</v>
      </c>
      <c r="D34" s="49">
        <f t="shared" si="17"/>
        <v>0.30314000000000002</v>
      </c>
      <c r="E34" s="125">
        <f>'2023CV PREV GA00394601000126'!G30</f>
        <v>100770956.59228</v>
      </c>
      <c r="F34" s="49">
        <f t="shared" si="0"/>
        <v>0</v>
      </c>
      <c r="G34" s="125">
        <f>'2023CV PREV GA00394601000126'!I30</f>
        <v>0</v>
      </c>
      <c r="H34" s="125">
        <f>'2023CV PREV GA00394601000126'!J30</f>
        <v>0</v>
      </c>
      <c r="I34" s="125">
        <f>'2023CV PREV GA00394601000126'!K30</f>
        <v>0</v>
      </c>
      <c r="J34" s="125">
        <f>'2023CV PREV GA00394601000126'!L30</f>
        <v>0</v>
      </c>
      <c r="K34" s="125">
        <f>'2023CV PREV GA00394601000126'!M30</f>
        <v>11088.048930000001</v>
      </c>
      <c r="L34" s="125">
        <f>'2023CV PREV GA00394601000126'!N30</f>
        <v>0</v>
      </c>
      <c r="M34" s="49">
        <f t="shared" si="1"/>
        <v>27712013.062989999</v>
      </c>
      <c r="N34" s="125">
        <f>'2023CV PREV GA00394601000126'!P30</f>
        <v>11466166.19823</v>
      </c>
      <c r="O34" s="125">
        <f>'2023CV PREV GA00394601000126'!Q30</f>
        <v>8752223.9187599998</v>
      </c>
      <c r="P34" s="125">
        <f>'2023CV PREV GA00394601000126'!R30</f>
        <v>820152.90804000001</v>
      </c>
      <c r="Q34" s="125">
        <f>'2023CV PREV GA00394601000126'!S30</f>
        <v>2693644.56446</v>
      </c>
      <c r="R34" s="125">
        <f>'2023CV PREV GA00394601000126'!T30</f>
        <v>836362.00490000006</v>
      </c>
      <c r="S34" s="125">
        <f>'2023CV PREV GA00394601000126'!U30</f>
        <v>3143463.4685999998</v>
      </c>
      <c r="T34" s="125">
        <f>'2023CV PREV GA00394601000126'!V30</f>
        <v>0</v>
      </c>
      <c r="U34" s="49">
        <f t="shared" si="2"/>
        <v>14107933.922909999</v>
      </c>
      <c r="V34" s="125">
        <f>'2023CV PREV GA00394601000126'!X30</f>
        <v>5837320.9736200003</v>
      </c>
      <c r="W34" s="125">
        <f>'2023CV PREV GA00394601000126'!Y30</f>
        <v>4455677.6313500004</v>
      </c>
      <c r="X34" s="125">
        <f>'2023CV PREV GA00394601000126'!Z30</f>
        <v>417532.38954</v>
      </c>
      <c r="Y34" s="125">
        <f>'2023CV PREV GA00394601000126'!AA30</f>
        <v>1371309.9600800001</v>
      </c>
      <c r="Z34" s="125">
        <f>'2023CV PREV GA00394601000126'!AB30</f>
        <v>425784.29340000002</v>
      </c>
      <c r="AA34" s="125">
        <f>'2023CV PREV GA00394601000126'!AC30</f>
        <v>1600308.6749199999</v>
      </c>
      <c r="AB34" s="125">
        <f>'2023CV PREV GA00394601000126'!AD30</f>
        <v>0</v>
      </c>
      <c r="AC34" s="49">
        <f t="shared" si="3"/>
        <v>21832013.11761</v>
      </c>
      <c r="AD34" s="125">
        <f>'2023CV PREV GA00394601000126'!AF30</f>
        <v>10833649.58</v>
      </c>
      <c r="AE34" s="125">
        <f>'2023CV PREV GA00394601000126'!AG30</f>
        <v>7761565.5263499999</v>
      </c>
      <c r="AF34" s="125">
        <f>'2023CV PREV GA00394601000126'!AH30</f>
        <v>930671.49325000006</v>
      </c>
      <c r="AG34" s="125">
        <f>'2023CV PREV GA00394601000126'!AI30</f>
        <v>2306126.5180100002</v>
      </c>
      <c r="AH34" s="49">
        <f t="shared" si="4"/>
        <v>1770693.10784</v>
      </c>
      <c r="AI34" s="125">
        <f>'2023CV PREV GA00394601000126'!AK30</f>
        <v>390711.15</v>
      </c>
      <c r="AJ34" s="125">
        <f>'2023CV PREV GA00394601000126'!AL30</f>
        <v>536227.59</v>
      </c>
      <c r="AK34" s="125">
        <f>'2023CV PREV GA00394601000126'!AM30</f>
        <v>25360.20983</v>
      </c>
      <c r="AL34" s="125">
        <f>'2023CV PREV GA00394601000126'!AN30</f>
        <v>129947.14930999999</v>
      </c>
      <c r="AM34" s="125">
        <f>'2023CV PREV GA00394601000126'!AO30</f>
        <v>688447.00870000001</v>
      </c>
      <c r="AN34" s="125">
        <f>'2023CV PREV GA00394601000126'!AP30</f>
        <v>19392986.899969999</v>
      </c>
      <c r="AO34" s="125">
        <f>'2023CV PREV GA00394601000126'!AQ30</f>
        <v>0</v>
      </c>
      <c r="AP34" s="125">
        <f>'2023CV PREV GA00394601000126'!AR30</f>
        <v>0</v>
      </c>
      <c r="AQ34" s="125">
        <f>'2023CV PREV GA00394601000126'!AS30</f>
        <v>0</v>
      </c>
      <c r="AR34" s="49">
        <f t="shared" si="5"/>
        <v>84826728.160249993</v>
      </c>
      <c r="AS34" s="49">
        <f t="shared" si="6"/>
        <v>127501.12178</v>
      </c>
      <c r="AT34" s="125">
        <f>'2023CV PREV GA00394601000126'!AV30</f>
        <v>0</v>
      </c>
      <c r="AU34" s="125">
        <f>'2023CV PREV GA00394601000126'!AW30</f>
        <v>0</v>
      </c>
      <c r="AV34" s="125">
        <f>'2023CV PREV GA00394601000126'!AX30</f>
        <v>0</v>
      </c>
      <c r="AW34" s="125">
        <f>'2023CV PREV GA00394601000126'!AY30</f>
        <v>0</v>
      </c>
      <c r="AX34" s="125">
        <f>'2023CV PREV GA00394601000126'!AZ30</f>
        <v>127501.12178</v>
      </c>
      <c r="AY34" s="125">
        <f>'2023CV PREV GA00394601000126'!BA30</f>
        <v>0</v>
      </c>
      <c r="AZ34" s="49">
        <f t="shared" si="7"/>
        <v>277042669.99501997</v>
      </c>
      <c r="BA34" s="125">
        <f>'2023CV PREV GA00394601000126'!BC30</f>
        <v>129408945.64127</v>
      </c>
      <c r="BB34" s="125">
        <f>'2023CV PREV GA00394601000126'!BD30</f>
        <v>90715403.085720003</v>
      </c>
      <c r="BC34" s="125">
        <f>'2023CV PREV GA00394601000126'!BE30</f>
        <v>10618268.15928</v>
      </c>
      <c r="BD34" s="125">
        <f>'2023CV PREV GA00394601000126'!BF30</f>
        <v>25753126.495329998</v>
      </c>
      <c r="BE34" s="125">
        <f>'2023CV PREV GA00394601000126'!BG30</f>
        <v>7731474.1341700004</v>
      </c>
      <c r="BF34" s="125">
        <f>'2023CV PREV GA00394601000126'!BH30</f>
        <v>12815452.479250001</v>
      </c>
      <c r="BG34" s="125">
        <f>'2023CV PREV GA00394601000126'!BI30</f>
        <v>0</v>
      </c>
      <c r="BH34" s="125">
        <f>'2023CV PREV GA00394601000126'!BJ30</f>
        <v>0</v>
      </c>
      <c r="BI34" s="125">
        <f>'2023CV PREV GA00394601000126'!BK30</f>
        <v>0</v>
      </c>
      <c r="BJ34" s="49">
        <f t="shared" si="8"/>
        <v>277170171.11680001</v>
      </c>
      <c r="BK34" s="49">
        <f t="shared" si="9"/>
        <v>-192343442.95655</v>
      </c>
      <c r="BL34" s="49">
        <f>$BO$9+SUMPRODUCT($D$10:D34,$BK$10:BK34)</f>
        <v>1473697947.3078568</v>
      </c>
      <c r="BM34" s="50">
        <f t="shared" si="10"/>
        <v>4.8899999999999997</v>
      </c>
      <c r="BN34" s="49">
        <f t="shared" si="14"/>
        <v>235606909.58065</v>
      </c>
      <c r="BO34" s="51">
        <f t="shared" si="11"/>
        <v>4861400676.8622904</v>
      </c>
      <c r="BP34" s="89">
        <f t="shared" si="15"/>
        <v>78720790.177556753</v>
      </c>
      <c r="BQ34" s="89">
        <f t="shared" si="16"/>
        <v>1928659359.3501406</v>
      </c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x14ac:dyDescent="0.3">
      <c r="A35" s="52">
        <f t="shared" si="12"/>
        <v>26</v>
      </c>
      <c r="B35" s="72">
        <f t="shared" si="13"/>
        <v>2048</v>
      </c>
      <c r="C35" s="48">
        <f>'2023CV PREV GA00394601000126'!E31</f>
        <v>4.8899999999999997</v>
      </c>
      <c r="D35" s="49">
        <f t="shared" si="17"/>
        <v>0.28900999999999999</v>
      </c>
      <c r="E35" s="125">
        <f>'2023CV PREV GA00394601000126'!G31</f>
        <v>80756196.860569999</v>
      </c>
      <c r="F35" s="49">
        <f t="shared" si="0"/>
        <v>0</v>
      </c>
      <c r="G35" s="125">
        <f>'2023CV PREV GA00394601000126'!I31</f>
        <v>0</v>
      </c>
      <c r="H35" s="125">
        <f>'2023CV PREV GA00394601000126'!J31</f>
        <v>0</v>
      </c>
      <c r="I35" s="125">
        <f>'2023CV PREV GA00394601000126'!K31</f>
        <v>0</v>
      </c>
      <c r="J35" s="125">
        <f>'2023CV PREV GA00394601000126'!L31</f>
        <v>0</v>
      </c>
      <c r="K35" s="125">
        <f>'2023CV PREV GA00394601000126'!M31</f>
        <v>10903.258229999999</v>
      </c>
      <c r="L35" s="125">
        <f>'2023CV PREV GA00394601000126'!N31</f>
        <v>0</v>
      </c>
      <c r="M35" s="49">
        <f t="shared" si="1"/>
        <v>22207954.136750001</v>
      </c>
      <c r="N35" s="125">
        <f>'2023CV PREV GA00394601000126'!P31</f>
        <v>9188798.1026799995</v>
      </c>
      <c r="O35" s="125">
        <f>'2023CV PREV GA00394601000126'!Q31</f>
        <v>7013889.1368399998</v>
      </c>
      <c r="P35" s="125">
        <f>'2023CV PREV GA00394601000126'!R31</f>
        <v>657257.1298</v>
      </c>
      <c r="Q35" s="125">
        <f>'2023CV PREV GA00394601000126'!S31</f>
        <v>2158642.7089300002</v>
      </c>
      <c r="R35" s="125">
        <f>'2023CV PREV GA00394601000126'!T31</f>
        <v>670246.83499</v>
      </c>
      <c r="S35" s="125">
        <f>'2023CV PREV GA00394601000126'!U31</f>
        <v>2519120.2235099999</v>
      </c>
      <c r="T35" s="125">
        <f>'2023CV PREV GA00394601000126'!V31</f>
        <v>0</v>
      </c>
      <c r="U35" s="49">
        <f t="shared" si="2"/>
        <v>11305867.56048</v>
      </c>
      <c r="V35" s="125">
        <f>'2023CV PREV GA00394601000126'!X31</f>
        <v>4677933.5795200001</v>
      </c>
      <c r="W35" s="125">
        <f>'2023CV PREV GA00394601000126'!Y31</f>
        <v>3570707.19692</v>
      </c>
      <c r="X35" s="125">
        <f>'2023CV PREV GA00394601000126'!Z31</f>
        <v>334603.62972000003</v>
      </c>
      <c r="Y35" s="125">
        <f>'2023CV PREV GA00394601000126'!AA31</f>
        <v>1098945.3790899999</v>
      </c>
      <c r="Z35" s="125">
        <f>'2023CV PREV GA00394601000126'!AB31</f>
        <v>341216.57053999999</v>
      </c>
      <c r="AA35" s="125">
        <f>'2023CV PREV GA00394601000126'!AC31</f>
        <v>1282461.20469</v>
      </c>
      <c r="AB35" s="125">
        <f>'2023CV PREV GA00394601000126'!AD31</f>
        <v>0</v>
      </c>
      <c r="AC35" s="49">
        <f t="shared" si="3"/>
        <v>22962312.2918</v>
      </c>
      <c r="AD35" s="125">
        <f>'2023CV PREV GA00394601000126'!AF31</f>
        <v>11861884.890000001</v>
      </c>
      <c r="AE35" s="125">
        <f>'2023CV PREV GA00394601000126'!AG31</f>
        <v>7758437.4230300002</v>
      </c>
      <c r="AF35" s="125">
        <f>'2023CV PREV GA00394601000126'!AH31</f>
        <v>1005774.3979400001</v>
      </c>
      <c r="AG35" s="125">
        <f>'2023CV PREV GA00394601000126'!AI31</f>
        <v>2336215.5808299999</v>
      </c>
      <c r="AH35" s="49">
        <f t="shared" si="4"/>
        <v>1934932.02514</v>
      </c>
      <c r="AI35" s="125">
        <f>'2023CV PREV GA00394601000126'!AK31</f>
        <v>461739.95</v>
      </c>
      <c r="AJ35" s="125">
        <f>'2023CV PREV GA00394601000126'!AL31</f>
        <v>598257.94999999995</v>
      </c>
      <c r="AK35" s="125">
        <f>'2023CV PREV GA00394601000126'!AM31</f>
        <v>30641.604500000001</v>
      </c>
      <c r="AL35" s="125">
        <f>'2023CV PREV GA00394601000126'!AN31</f>
        <v>145404.98620000001</v>
      </c>
      <c r="AM35" s="125">
        <f>'2023CV PREV GA00394601000126'!AO31</f>
        <v>698887.53443999996</v>
      </c>
      <c r="AN35" s="125">
        <f>'2023CV PREV GA00394601000126'!AP31</f>
        <v>20443962.028760001</v>
      </c>
      <c r="AO35" s="125">
        <f>'2023CV PREV GA00394601000126'!AQ31</f>
        <v>0</v>
      </c>
      <c r="AP35" s="125">
        <f>'2023CV PREV GA00394601000126'!AR31</f>
        <v>0</v>
      </c>
      <c r="AQ35" s="125">
        <f>'2023CV PREV GA00394601000126'!AS31</f>
        <v>0</v>
      </c>
      <c r="AR35" s="49">
        <f t="shared" si="5"/>
        <v>78865931.301159993</v>
      </c>
      <c r="AS35" s="49">
        <f t="shared" si="6"/>
        <v>125379.71462</v>
      </c>
      <c r="AT35" s="125">
        <f>'2023CV PREV GA00394601000126'!AV31</f>
        <v>0</v>
      </c>
      <c r="AU35" s="125">
        <f>'2023CV PREV GA00394601000126'!AW31</f>
        <v>0</v>
      </c>
      <c r="AV35" s="125">
        <f>'2023CV PREV GA00394601000126'!AX31</f>
        <v>0</v>
      </c>
      <c r="AW35" s="125">
        <f>'2023CV PREV GA00394601000126'!AY31</f>
        <v>0</v>
      </c>
      <c r="AX35" s="125">
        <f>'2023CV PREV GA00394601000126'!AZ31</f>
        <v>125379.71462</v>
      </c>
      <c r="AY35" s="125">
        <f>'2023CV PREV GA00394601000126'!BA31</f>
        <v>0</v>
      </c>
      <c r="AZ35" s="49">
        <f t="shared" si="7"/>
        <v>292056600.40603</v>
      </c>
      <c r="BA35" s="125">
        <f>'2023CV PREV GA00394601000126'!BC31</f>
        <v>141360964.13295999</v>
      </c>
      <c r="BB35" s="125">
        <f>'2023CV PREV GA00394601000126'!BD31</f>
        <v>90664151.213939995</v>
      </c>
      <c r="BC35" s="125">
        <f>'2023CV PREV GA00394601000126'!BE31</f>
        <v>11487469.583760001</v>
      </c>
      <c r="BD35" s="125">
        <f>'2023CV PREV GA00394601000126'!BF31</f>
        <v>26076107.9703</v>
      </c>
      <c r="BE35" s="125">
        <f>'2023CV PREV GA00394601000126'!BG31</f>
        <v>7845364.7679300001</v>
      </c>
      <c r="BF35" s="125">
        <f>'2023CV PREV GA00394601000126'!BH31</f>
        <v>14622542.73714</v>
      </c>
      <c r="BG35" s="125">
        <f>'2023CV PREV GA00394601000126'!BI31</f>
        <v>0</v>
      </c>
      <c r="BH35" s="125">
        <f>'2023CV PREV GA00394601000126'!BJ31</f>
        <v>0</v>
      </c>
      <c r="BI35" s="125">
        <f>'2023CV PREV GA00394601000126'!BK31</f>
        <v>0</v>
      </c>
      <c r="BJ35" s="49">
        <f t="shared" si="8"/>
        <v>292181980.12064999</v>
      </c>
      <c r="BK35" s="49">
        <f t="shared" si="9"/>
        <v>-213316048.81948999</v>
      </c>
      <c r="BL35" s="49">
        <f>$BO$9+SUMPRODUCT($D$10:D35,$BK$10:BK35)</f>
        <v>1412047476.0385361</v>
      </c>
      <c r="BM35" s="50">
        <f t="shared" si="10"/>
        <v>4.8899999999999997</v>
      </c>
      <c r="BN35" s="49">
        <f t="shared" si="14"/>
        <v>237722493.09856999</v>
      </c>
      <c r="BO35" s="51">
        <f t="shared" si="11"/>
        <v>4885807121.1413698</v>
      </c>
      <c r="BP35" s="89">
        <f t="shared" si="15"/>
        <v>79111070.859076038</v>
      </c>
      <c r="BQ35" s="89">
        <f t="shared" si="16"/>
        <v>2017332306.9064391</v>
      </c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x14ac:dyDescent="0.3">
      <c r="A36" s="52">
        <f t="shared" si="12"/>
        <v>27</v>
      </c>
      <c r="B36" s="72">
        <f t="shared" si="13"/>
        <v>2049</v>
      </c>
      <c r="C36" s="48">
        <f>'2023CV PREV GA00394601000126'!E32</f>
        <v>4.8899999999999997</v>
      </c>
      <c r="D36" s="49">
        <f t="shared" si="17"/>
        <v>0.27554000000000001</v>
      </c>
      <c r="E36" s="125">
        <f>'2023CV PREV GA00394601000126'!G32</f>
        <v>63054614.029899999</v>
      </c>
      <c r="F36" s="49">
        <f t="shared" si="0"/>
        <v>0</v>
      </c>
      <c r="G36" s="125">
        <f>'2023CV PREV GA00394601000126'!I32</f>
        <v>0</v>
      </c>
      <c r="H36" s="125">
        <f>'2023CV PREV GA00394601000126'!J32</f>
        <v>0</v>
      </c>
      <c r="I36" s="125">
        <f>'2023CV PREV GA00394601000126'!K32</f>
        <v>0</v>
      </c>
      <c r="J36" s="125">
        <f>'2023CV PREV GA00394601000126'!L32</f>
        <v>0</v>
      </c>
      <c r="K36" s="125">
        <f>'2023CV PREV GA00394601000126'!M32</f>
        <v>10701.588180000001</v>
      </c>
      <c r="L36" s="125">
        <f>'2023CV PREV GA00394601000126'!N32</f>
        <v>0</v>
      </c>
      <c r="M36" s="49">
        <f t="shared" si="1"/>
        <v>17340018.8583</v>
      </c>
      <c r="N36" s="125">
        <f>'2023CV PREV GA00394601000126'!P32</f>
        <v>7174633.53015</v>
      </c>
      <c r="O36" s="125">
        <f>'2023CV PREV GA00394601000126'!Q32</f>
        <v>5476459.8825200005</v>
      </c>
      <c r="P36" s="125">
        <f>'2023CV PREV GA00394601000126'!R32</f>
        <v>513187.79547999997</v>
      </c>
      <c r="Q36" s="125">
        <f>'2023CV PREV GA00394601000126'!S32</f>
        <v>1685472.91888</v>
      </c>
      <c r="R36" s="125">
        <f>'2023CV PREV GA00394601000126'!T32</f>
        <v>523330.18552</v>
      </c>
      <c r="S36" s="125">
        <f>'2023CV PREV GA00394601000126'!U32</f>
        <v>1966934.54575</v>
      </c>
      <c r="T36" s="125">
        <f>'2023CV PREV GA00394601000126'!V32</f>
        <v>0</v>
      </c>
      <c r="U36" s="49">
        <f t="shared" si="2"/>
        <v>8827645.9641800001</v>
      </c>
      <c r="V36" s="125">
        <f>'2023CV PREV GA00394601000126'!X32</f>
        <v>3652540.7062400002</v>
      </c>
      <c r="W36" s="125">
        <f>'2023CV PREV GA00394601000126'!Y32</f>
        <v>2788015.9401799999</v>
      </c>
      <c r="X36" s="125">
        <f>'2023CV PREV GA00394601000126'!Z32</f>
        <v>261259.24132999999</v>
      </c>
      <c r="Y36" s="125">
        <f>'2023CV PREV GA00394601000126'!AA32</f>
        <v>858058.94051999995</v>
      </c>
      <c r="Z36" s="125">
        <f>'2023CV PREV GA00394601000126'!AB32</f>
        <v>266422.63990000001</v>
      </c>
      <c r="AA36" s="125">
        <f>'2023CV PREV GA00394601000126'!AC32</f>
        <v>1001348.49601</v>
      </c>
      <c r="AB36" s="125">
        <f>'2023CV PREV GA00394601000126'!AD32</f>
        <v>0</v>
      </c>
      <c r="AC36" s="49">
        <f t="shared" si="3"/>
        <v>23919112.05105</v>
      </c>
      <c r="AD36" s="125">
        <f>'2023CV PREV GA00394601000126'!AF32</f>
        <v>12751271.189999999</v>
      </c>
      <c r="AE36" s="125">
        <f>'2023CV PREV GA00394601000126'!AG32</f>
        <v>7754076.6100199996</v>
      </c>
      <c r="AF36" s="125">
        <f>'2023CV PREV GA00394601000126'!AH32</f>
        <v>1060114.07766</v>
      </c>
      <c r="AG36" s="125">
        <f>'2023CV PREV GA00394601000126'!AI32</f>
        <v>2353650.17337</v>
      </c>
      <c r="AH36" s="49">
        <f t="shared" si="4"/>
        <v>2110573.4461500002</v>
      </c>
      <c r="AI36" s="125">
        <f>'2023CV PREV GA00394601000126'!AK32</f>
        <v>542169.13</v>
      </c>
      <c r="AJ36" s="125">
        <f>'2023CV PREV GA00394601000126'!AL32</f>
        <v>663947.16</v>
      </c>
      <c r="AK36" s="125">
        <f>'2023CV PREV GA00394601000126'!AM32</f>
        <v>36628.919309999997</v>
      </c>
      <c r="AL36" s="125">
        <f>'2023CV PREV GA00394601000126'!AN32</f>
        <v>161926.70238</v>
      </c>
      <c r="AM36" s="125">
        <f>'2023CV PREV GA00394601000126'!AO32</f>
        <v>705901.53446</v>
      </c>
      <c r="AN36" s="125">
        <f>'2023CV PREV GA00394601000126'!AP32</f>
        <v>21355460.619430002</v>
      </c>
      <c r="AO36" s="125">
        <f>'2023CV PREV GA00394601000126'!AQ32</f>
        <v>0</v>
      </c>
      <c r="AP36" s="125">
        <f>'2023CV PREV GA00394601000126'!AR32</f>
        <v>0</v>
      </c>
      <c r="AQ36" s="125">
        <f>'2023CV PREV GA00394601000126'!AS32</f>
        <v>0</v>
      </c>
      <c r="AR36" s="49">
        <f t="shared" si="5"/>
        <v>73563512.527290002</v>
      </c>
      <c r="AS36" s="49">
        <f t="shared" si="6"/>
        <v>123064.46047999999</v>
      </c>
      <c r="AT36" s="125">
        <f>'2023CV PREV GA00394601000126'!AV32</f>
        <v>0</v>
      </c>
      <c r="AU36" s="125">
        <f>'2023CV PREV GA00394601000126'!AW32</f>
        <v>0</v>
      </c>
      <c r="AV36" s="125">
        <f>'2023CV PREV GA00394601000126'!AX32</f>
        <v>0</v>
      </c>
      <c r="AW36" s="125">
        <f>'2023CV PREV GA00394601000126'!AY32</f>
        <v>0</v>
      </c>
      <c r="AX36" s="125">
        <f>'2023CV PREV GA00394601000126'!AZ32</f>
        <v>123064.46047999999</v>
      </c>
      <c r="AY36" s="125">
        <f>'2023CV PREV GA00394601000126'!BA32</f>
        <v>0</v>
      </c>
      <c r="AZ36" s="49">
        <f t="shared" si="7"/>
        <v>305078008.84399003</v>
      </c>
      <c r="BA36" s="125">
        <f>'2023CV PREV GA00394601000126'!BC32</f>
        <v>151580962.73879999</v>
      </c>
      <c r="BB36" s="125">
        <f>'2023CV PREV GA00394601000126'!BD32</f>
        <v>90597378.371619999</v>
      </c>
      <c r="BC36" s="125">
        <f>'2023CV PREV GA00394601000126'!BE32</f>
        <v>12115109.63972</v>
      </c>
      <c r="BD36" s="125">
        <f>'2023CV PREV GA00394601000126'!BF32</f>
        <v>26261460.009300001</v>
      </c>
      <c r="BE36" s="125">
        <f>'2023CV PREV GA00394601000126'!BG32</f>
        <v>7921614.9023099998</v>
      </c>
      <c r="BF36" s="125">
        <f>'2023CV PREV GA00394601000126'!BH32</f>
        <v>16601483.18224</v>
      </c>
      <c r="BG36" s="125">
        <f>'2023CV PREV GA00394601000126'!BI32</f>
        <v>0</v>
      </c>
      <c r="BH36" s="125">
        <f>'2023CV PREV GA00394601000126'!BJ32</f>
        <v>0</v>
      </c>
      <c r="BI36" s="125">
        <f>'2023CV PREV GA00394601000126'!BK32</f>
        <v>0</v>
      </c>
      <c r="BJ36" s="49">
        <f t="shared" si="8"/>
        <v>305201073.30447</v>
      </c>
      <c r="BK36" s="49">
        <f t="shared" si="9"/>
        <v>-231637560.77717999</v>
      </c>
      <c r="BL36" s="49">
        <f>$BO$9+SUMPRODUCT($D$10:D36,$BK$10:BK36)</f>
        <v>1348222062.5419919</v>
      </c>
      <c r="BM36" s="50">
        <f t="shared" si="10"/>
        <v>4.8899999999999997</v>
      </c>
      <c r="BN36" s="49">
        <f t="shared" si="14"/>
        <v>238915968.22380999</v>
      </c>
      <c r="BO36" s="51">
        <f t="shared" si="11"/>
        <v>4893085528.5880003</v>
      </c>
      <c r="BP36" s="89">
        <f t="shared" si="15"/>
        <v>78777282.227197275</v>
      </c>
      <c r="BQ36" s="89">
        <f t="shared" si="16"/>
        <v>2087597979.0207279</v>
      </c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x14ac:dyDescent="0.3">
      <c r="A37" s="52">
        <f t="shared" si="12"/>
        <v>28</v>
      </c>
      <c r="B37" s="72">
        <f t="shared" si="13"/>
        <v>2050</v>
      </c>
      <c r="C37" s="48">
        <f>'2023CV PREV GA00394601000126'!E33</f>
        <v>4.8899999999999997</v>
      </c>
      <c r="D37" s="49">
        <f t="shared" si="17"/>
        <v>0.26268999999999998</v>
      </c>
      <c r="E37" s="125">
        <f>'2023CV PREV GA00394601000126'!G33</f>
        <v>48808726.21728</v>
      </c>
      <c r="F37" s="49">
        <f t="shared" si="0"/>
        <v>0</v>
      </c>
      <c r="G37" s="125">
        <f>'2023CV PREV GA00394601000126'!I33</f>
        <v>0</v>
      </c>
      <c r="H37" s="125">
        <f>'2023CV PREV GA00394601000126'!J33</f>
        <v>0</v>
      </c>
      <c r="I37" s="125">
        <f>'2023CV PREV GA00394601000126'!K33</f>
        <v>0</v>
      </c>
      <c r="J37" s="125">
        <f>'2023CV PREV GA00394601000126'!L33</f>
        <v>0</v>
      </c>
      <c r="K37" s="125">
        <f>'2023CV PREV GA00394601000126'!M33</f>
        <v>10481.831829999999</v>
      </c>
      <c r="L37" s="125">
        <f>'2023CV PREV GA00394601000126'!N33</f>
        <v>0</v>
      </c>
      <c r="M37" s="49">
        <f t="shared" si="1"/>
        <v>13422399.709799999</v>
      </c>
      <c r="N37" s="125">
        <f>'2023CV PREV GA00394601000126'!P33</f>
        <v>5553673.25722</v>
      </c>
      <c r="O37" s="125">
        <f>'2023CV PREV GA00394601000126'!Q33</f>
        <v>4239166.8739600005</v>
      </c>
      <c r="P37" s="125">
        <f>'2023CV PREV GA00394601000126'!R33</f>
        <v>397243.61164000002</v>
      </c>
      <c r="Q37" s="125">
        <f>'2023CV PREV GA00394601000126'!S33</f>
        <v>1304675.1218699999</v>
      </c>
      <c r="R37" s="125">
        <f>'2023CV PREV GA00394601000126'!T33</f>
        <v>405094.53811000002</v>
      </c>
      <c r="S37" s="125">
        <f>'2023CV PREV GA00394601000126'!U33</f>
        <v>1522546.307</v>
      </c>
      <c r="T37" s="125">
        <f>'2023CV PREV GA00394601000126'!V33</f>
        <v>0</v>
      </c>
      <c r="U37" s="49">
        <f t="shared" si="2"/>
        <v>6833221.6704099998</v>
      </c>
      <c r="V37" s="125">
        <f>'2023CV PREV GA00394601000126'!X33</f>
        <v>2827324.5673000002</v>
      </c>
      <c r="W37" s="125">
        <f>'2023CV PREV GA00394601000126'!Y33</f>
        <v>2158121.31764</v>
      </c>
      <c r="X37" s="125">
        <f>'2023CV PREV GA00394601000126'!Z33</f>
        <v>202233.11137999999</v>
      </c>
      <c r="Y37" s="125">
        <f>'2023CV PREV GA00394601000126'!AA33</f>
        <v>664198.24386000005</v>
      </c>
      <c r="Z37" s="125">
        <f>'2023CV PREV GA00394601000126'!AB33</f>
        <v>206229.94667</v>
      </c>
      <c r="AA37" s="125">
        <f>'2023CV PREV GA00394601000126'!AC33</f>
        <v>775114.48355999996</v>
      </c>
      <c r="AB37" s="125">
        <f>'2023CV PREV GA00394601000126'!AD33</f>
        <v>0</v>
      </c>
      <c r="AC37" s="49">
        <f t="shared" si="3"/>
        <v>24600245.488139998</v>
      </c>
      <c r="AD37" s="125">
        <f>'2023CV PREV GA00394601000126'!AF33</f>
        <v>13460974.970000001</v>
      </c>
      <c r="AE37" s="125">
        <f>'2023CV PREV GA00394601000126'!AG33</f>
        <v>7670901.3110800004</v>
      </c>
      <c r="AF37" s="125">
        <f>'2023CV PREV GA00394601000126'!AH33</f>
        <v>1108180.1451099999</v>
      </c>
      <c r="AG37" s="125">
        <f>'2023CV PREV GA00394601000126'!AI33</f>
        <v>2360189.06195</v>
      </c>
      <c r="AH37" s="49">
        <f t="shared" si="4"/>
        <v>2298227.4994199998</v>
      </c>
      <c r="AI37" s="125">
        <f>'2023CV PREV GA00394601000126'!AK33</f>
        <v>632084.69999999995</v>
      </c>
      <c r="AJ37" s="125">
        <f>'2023CV PREV GA00394601000126'!AL33</f>
        <v>733329.21</v>
      </c>
      <c r="AK37" s="125">
        <f>'2023CV PREV GA00394601000126'!AM33</f>
        <v>43291.907930000001</v>
      </c>
      <c r="AL37" s="125">
        <f>'2023CV PREV GA00394601000126'!AN33</f>
        <v>179498.97132000001</v>
      </c>
      <c r="AM37" s="125">
        <f>'2023CV PREV GA00394601000126'!AO33</f>
        <v>710022.71016999998</v>
      </c>
      <c r="AN37" s="125">
        <f>'2023CV PREV GA00394601000126'!AP33</f>
        <v>22063131.49103</v>
      </c>
      <c r="AO37" s="125">
        <f>'2023CV PREV GA00394601000126'!AQ33</f>
        <v>0</v>
      </c>
      <c r="AP37" s="125">
        <f>'2023CV PREV GA00394601000126'!AR33</f>
        <v>0</v>
      </c>
      <c r="AQ37" s="125">
        <f>'2023CV PREV GA00394601000126'!AS33</f>
        <v>0</v>
      </c>
      <c r="AR37" s="49">
        <f t="shared" si="5"/>
        <v>69227707.690630004</v>
      </c>
      <c r="AS37" s="49">
        <f t="shared" si="6"/>
        <v>120541.39696</v>
      </c>
      <c r="AT37" s="125">
        <f>'2023CV PREV GA00394601000126'!AV33</f>
        <v>0</v>
      </c>
      <c r="AU37" s="125">
        <f>'2023CV PREV GA00394601000126'!AW33</f>
        <v>0</v>
      </c>
      <c r="AV37" s="125">
        <f>'2023CV PREV GA00394601000126'!AX33</f>
        <v>0</v>
      </c>
      <c r="AW37" s="125">
        <f>'2023CV PREV GA00394601000126'!AY33</f>
        <v>0</v>
      </c>
      <c r="AX37" s="125">
        <f>'2023CV PREV GA00394601000126'!AZ33</f>
        <v>120541.39696</v>
      </c>
      <c r="AY37" s="125">
        <f>'2023CV PREV GA00394601000126'!BA33</f>
        <v>0</v>
      </c>
      <c r="AZ37" s="49">
        <f t="shared" si="7"/>
        <v>315187592.72378999</v>
      </c>
      <c r="BA37" s="125">
        <f>'2023CV PREV GA00394601000126'!BC33</f>
        <v>159883740.34432</v>
      </c>
      <c r="BB37" s="125">
        <f>'2023CV PREV GA00394601000126'!BD33</f>
        <v>89615028.409290001</v>
      </c>
      <c r="BC37" s="125">
        <f>'2023CV PREV GA00394601000126'!BE33</f>
        <v>12644719.521159999</v>
      </c>
      <c r="BD37" s="125">
        <f>'2023CV PREV GA00394601000126'!BF33</f>
        <v>26326153.563080002</v>
      </c>
      <c r="BE37" s="125">
        <f>'2023CV PREV GA00394601000126'!BG33</f>
        <v>7965570.6633200003</v>
      </c>
      <c r="BF37" s="125">
        <f>'2023CV PREV GA00394601000126'!BH33</f>
        <v>18752380.222619999</v>
      </c>
      <c r="BG37" s="125">
        <f>'2023CV PREV GA00394601000126'!BI33</f>
        <v>0</v>
      </c>
      <c r="BH37" s="125">
        <f>'2023CV PREV GA00394601000126'!BJ33</f>
        <v>0</v>
      </c>
      <c r="BI37" s="125">
        <f>'2023CV PREV GA00394601000126'!BK33</f>
        <v>0</v>
      </c>
      <c r="BJ37" s="49">
        <f t="shared" si="8"/>
        <v>315308134.12075001</v>
      </c>
      <c r="BK37" s="49">
        <f t="shared" si="9"/>
        <v>-246080426.43011999</v>
      </c>
      <c r="BL37" s="49">
        <f>$BO$9+SUMPRODUCT($D$10:D37,$BK$10:BK37)</f>
        <v>1283579195.3230636</v>
      </c>
      <c r="BM37" s="50">
        <f t="shared" si="10"/>
        <v>4.8899999999999997</v>
      </c>
      <c r="BN37" s="49">
        <f t="shared" si="14"/>
        <v>239271882.34795001</v>
      </c>
      <c r="BO37" s="51">
        <f t="shared" si="11"/>
        <v>4886276984.5058298</v>
      </c>
      <c r="BP37" s="89">
        <f t="shared" si="15"/>
        <v>77590164.274195716</v>
      </c>
      <c r="BQ37" s="89">
        <f t="shared" si="16"/>
        <v>2133729517.5403821</v>
      </c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x14ac:dyDescent="0.3">
      <c r="A38" s="52">
        <f t="shared" si="12"/>
        <v>29</v>
      </c>
      <c r="B38" s="72">
        <f t="shared" si="13"/>
        <v>2051</v>
      </c>
      <c r="C38" s="48">
        <f>'2023CV PREV GA00394601000126'!E34</f>
        <v>4.8899999999999997</v>
      </c>
      <c r="D38" s="49">
        <f t="shared" si="17"/>
        <v>0.25044</v>
      </c>
      <c r="E38" s="125">
        <f>'2023CV PREV GA00394601000126'!G34</f>
        <v>35988392.23088</v>
      </c>
      <c r="F38" s="49">
        <f t="shared" si="0"/>
        <v>0</v>
      </c>
      <c r="G38" s="125">
        <f>'2023CV PREV GA00394601000126'!I34</f>
        <v>0</v>
      </c>
      <c r="H38" s="125">
        <f>'2023CV PREV GA00394601000126'!J34</f>
        <v>0</v>
      </c>
      <c r="I38" s="125">
        <f>'2023CV PREV GA00394601000126'!K34</f>
        <v>0</v>
      </c>
      <c r="J38" s="125">
        <f>'2023CV PREV GA00394601000126'!L34</f>
        <v>0</v>
      </c>
      <c r="K38" s="125">
        <f>'2023CV PREV GA00394601000126'!M34</f>
        <v>10242.78224</v>
      </c>
      <c r="L38" s="125">
        <f>'2023CV PREV GA00394601000126'!N34</f>
        <v>0</v>
      </c>
      <c r="M38" s="49">
        <f t="shared" si="1"/>
        <v>9896807.8635200001</v>
      </c>
      <c r="N38" s="125">
        <f>'2023CV PREV GA00394601000126'!P34</f>
        <v>4094918.81868</v>
      </c>
      <c r="O38" s="125">
        <f>'2023CV PREV GA00394601000126'!Q34</f>
        <v>3125686.9829600002</v>
      </c>
      <c r="P38" s="125">
        <f>'2023CV PREV GA00394601000126'!R34</f>
        <v>292901.70046999998</v>
      </c>
      <c r="Q38" s="125">
        <f>'2023CV PREV GA00394601000126'!S34</f>
        <v>961982.90057000006</v>
      </c>
      <c r="R38" s="125">
        <f>'2023CV PREV GA00394601000126'!T34</f>
        <v>298690.46496000001</v>
      </c>
      <c r="S38" s="125">
        <f>'2023CV PREV GA00394601000126'!U34</f>
        <v>1122626.9958800001</v>
      </c>
      <c r="T38" s="125">
        <f>'2023CV PREV GA00394601000126'!V34</f>
        <v>0</v>
      </c>
      <c r="U38" s="49">
        <f t="shared" si="2"/>
        <v>5038374.9123200001</v>
      </c>
      <c r="V38" s="125">
        <f>'2023CV PREV GA00394601000126'!X34</f>
        <v>2084685.94405</v>
      </c>
      <c r="W38" s="125">
        <f>'2023CV PREV GA00394601000126'!Y34</f>
        <v>1591258.8276800001</v>
      </c>
      <c r="X38" s="125">
        <f>'2023CV PREV GA00394601000126'!Z34</f>
        <v>149113.59297</v>
      </c>
      <c r="Y38" s="125">
        <f>'2023CV PREV GA00394601000126'!AA34</f>
        <v>489736.74937999999</v>
      </c>
      <c r="Z38" s="125">
        <f>'2023CV PREV GA00394601000126'!AB34</f>
        <v>152060.60034</v>
      </c>
      <c r="AA38" s="125">
        <f>'2023CV PREV GA00394601000126'!AC34</f>
        <v>571519.19790000003</v>
      </c>
      <c r="AB38" s="125">
        <f>'2023CV PREV GA00394601000126'!AD34</f>
        <v>0</v>
      </c>
      <c r="AC38" s="49">
        <f t="shared" si="3"/>
        <v>25156629.118859999</v>
      </c>
      <c r="AD38" s="125">
        <f>'2023CV PREV GA00394601000126'!AF34</f>
        <v>14116494.130000001</v>
      </c>
      <c r="AE38" s="125">
        <f>'2023CV PREV GA00394601000126'!AG34</f>
        <v>7562940.6460199999</v>
      </c>
      <c r="AF38" s="125">
        <f>'2023CV PREV GA00394601000126'!AH34</f>
        <v>1121368.7035999999</v>
      </c>
      <c r="AG38" s="125">
        <f>'2023CV PREV GA00394601000126'!AI34</f>
        <v>2355825.6392399999</v>
      </c>
      <c r="AH38" s="49">
        <f t="shared" si="4"/>
        <v>2497869.64017</v>
      </c>
      <c r="AI38" s="125">
        <f>'2023CV PREV GA00394601000126'!AK34</f>
        <v>731499.63</v>
      </c>
      <c r="AJ38" s="125">
        <f>'2023CV PREV GA00394601000126'!AL34</f>
        <v>806265.59</v>
      </c>
      <c r="AK38" s="125">
        <f>'2023CV PREV GA00394601000126'!AM34</f>
        <v>50671.887110000003</v>
      </c>
      <c r="AL38" s="125">
        <f>'2023CV PREV GA00394601000126'!AN34</f>
        <v>198112.22046000001</v>
      </c>
      <c r="AM38" s="125">
        <f>'2023CV PREV GA00394601000126'!AO34</f>
        <v>711320.31259999995</v>
      </c>
      <c r="AN38" s="125">
        <f>'2023CV PREV GA00394601000126'!AP34</f>
        <v>22679456.11668</v>
      </c>
      <c r="AO38" s="125">
        <f>'2023CV PREV GA00394601000126'!AQ34</f>
        <v>0</v>
      </c>
      <c r="AP38" s="125">
        <f>'2023CV PREV GA00394601000126'!AR34</f>
        <v>0</v>
      </c>
      <c r="AQ38" s="125">
        <f>'2023CV PREV GA00394601000126'!AS34</f>
        <v>0</v>
      </c>
      <c r="AR38" s="49">
        <f t="shared" si="5"/>
        <v>65279380.433789998</v>
      </c>
      <c r="AS38" s="49">
        <f t="shared" si="6"/>
        <v>117796.57419</v>
      </c>
      <c r="AT38" s="125">
        <f>'2023CV PREV GA00394601000126'!AV34</f>
        <v>0</v>
      </c>
      <c r="AU38" s="125">
        <f>'2023CV PREV GA00394601000126'!AW34</f>
        <v>0</v>
      </c>
      <c r="AV38" s="125">
        <f>'2023CV PREV GA00394601000126'!AX34</f>
        <v>0</v>
      </c>
      <c r="AW38" s="125">
        <f>'2023CV PREV GA00394601000126'!AY34</f>
        <v>0</v>
      </c>
      <c r="AX38" s="125">
        <f>'2023CV PREV GA00394601000126'!AZ34</f>
        <v>117796.57419</v>
      </c>
      <c r="AY38" s="125">
        <f>'2023CV PREV GA00394601000126'!BA34</f>
        <v>0</v>
      </c>
      <c r="AZ38" s="49">
        <f t="shared" si="7"/>
        <v>323992230.23294997</v>
      </c>
      <c r="BA38" s="125">
        <f>'2023CV PREV GA00394601000126'!BC34</f>
        <v>167524849.30298001</v>
      </c>
      <c r="BB38" s="125">
        <f>'2023CV PREV GA00394601000126'!BD34</f>
        <v>88345575.723159999</v>
      </c>
      <c r="BC38" s="125">
        <f>'2023CV PREV GA00394601000126'!BE34</f>
        <v>12799989.48006</v>
      </c>
      <c r="BD38" s="125">
        <f>'2023CV PREV GA00394601000126'!BF34</f>
        <v>26269495.95146</v>
      </c>
      <c r="BE38" s="125">
        <f>'2023CV PREV GA00394601000126'!BG34</f>
        <v>7978006.8712099995</v>
      </c>
      <c r="BF38" s="125">
        <f>'2023CV PREV GA00394601000126'!BH34</f>
        <v>21074312.90408</v>
      </c>
      <c r="BG38" s="125">
        <f>'2023CV PREV GA00394601000126'!BI34</f>
        <v>0</v>
      </c>
      <c r="BH38" s="125">
        <f>'2023CV PREV GA00394601000126'!BJ34</f>
        <v>0</v>
      </c>
      <c r="BI38" s="125">
        <f>'2023CV PREV GA00394601000126'!BK34</f>
        <v>0</v>
      </c>
      <c r="BJ38" s="49">
        <f t="shared" si="8"/>
        <v>324110026.80713999</v>
      </c>
      <c r="BK38" s="49">
        <f t="shared" si="9"/>
        <v>-258830646.37334999</v>
      </c>
      <c r="BL38" s="49">
        <f>$BO$9+SUMPRODUCT($D$10:D38,$BK$10:BK38)</f>
        <v>1218757648.245322</v>
      </c>
      <c r="BM38" s="50">
        <f t="shared" si="10"/>
        <v>4.8899999999999997</v>
      </c>
      <c r="BN38" s="49">
        <f t="shared" si="14"/>
        <v>238938944.54234001</v>
      </c>
      <c r="BO38" s="51">
        <f t="shared" si="11"/>
        <v>4866385282.6748199</v>
      </c>
      <c r="BP38" s="89">
        <f t="shared" si="15"/>
        <v>76036674.299438119</v>
      </c>
      <c r="BQ38" s="89">
        <f t="shared" si="16"/>
        <v>2167045217.5339866</v>
      </c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x14ac:dyDescent="0.3">
      <c r="A39" s="52">
        <f t="shared" si="12"/>
        <v>30</v>
      </c>
      <c r="B39" s="72">
        <f t="shared" si="13"/>
        <v>2052</v>
      </c>
      <c r="C39" s="48">
        <f>'2023CV PREV GA00394601000126'!E35</f>
        <v>4.8899999999999997</v>
      </c>
      <c r="D39" s="49">
        <f t="shared" si="17"/>
        <v>0.23876</v>
      </c>
      <c r="E39" s="125">
        <f>'2023CV PREV GA00394601000126'!G35</f>
        <v>26057302.00711</v>
      </c>
      <c r="F39" s="49">
        <f t="shared" si="0"/>
        <v>0</v>
      </c>
      <c r="G39" s="125">
        <f>'2023CV PREV GA00394601000126'!I35</f>
        <v>0</v>
      </c>
      <c r="H39" s="125">
        <f>'2023CV PREV GA00394601000126'!J35</f>
        <v>0</v>
      </c>
      <c r="I39" s="125">
        <f>'2023CV PREV GA00394601000126'!K35</f>
        <v>0</v>
      </c>
      <c r="J39" s="125">
        <f>'2023CV PREV GA00394601000126'!L35</f>
        <v>0</v>
      </c>
      <c r="K39" s="125">
        <f>'2023CV PREV GA00394601000126'!M35</f>
        <v>9983.2448499999991</v>
      </c>
      <c r="L39" s="125">
        <f>'2023CV PREV GA00394601000126'!N35</f>
        <v>0</v>
      </c>
      <c r="M39" s="49">
        <f t="shared" si="1"/>
        <v>7165758.0519700004</v>
      </c>
      <c r="N39" s="125">
        <f>'2023CV PREV GA00394601000126'!P35</f>
        <v>2964915.3446</v>
      </c>
      <c r="O39" s="125">
        <f>'2023CV PREV GA00394601000126'!Q35</f>
        <v>2263145.54905</v>
      </c>
      <c r="P39" s="125">
        <f>'2023CV PREV GA00394601000126'!R35</f>
        <v>212074.71616000001</v>
      </c>
      <c r="Q39" s="125">
        <f>'2023CV PREV GA00394601000126'!S35</f>
        <v>696521.22287000006</v>
      </c>
      <c r="R39" s="125">
        <f>'2023CV PREV GA00394601000126'!T35</f>
        <v>216266.05606999999</v>
      </c>
      <c r="S39" s="125">
        <f>'2023CV PREV GA00394601000126'!U35</f>
        <v>812835.16321999999</v>
      </c>
      <c r="T39" s="125">
        <f>'2023CV PREV GA00394601000126'!V35</f>
        <v>0</v>
      </c>
      <c r="U39" s="49">
        <f t="shared" si="2"/>
        <v>3648022.2809899999</v>
      </c>
      <c r="V39" s="125">
        <f>'2023CV PREV GA00394601000126'!X35</f>
        <v>1509411.4481599999</v>
      </c>
      <c r="W39" s="125">
        <f>'2023CV PREV GA00394601000126'!Y35</f>
        <v>1152146.8249600001</v>
      </c>
      <c r="X39" s="125">
        <f>'2023CV PREV GA00394601000126'!Z35</f>
        <v>107965.31005</v>
      </c>
      <c r="Y39" s="125">
        <f>'2023CV PREV GA00394601000126'!AA35</f>
        <v>354592.62254999997</v>
      </c>
      <c r="Z39" s="125">
        <f>'2023CV PREV GA00394601000126'!AB35</f>
        <v>110099.08309</v>
      </c>
      <c r="AA39" s="125">
        <f>'2023CV PREV GA00394601000126'!AC35</f>
        <v>413806.99218</v>
      </c>
      <c r="AB39" s="125">
        <f>'2023CV PREV GA00394601000126'!AD35</f>
        <v>0</v>
      </c>
      <c r="AC39" s="49">
        <f t="shared" si="3"/>
        <v>25497293.016720001</v>
      </c>
      <c r="AD39" s="125">
        <f>'2023CV PREV GA00394601000126'!AF35</f>
        <v>14548621.9</v>
      </c>
      <c r="AE39" s="125">
        <f>'2023CV PREV GA00394601000126'!AG35</f>
        <v>7441133.7602899997</v>
      </c>
      <c r="AF39" s="125">
        <f>'2023CV PREV GA00394601000126'!AH35</f>
        <v>1166161.7096200001</v>
      </c>
      <c r="AG39" s="125">
        <f>'2023CV PREV GA00394601000126'!AI35</f>
        <v>2341375.6468099998</v>
      </c>
      <c r="AH39" s="49">
        <f t="shared" si="4"/>
        <v>2710165.5591600002</v>
      </c>
      <c r="AI39" s="125">
        <f>'2023CV PREV GA00394601000126'!AK35</f>
        <v>840818.99</v>
      </c>
      <c r="AJ39" s="125">
        <f>'2023CV PREV GA00394601000126'!AL35</f>
        <v>882669.26</v>
      </c>
      <c r="AK39" s="125">
        <f>'2023CV PREV GA00394601000126'!AM35</f>
        <v>58722.716930000002</v>
      </c>
      <c r="AL39" s="125">
        <f>'2023CV PREV GA00394601000126'!AN35</f>
        <v>217750.97286000001</v>
      </c>
      <c r="AM39" s="125">
        <f>'2023CV PREV GA00394601000126'!AO35</f>
        <v>710203.61936999997</v>
      </c>
      <c r="AN39" s="125">
        <f>'2023CV PREV GA00394601000126'!AP35</f>
        <v>23122297.151889998</v>
      </c>
      <c r="AO39" s="125">
        <f>'2023CV PREV GA00394601000126'!AQ35</f>
        <v>0</v>
      </c>
      <c r="AP39" s="125">
        <f>'2023CV PREV GA00394601000126'!AR35</f>
        <v>0</v>
      </c>
      <c r="AQ39" s="125">
        <f>'2023CV PREV GA00394601000126'!AS35</f>
        <v>0</v>
      </c>
      <c r="AR39" s="49">
        <f t="shared" si="5"/>
        <v>62153519.305579998</v>
      </c>
      <c r="AS39" s="49">
        <f t="shared" si="6"/>
        <v>114816.19243</v>
      </c>
      <c r="AT39" s="125">
        <f>'2023CV PREV GA00394601000126'!AV35</f>
        <v>0</v>
      </c>
      <c r="AU39" s="125">
        <f>'2023CV PREV GA00394601000126'!AW35</f>
        <v>0</v>
      </c>
      <c r="AV39" s="125">
        <f>'2023CV PREV GA00394601000126'!AX35</f>
        <v>0</v>
      </c>
      <c r="AW39" s="125">
        <f>'2023CV PREV GA00394601000126'!AY35</f>
        <v>0</v>
      </c>
      <c r="AX39" s="125">
        <f>'2023CV PREV GA00394601000126'!AZ35</f>
        <v>114816.19243</v>
      </c>
      <c r="AY39" s="125">
        <f>'2023CV PREV GA00394601000126'!BA35</f>
        <v>0</v>
      </c>
      <c r="AZ39" s="49">
        <f t="shared" si="7"/>
        <v>330318530.73593003</v>
      </c>
      <c r="BA39" s="125">
        <f>'2023CV PREV GA00394601000126'!BC35</f>
        <v>172446361.37591001</v>
      </c>
      <c r="BB39" s="125">
        <f>'2023CV PREV GA00394601000126'!BD35</f>
        <v>86914706.224509999</v>
      </c>
      <c r="BC39" s="125">
        <f>'2023CV PREV GA00394601000126'!BE35</f>
        <v>13321747.294980001</v>
      </c>
      <c r="BD39" s="125">
        <f>'2023CV PREV GA00394601000126'!BF35</f>
        <v>26102078.305489998</v>
      </c>
      <c r="BE39" s="125">
        <f>'2023CV PREV GA00394601000126'!BG35</f>
        <v>7963750.0769600002</v>
      </c>
      <c r="BF39" s="125">
        <f>'2023CV PREV GA00394601000126'!BH35</f>
        <v>23569887.458080001</v>
      </c>
      <c r="BG39" s="125">
        <f>'2023CV PREV GA00394601000126'!BI35</f>
        <v>0</v>
      </c>
      <c r="BH39" s="125">
        <f>'2023CV PREV GA00394601000126'!BJ35</f>
        <v>0</v>
      </c>
      <c r="BI39" s="125">
        <f>'2023CV PREV GA00394601000126'!BK35</f>
        <v>0</v>
      </c>
      <c r="BJ39" s="49">
        <f t="shared" si="8"/>
        <v>330433346.92835999</v>
      </c>
      <c r="BK39" s="49">
        <f t="shared" si="9"/>
        <v>-268279827.62278</v>
      </c>
      <c r="BL39" s="49">
        <f>$BO$9+SUMPRODUCT($D$10:D39,$BK$10:BK39)</f>
        <v>1154703156.602107</v>
      </c>
      <c r="BM39" s="50">
        <f t="shared" si="10"/>
        <v>4.8899999999999997</v>
      </c>
      <c r="BN39" s="49">
        <f t="shared" si="14"/>
        <v>237966240.32280001</v>
      </c>
      <c r="BO39" s="51">
        <f t="shared" si="11"/>
        <v>4836071695.3748398</v>
      </c>
      <c r="BP39" s="89">
        <f t="shared" si="15"/>
        <v>73902953.8415806</v>
      </c>
      <c r="BQ39" s="89">
        <f t="shared" si="16"/>
        <v>2180137138.3266277</v>
      </c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x14ac:dyDescent="0.3">
      <c r="A40" s="52">
        <f t="shared" si="12"/>
        <v>31</v>
      </c>
      <c r="B40" s="72">
        <f t="shared" si="13"/>
        <v>2053</v>
      </c>
      <c r="C40" s="48">
        <f>'2023CV PREV GA00394601000126'!E36</f>
        <v>4.8899999999999997</v>
      </c>
      <c r="D40" s="49">
        <f t="shared" si="17"/>
        <v>0.22763</v>
      </c>
      <c r="E40" s="125">
        <f>'2023CV PREV GA00394601000126'!G36</f>
        <v>17920895.966320001</v>
      </c>
      <c r="F40" s="49">
        <f t="shared" si="0"/>
        <v>0</v>
      </c>
      <c r="G40" s="125">
        <f>'2023CV PREV GA00394601000126'!I36</f>
        <v>0</v>
      </c>
      <c r="H40" s="125">
        <f>'2023CV PREV GA00394601000126'!J36</f>
        <v>0</v>
      </c>
      <c r="I40" s="125">
        <f>'2023CV PREV GA00394601000126'!K36</f>
        <v>0</v>
      </c>
      <c r="J40" s="125">
        <f>'2023CV PREV GA00394601000126'!L36</f>
        <v>0</v>
      </c>
      <c r="K40" s="125">
        <f>'2023CV PREV GA00394601000126'!M36</f>
        <v>9702.1517100000001</v>
      </c>
      <c r="L40" s="125">
        <f>'2023CV PREV GA00394601000126'!N36</f>
        <v>0</v>
      </c>
      <c r="M40" s="49">
        <f t="shared" si="1"/>
        <v>4928246.3907700004</v>
      </c>
      <c r="N40" s="125">
        <f>'2023CV PREV GA00394601000126'!P36</f>
        <v>2039118.9934100001</v>
      </c>
      <c r="O40" s="125">
        <f>'2023CV PREV GA00394601000126'!Q36</f>
        <v>1556477.1798</v>
      </c>
      <c r="P40" s="125">
        <f>'2023CV PREV GA00394601000126'!R36</f>
        <v>145854.27626000001</v>
      </c>
      <c r="Q40" s="125">
        <f>'2023CV PREV GA00394601000126'!S36</f>
        <v>479032.11046</v>
      </c>
      <c r="R40" s="125">
        <f>'2023CV PREV GA00394601000126'!T36</f>
        <v>148736.86811000001</v>
      </c>
      <c r="S40" s="125">
        <f>'2023CV PREV GA00394601000126'!U36</f>
        <v>559026.96273000003</v>
      </c>
      <c r="T40" s="125">
        <f>'2023CV PREV GA00394601000126'!V36</f>
        <v>0</v>
      </c>
      <c r="U40" s="49">
        <f t="shared" si="2"/>
        <v>2508925.4352799999</v>
      </c>
      <c r="V40" s="125">
        <f>'2023CV PREV GA00394601000126'!X36</f>
        <v>1038096.94209</v>
      </c>
      <c r="W40" s="125">
        <f>'2023CV PREV GA00394601000126'!Y36</f>
        <v>792388.38243999996</v>
      </c>
      <c r="X40" s="125">
        <f>'2023CV PREV GA00394601000126'!Z36</f>
        <v>74253.086089999997</v>
      </c>
      <c r="Y40" s="125">
        <f>'2023CV PREV GA00394601000126'!AA36</f>
        <v>243870.89259999999</v>
      </c>
      <c r="Z40" s="125">
        <f>'2023CV PREV GA00394601000126'!AB36</f>
        <v>75720.587400000004</v>
      </c>
      <c r="AA40" s="125">
        <f>'2023CV PREV GA00394601000126'!AC36</f>
        <v>284595.54466000001</v>
      </c>
      <c r="AB40" s="125">
        <f>'2023CV PREV GA00394601000126'!AD36</f>
        <v>0</v>
      </c>
      <c r="AC40" s="49">
        <f t="shared" si="3"/>
        <v>25684696.214200001</v>
      </c>
      <c r="AD40" s="125">
        <f>'2023CV PREV GA00394601000126'!AF36</f>
        <v>14886754.449999999</v>
      </c>
      <c r="AE40" s="125">
        <f>'2023CV PREV GA00394601000126'!AG36</f>
        <v>7305148.0067699999</v>
      </c>
      <c r="AF40" s="125">
        <f>'2023CV PREV GA00394601000126'!AH36</f>
        <v>1175484.28269</v>
      </c>
      <c r="AG40" s="125">
        <f>'2023CV PREV GA00394601000126'!AI36</f>
        <v>2317309.47474</v>
      </c>
      <c r="AH40" s="49">
        <f t="shared" si="4"/>
        <v>2935162.0873199999</v>
      </c>
      <c r="AI40" s="125">
        <f>'2023CV PREV GA00394601000126'!AK36</f>
        <v>959914.57</v>
      </c>
      <c r="AJ40" s="125">
        <f>'2023CV PREV GA00394601000126'!AL36</f>
        <v>962416.45</v>
      </c>
      <c r="AK40" s="125">
        <f>'2023CV PREV GA00394601000126'!AM36</f>
        <v>67620.495689999996</v>
      </c>
      <c r="AL40" s="125">
        <f>'2023CV PREV GA00394601000126'!AN36</f>
        <v>238392.25266999999</v>
      </c>
      <c r="AM40" s="125">
        <f>'2023CV PREV GA00394601000126'!AO36</f>
        <v>706818.31895999995</v>
      </c>
      <c r="AN40" s="125">
        <f>'2023CV PREV GA00394601000126'!AP36</f>
        <v>23452526.164829999</v>
      </c>
      <c r="AO40" s="125">
        <f>'2023CV PREV GA00394601000126'!AQ36</f>
        <v>0</v>
      </c>
      <c r="AP40" s="125">
        <f>'2023CV PREV GA00394601000126'!AR36</f>
        <v>0</v>
      </c>
      <c r="AQ40" s="125">
        <f>'2023CV PREV GA00394601000126'!AS36</f>
        <v>0</v>
      </c>
      <c r="AR40" s="49">
        <f t="shared" si="5"/>
        <v>59519258.444109999</v>
      </c>
      <c r="AS40" s="49">
        <f t="shared" si="6"/>
        <v>111587.92825</v>
      </c>
      <c r="AT40" s="125">
        <f>'2023CV PREV GA00394601000126'!AV36</f>
        <v>0</v>
      </c>
      <c r="AU40" s="125">
        <f>'2023CV PREV GA00394601000126'!AW36</f>
        <v>0</v>
      </c>
      <c r="AV40" s="125">
        <f>'2023CV PREV GA00394601000126'!AX36</f>
        <v>0</v>
      </c>
      <c r="AW40" s="125">
        <f>'2023CV PREV GA00394601000126'!AY36</f>
        <v>0</v>
      </c>
      <c r="AX40" s="125">
        <f>'2023CV PREV GA00394601000126'!AZ36</f>
        <v>111587.92825</v>
      </c>
      <c r="AY40" s="125">
        <f>'2023CV PREV GA00394601000126'!BA36</f>
        <v>0</v>
      </c>
      <c r="AZ40" s="49">
        <f t="shared" si="7"/>
        <v>335036088.06357998</v>
      </c>
      <c r="BA40" s="125">
        <f>'2023CV PREV GA00394601000126'!BC36</f>
        <v>176290565.63784</v>
      </c>
      <c r="BB40" s="125">
        <f>'2023CV PREV GA00394601000126'!BD36</f>
        <v>85318768.673879996</v>
      </c>
      <c r="BC40" s="125">
        <f>'2023CV PREV GA00394601000126'!BE36</f>
        <v>13434799.72256</v>
      </c>
      <c r="BD40" s="125">
        <f>'2023CV PREV GA00394601000126'!BF36</f>
        <v>25830055.701730002</v>
      </c>
      <c r="BE40" s="125">
        <f>'2023CV PREV GA00394601000126'!BG36</f>
        <v>7924679.9701399999</v>
      </c>
      <c r="BF40" s="125">
        <f>'2023CV PREV GA00394601000126'!BH36</f>
        <v>26237218.35743</v>
      </c>
      <c r="BG40" s="125">
        <f>'2023CV PREV GA00394601000126'!BI36</f>
        <v>0</v>
      </c>
      <c r="BH40" s="125">
        <f>'2023CV PREV GA00394601000126'!BJ36</f>
        <v>0</v>
      </c>
      <c r="BI40" s="125">
        <f>'2023CV PREV GA00394601000126'!BK36</f>
        <v>0</v>
      </c>
      <c r="BJ40" s="49">
        <f t="shared" si="8"/>
        <v>335147675.99182999</v>
      </c>
      <c r="BK40" s="49">
        <f t="shared" si="9"/>
        <v>-275628417.54772002</v>
      </c>
      <c r="BL40" s="49">
        <f>$BO$9+SUMPRODUCT($D$10:D40,$BK$10:BK40)</f>
        <v>1091961859.9157195</v>
      </c>
      <c r="BM40" s="50">
        <f t="shared" si="10"/>
        <v>4.8899999999999997</v>
      </c>
      <c r="BN40" s="49">
        <f t="shared" si="14"/>
        <v>236483905.90382999</v>
      </c>
      <c r="BO40" s="51">
        <f t="shared" si="11"/>
        <v>4796927183.7309504</v>
      </c>
      <c r="BP40" s="89">
        <f t="shared" si="15"/>
        <v>71460580.829923674</v>
      </c>
      <c r="BQ40" s="89">
        <f t="shared" si="16"/>
        <v>2179547715.3126721</v>
      </c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x14ac:dyDescent="0.3">
      <c r="A41" s="52">
        <f t="shared" si="12"/>
        <v>32</v>
      </c>
      <c r="B41" s="72">
        <f t="shared" si="13"/>
        <v>2054</v>
      </c>
      <c r="C41" s="48">
        <f>'2023CV PREV GA00394601000126'!E37</f>
        <v>4.8899999999999997</v>
      </c>
      <c r="D41" s="49">
        <f t="shared" si="17"/>
        <v>0.21701999999999999</v>
      </c>
      <c r="E41" s="125">
        <f>'2023CV PREV GA00394601000126'!G37</f>
        <v>11998150.783770001</v>
      </c>
      <c r="F41" s="49">
        <f t="shared" si="0"/>
        <v>0</v>
      </c>
      <c r="G41" s="125">
        <f>'2023CV PREV GA00394601000126'!I37</f>
        <v>0</v>
      </c>
      <c r="H41" s="125">
        <f>'2023CV PREV GA00394601000126'!J37</f>
        <v>0</v>
      </c>
      <c r="I41" s="125">
        <f>'2023CV PREV GA00394601000126'!K37</f>
        <v>0</v>
      </c>
      <c r="J41" s="125">
        <f>'2023CV PREV GA00394601000126'!L37</f>
        <v>0</v>
      </c>
      <c r="K41" s="125">
        <f>'2023CV PREV GA00394601000126'!M37</f>
        <v>9398.5938299999998</v>
      </c>
      <c r="L41" s="125">
        <f>'2023CV PREV GA00394601000126'!N37</f>
        <v>0</v>
      </c>
      <c r="M41" s="49">
        <f t="shared" si="1"/>
        <v>3299491.4655399998</v>
      </c>
      <c r="N41" s="125">
        <f>'2023CV PREV GA00394601000126'!P37</f>
        <v>1365202.78868</v>
      </c>
      <c r="O41" s="125">
        <f>'2023CV PREV GA00394601000126'!Q37</f>
        <v>1042071.10681</v>
      </c>
      <c r="P41" s="125">
        <f>'2023CV PREV GA00394601000126'!R37</f>
        <v>97650.340819999998</v>
      </c>
      <c r="Q41" s="125">
        <f>'2023CV PREV GA00394601000126'!S37</f>
        <v>320714.96327000001</v>
      </c>
      <c r="R41" s="125">
        <f>'2023CV PREV GA00394601000126'!T37</f>
        <v>99580.253909999999</v>
      </c>
      <c r="S41" s="125">
        <f>'2023CV PREV GA00394601000126'!U37</f>
        <v>374272.01205000002</v>
      </c>
      <c r="T41" s="125">
        <f>'2023CV PREV GA00394601000126'!V37</f>
        <v>0</v>
      </c>
      <c r="U41" s="49">
        <f t="shared" si="2"/>
        <v>1679741.1097200001</v>
      </c>
      <c r="V41" s="125">
        <f>'2023CV PREV GA00394601000126'!X37</f>
        <v>695012.32877999998</v>
      </c>
      <c r="W41" s="125">
        <f>'2023CV PREV GA00394601000126'!Y37</f>
        <v>530508.92709999997</v>
      </c>
      <c r="X41" s="125">
        <f>'2023CV PREV GA00394601000126'!Z37</f>
        <v>49712.900780000004</v>
      </c>
      <c r="Y41" s="125">
        <f>'2023CV PREV GA00394601000126'!AA37</f>
        <v>163273.07221000001</v>
      </c>
      <c r="Z41" s="125">
        <f>'2023CV PREV GA00394601000126'!AB37</f>
        <v>50695.401989999998</v>
      </c>
      <c r="AA41" s="125">
        <f>'2023CV PREV GA00394601000126'!AC37</f>
        <v>190538.47886</v>
      </c>
      <c r="AB41" s="125">
        <f>'2023CV PREV GA00394601000126'!AD37</f>
        <v>0</v>
      </c>
      <c r="AC41" s="49">
        <f t="shared" si="3"/>
        <v>25694904.865180001</v>
      </c>
      <c r="AD41" s="125">
        <f>'2023CV PREV GA00394601000126'!AF37</f>
        <v>15085112.48</v>
      </c>
      <c r="AE41" s="125">
        <f>'2023CV PREV GA00394601000126'!AG37</f>
        <v>7160224.6435900005</v>
      </c>
      <c r="AF41" s="125">
        <f>'2023CV PREV GA00394601000126'!AH37</f>
        <v>1163834.23664</v>
      </c>
      <c r="AG41" s="125">
        <f>'2023CV PREV GA00394601000126'!AI37</f>
        <v>2285733.50495</v>
      </c>
      <c r="AH41" s="49">
        <f t="shared" si="4"/>
        <v>3173352.3265800001</v>
      </c>
      <c r="AI41" s="125">
        <f>'2023CV PREV GA00394601000126'!AK37</f>
        <v>1089105.72</v>
      </c>
      <c r="AJ41" s="125">
        <f>'2023CV PREV GA00394601000126'!AL37</f>
        <v>1045333.15</v>
      </c>
      <c r="AK41" s="125">
        <f>'2023CV PREV GA00394601000126'!AM37</f>
        <v>77266.972590000005</v>
      </c>
      <c r="AL41" s="125">
        <f>'2023CV PREV GA00394601000126'!AN37</f>
        <v>259995.12046000001</v>
      </c>
      <c r="AM41" s="125">
        <f>'2023CV PREV GA00394601000126'!AO37</f>
        <v>701651.36352999997</v>
      </c>
      <c r="AN41" s="125">
        <f>'2023CV PREV GA00394601000126'!AP37</f>
        <v>23645921.35768</v>
      </c>
      <c r="AO41" s="125">
        <f>'2023CV PREV GA00394601000126'!AQ37</f>
        <v>0</v>
      </c>
      <c r="AP41" s="125">
        <f>'2023CV PREV GA00394601000126'!AR37</f>
        <v>0</v>
      </c>
      <c r="AQ41" s="125">
        <f>'2023CV PREV GA00394601000126'!AS37</f>
        <v>0</v>
      </c>
      <c r="AR41" s="49">
        <f t="shared" si="5"/>
        <v>57502809.718529999</v>
      </c>
      <c r="AS41" s="49">
        <f t="shared" si="6"/>
        <v>108101.24729</v>
      </c>
      <c r="AT41" s="125">
        <f>'2023CV PREV GA00394601000126'!AV37</f>
        <v>0</v>
      </c>
      <c r="AU41" s="125">
        <f>'2023CV PREV GA00394601000126'!AW37</f>
        <v>0</v>
      </c>
      <c r="AV41" s="125">
        <f>'2023CV PREV GA00394601000126'!AX37</f>
        <v>0</v>
      </c>
      <c r="AW41" s="125">
        <f>'2023CV PREV GA00394601000126'!AY37</f>
        <v>0</v>
      </c>
      <c r="AX41" s="125">
        <f>'2023CV PREV GA00394601000126'!AZ37</f>
        <v>108101.24729</v>
      </c>
      <c r="AY41" s="125">
        <f>'2023CV PREV GA00394601000126'!BA37</f>
        <v>0</v>
      </c>
      <c r="AZ41" s="49">
        <f t="shared" si="7"/>
        <v>337798876.53271002</v>
      </c>
      <c r="BA41" s="125">
        <f>'2023CV PREV GA00394601000126'!BC37</f>
        <v>178460132.12459001</v>
      </c>
      <c r="BB41" s="125">
        <f>'2023CV PREV GA00394601000126'!BD37</f>
        <v>83618380.051970005</v>
      </c>
      <c r="BC41" s="125">
        <f>'2023CV PREV GA00394601000126'!BE37</f>
        <v>13302129.364530001</v>
      </c>
      <c r="BD41" s="125">
        <f>'2023CV PREV GA00394601000126'!BF37</f>
        <v>25476405.807700001</v>
      </c>
      <c r="BE41" s="125">
        <f>'2023CV PREV GA00394601000126'!BG37</f>
        <v>7866117.7155499998</v>
      </c>
      <c r="BF41" s="125">
        <f>'2023CV PREV GA00394601000126'!BH37</f>
        <v>29075711.468370002</v>
      </c>
      <c r="BG41" s="125">
        <f>'2023CV PREV GA00394601000126'!BI37</f>
        <v>0</v>
      </c>
      <c r="BH41" s="125">
        <f>'2023CV PREV GA00394601000126'!BJ37</f>
        <v>0</v>
      </c>
      <c r="BI41" s="125">
        <f>'2023CV PREV GA00394601000126'!BK37</f>
        <v>0</v>
      </c>
      <c r="BJ41" s="49">
        <f t="shared" si="8"/>
        <v>337906977.77999997</v>
      </c>
      <c r="BK41" s="49">
        <f t="shared" si="9"/>
        <v>-280404168.06146997</v>
      </c>
      <c r="BL41" s="49">
        <f>$BO$9+SUMPRODUCT($D$10:D41,$BK$10:BK41)</f>
        <v>1031108547.3630192</v>
      </c>
      <c r="BM41" s="50">
        <f t="shared" si="10"/>
        <v>4.8899999999999997</v>
      </c>
      <c r="BN41" s="49">
        <f t="shared" si="14"/>
        <v>234569739.28444001</v>
      </c>
      <c r="BO41" s="51">
        <f t="shared" si="11"/>
        <v>4751092754.9539204</v>
      </c>
      <c r="BP41" s="89">
        <f t="shared" si="15"/>
        <v>68687229.363325</v>
      </c>
      <c r="BQ41" s="89">
        <f t="shared" si="16"/>
        <v>2163647724.9447374</v>
      </c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x14ac:dyDescent="0.3">
      <c r="A42" s="52">
        <f t="shared" si="12"/>
        <v>33</v>
      </c>
      <c r="B42" s="72">
        <f t="shared" si="13"/>
        <v>2055</v>
      </c>
      <c r="C42" s="48">
        <f>'2023CV PREV GA00394601000126'!E38</f>
        <v>4.8899999999999997</v>
      </c>
      <c r="D42" s="49">
        <f t="shared" si="17"/>
        <v>0.2069</v>
      </c>
      <c r="E42" s="125">
        <f>'2023CV PREV GA00394601000126'!G38</f>
        <v>7587995.43518</v>
      </c>
      <c r="F42" s="49">
        <f t="shared" ref="F42:F73" si="18">ROUND(SUM(G42:J42),5)</f>
        <v>0</v>
      </c>
      <c r="G42" s="125">
        <f>'2023CV PREV GA00394601000126'!I38</f>
        <v>0</v>
      </c>
      <c r="H42" s="125">
        <f>'2023CV PREV GA00394601000126'!J38</f>
        <v>0</v>
      </c>
      <c r="I42" s="125">
        <f>'2023CV PREV GA00394601000126'!K38</f>
        <v>0</v>
      </c>
      <c r="J42" s="125">
        <f>'2023CV PREV GA00394601000126'!L38</f>
        <v>0</v>
      </c>
      <c r="K42" s="125">
        <f>'2023CV PREV GA00394601000126'!M38</f>
        <v>9071.90373</v>
      </c>
      <c r="L42" s="125">
        <f>'2023CV PREV GA00394601000126'!N38</f>
        <v>0</v>
      </c>
      <c r="M42" s="49">
        <f t="shared" ref="M42:M73" si="19">ROUND(SUM(N42:T42),5)</f>
        <v>2086698.74468</v>
      </c>
      <c r="N42" s="125">
        <f>'2023CV PREV GA00394601000126'!P38</f>
        <v>863395.76116999995</v>
      </c>
      <c r="O42" s="125">
        <f>'2023CV PREV GA00394601000126'!Q38</f>
        <v>659037.45869999996</v>
      </c>
      <c r="P42" s="125">
        <f>'2023CV PREV GA00394601000126'!R38</f>
        <v>61757.045209999997</v>
      </c>
      <c r="Q42" s="125">
        <f>'2023CV PREV GA00394601000126'!S38</f>
        <v>202829.89614</v>
      </c>
      <c r="R42" s="125">
        <f>'2023CV PREV GA00394601000126'!T38</f>
        <v>62977.58094</v>
      </c>
      <c r="S42" s="125">
        <f>'2023CV PREV GA00394601000126'!U38</f>
        <v>236701.00252000001</v>
      </c>
      <c r="T42" s="125">
        <f>'2023CV PREV GA00394601000126'!V38</f>
        <v>0</v>
      </c>
      <c r="U42" s="49">
        <f t="shared" ref="U42:U73" si="20">ROUND(SUM(V42:AB42),5)</f>
        <v>1062319.3609199999</v>
      </c>
      <c r="V42" s="125">
        <f>'2023CV PREV GA00394601000126'!X38</f>
        <v>439546.93296000001</v>
      </c>
      <c r="W42" s="125">
        <f>'2023CV PREV GA00394601000126'!Y38</f>
        <v>335509.97897</v>
      </c>
      <c r="X42" s="125">
        <f>'2023CV PREV GA00394601000126'!Z38</f>
        <v>31439.950290000001</v>
      </c>
      <c r="Y42" s="125">
        <f>'2023CV PREV GA00394601000126'!AA38</f>
        <v>103258.85621</v>
      </c>
      <c r="Z42" s="125">
        <f>'2023CV PREV GA00394601000126'!AB38</f>
        <v>32061.31393</v>
      </c>
      <c r="AA42" s="125">
        <f>'2023CV PREV GA00394601000126'!AC38</f>
        <v>120502.32855999999</v>
      </c>
      <c r="AB42" s="125">
        <f>'2023CV PREV GA00394601000126'!AD38</f>
        <v>0</v>
      </c>
      <c r="AC42" s="49">
        <f t="shared" ref="AC42:AC73" si="21">ROUND(SUM(AD42:AG42),5)</f>
        <v>25564260.013009999</v>
      </c>
      <c r="AD42" s="125">
        <f>'2023CV PREV GA00394601000126'!AF38</f>
        <v>15158021.039999999</v>
      </c>
      <c r="AE42" s="125">
        <f>'2023CV PREV GA00394601000126'!AG38</f>
        <v>7006169.8348099999</v>
      </c>
      <c r="AF42" s="125">
        <f>'2023CV PREV GA00394601000126'!AH38</f>
        <v>1152222.61393</v>
      </c>
      <c r="AG42" s="125">
        <f>'2023CV PREV GA00394601000126'!AI38</f>
        <v>2247846.5242699999</v>
      </c>
      <c r="AH42" s="49">
        <f t="shared" ref="AH42:AH73" si="22">ROUND(SUM(AI42:AM42),5)</f>
        <v>3424697.7299199998</v>
      </c>
      <c r="AI42" s="125">
        <f>'2023CV PREV GA00394601000126'!AK38</f>
        <v>1228283.73</v>
      </c>
      <c r="AJ42" s="125">
        <f>'2023CV PREV GA00394601000126'!AL38</f>
        <v>1131158.29</v>
      </c>
      <c r="AK42" s="125">
        <f>'2023CV PREV GA00394601000126'!AM38</f>
        <v>87654.022140000001</v>
      </c>
      <c r="AL42" s="125">
        <f>'2023CV PREV GA00394601000126'!AN38</f>
        <v>282525.20832999999</v>
      </c>
      <c r="AM42" s="125">
        <f>'2023CV PREV GA00394601000126'!AO38</f>
        <v>695076.47944999998</v>
      </c>
      <c r="AN42" s="125">
        <f>'2023CV PREV GA00394601000126'!AP38</f>
        <v>23740971.928160001</v>
      </c>
      <c r="AO42" s="125">
        <f>'2023CV PREV GA00394601000126'!AQ38</f>
        <v>0</v>
      </c>
      <c r="AP42" s="125">
        <f>'2023CV PREV GA00394601000126'!AR38</f>
        <v>0</v>
      </c>
      <c r="AQ42" s="125">
        <f>'2023CV PREV GA00394601000126'!AS38</f>
        <v>0</v>
      </c>
      <c r="AR42" s="49">
        <f t="shared" ref="AR42:AR73" si="23">ROUND(F42+K42+L42+M42+U42+AC42+AH42+AN42+AO42+AP42+AQ42,5)</f>
        <v>55888019.680419996</v>
      </c>
      <c r="AS42" s="49">
        <f t="shared" ref="AS42:AS73" si="24">ROUND(SUM(AT42:AY42),5)</f>
        <v>104348.47399</v>
      </c>
      <c r="AT42" s="125">
        <f>'2023CV PREV GA00394601000126'!AV38</f>
        <v>0</v>
      </c>
      <c r="AU42" s="125">
        <f>'2023CV PREV GA00394601000126'!AW38</f>
        <v>0</v>
      </c>
      <c r="AV42" s="125">
        <f>'2023CV PREV GA00394601000126'!AX38</f>
        <v>0</v>
      </c>
      <c r="AW42" s="125">
        <f>'2023CV PREV GA00394601000126'!AY38</f>
        <v>0</v>
      </c>
      <c r="AX42" s="125">
        <f>'2023CV PREV GA00394601000126'!AZ38</f>
        <v>104348.47399</v>
      </c>
      <c r="AY42" s="125">
        <f>'2023CV PREV GA00394601000126'!BA38</f>
        <v>0</v>
      </c>
      <c r="AZ42" s="49">
        <f t="shared" ref="AZ42:AZ73" si="25">ROUND(SUM(BA42:BI42),5)</f>
        <v>339156741.82528001</v>
      </c>
      <c r="BA42" s="125">
        <f>'2023CV PREV GA00394601000126'!BC38</f>
        <v>179251041.83695</v>
      </c>
      <c r="BB42" s="125">
        <f>'2023CV PREV GA00394601000126'!BD38</f>
        <v>81810869.188879997</v>
      </c>
      <c r="BC42" s="125">
        <f>'2023CV PREV GA00394601000126'!BE38</f>
        <v>13170042.774420001</v>
      </c>
      <c r="BD42" s="125">
        <f>'2023CV PREV GA00394601000126'!BF38</f>
        <v>25052685.96483</v>
      </c>
      <c r="BE42" s="125">
        <f>'2023CV PREV GA00394601000126'!BG38</f>
        <v>7791878.9586800002</v>
      </c>
      <c r="BF42" s="125">
        <f>'2023CV PREV GA00394601000126'!BH38</f>
        <v>32080223.101519998</v>
      </c>
      <c r="BG42" s="125">
        <f>'2023CV PREV GA00394601000126'!BI38</f>
        <v>0</v>
      </c>
      <c r="BH42" s="125">
        <f>'2023CV PREV GA00394601000126'!BJ38</f>
        <v>0</v>
      </c>
      <c r="BI42" s="125">
        <f>'2023CV PREV GA00394601000126'!BK38</f>
        <v>0</v>
      </c>
      <c r="BJ42" s="49">
        <f t="shared" ref="BJ42:BJ73" si="26">ROUND(AS42+AZ42,5)</f>
        <v>339261090.29926997</v>
      </c>
      <c r="BK42" s="49">
        <f t="shared" ref="BK42:BK73" si="27">ROUND(AR42-BJ42,5)</f>
        <v>-283373070.61884999</v>
      </c>
      <c r="BL42" s="49">
        <f>$BO$9+SUMPRODUCT($D$10:D42,$BK$10:BK42)</f>
        <v>972478659.0519793</v>
      </c>
      <c r="BM42" s="50">
        <f t="shared" ref="BM42:BM73" si="28">ROUND(C42,5)</f>
        <v>4.8899999999999997</v>
      </c>
      <c r="BN42" s="49">
        <f t="shared" si="14"/>
        <v>232328435.71724999</v>
      </c>
      <c r="BO42" s="51">
        <f t="shared" ref="BO42:BO73" si="29">IF(BO41+BK42+BN42&gt;0,ROUND(BO41+BK42+BN42,5),0)</f>
        <v>4700048120.0523195</v>
      </c>
      <c r="BP42" s="89">
        <f t="shared" si="15"/>
        <v>65746448.26796113</v>
      </c>
      <c r="BQ42" s="89">
        <f t="shared" si="16"/>
        <v>2136759568.7087367</v>
      </c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x14ac:dyDescent="0.3">
      <c r="A43" s="52">
        <f t="shared" ref="A43:A74" si="30">A42+1</f>
        <v>34</v>
      </c>
      <c r="B43" s="72">
        <f t="shared" ref="B43:B74" si="31">B42+1</f>
        <v>2056</v>
      </c>
      <c r="C43" s="48">
        <f>'2023CV PREV GA00394601000126'!E39</f>
        <v>4.8899999999999997</v>
      </c>
      <c r="D43" s="49">
        <f t="shared" si="17"/>
        <v>0.19725000000000001</v>
      </c>
      <c r="E43" s="125">
        <f>'2023CV PREV GA00394601000126'!G39</f>
        <v>5092093.81678</v>
      </c>
      <c r="F43" s="49">
        <f t="shared" si="18"/>
        <v>0</v>
      </c>
      <c r="G43" s="125">
        <f>'2023CV PREV GA00394601000126'!I39</f>
        <v>0</v>
      </c>
      <c r="H43" s="125">
        <f>'2023CV PREV GA00394601000126'!J39</f>
        <v>0</v>
      </c>
      <c r="I43" s="125">
        <f>'2023CV PREV GA00394601000126'!K39</f>
        <v>0</v>
      </c>
      <c r="J43" s="125">
        <f>'2023CV PREV GA00394601000126'!L39</f>
        <v>0</v>
      </c>
      <c r="K43" s="125">
        <f>'2023CV PREV GA00394601000126'!M39</f>
        <v>8721.6947</v>
      </c>
      <c r="L43" s="125">
        <f>'2023CV PREV GA00394601000126'!N39</f>
        <v>0</v>
      </c>
      <c r="M43" s="49">
        <f t="shared" si="19"/>
        <v>1400325.7996100001</v>
      </c>
      <c r="N43" s="125">
        <f>'2023CV PREV GA00394601000126'!P39</f>
        <v>579401.00971999997</v>
      </c>
      <c r="O43" s="125">
        <f>'2023CV PREV GA00394601000126'!Q39</f>
        <v>442261.80644999997</v>
      </c>
      <c r="P43" s="125">
        <f>'2023CV PREV GA00394601000126'!R39</f>
        <v>41443.44455</v>
      </c>
      <c r="Q43" s="125">
        <f>'2023CV PREV GA00394601000126'!S39</f>
        <v>136113.53206</v>
      </c>
      <c r="R43" s="125">
        <f>'2023CV PREV GA00394601000126'!T39</f>
        <v>42262.512309999998</v>
      </c>
      <c r="S43" s="125">
        <f>'2023CV PREV GA00394601000126'!U39</f>
        <v>158843.49452000001</v>
      </c>
      <c r="T43" s="125">
        <f>'2023CV PREV GA00394601000126'!V39</f>
        <v>0</v>
      </c>
      <c r="U43" s="49">
        <f t="shared" si="20"/>
        <v>712893.13434999995</v>
      </c>
      <c r="V43" s="125">
        <f>'2023CV PREV GA00394601000126'!X39</f>
        <v>294967.78677000001</v>
      </c>
      <c r="W43" s="125">
        <f>'2023CV PREV GA00394601000126'!Y39</f>
        <v>225151.4651</v>
      </c>
      <c r="X43" s="125">
        <f>'2023CV PREV GA00394601000126'!Z39</f>
        <v>21098.48086</v>
      </c>
      <c r="Y43" s="125">
        <f>'2023CV PREV GA00394601000126'!AA39</f>
        <v>69294.161779999995</v>
      </c>
      <c r="Z43" s="125">
        <f>'2023CV PREV GA00394601000126'!AB39</f>
        <v>21515.46081</v>
      </c>
      <c r="AA43" s="125">
        <f>'2023CV PREV GA00394601000126'!AC39</f>
        <v>80865.779030000005</v>
      </c>
      <c r="AB43" s="125">
        <f>'2023CV PREV GA00394601000126'!AD39</f>
        <v>0</v>
      </c>
      <c r="AC43" s="49">
        <f t="shared" si="21"/>
        <v>25271014.46164</v>
      </c>
      <c r="AD43" s="125">
        <f>'2023CV PREV GA00394601000126'!AF39</f>
        <v>15089241.07</v>
      </c>
      <c r="AE43" s="125">
        <f>'2023CV PREV GA00394601000126'!AG39</f>
        <v>6842688.6947699999</v>
      </c>
      <c r="AF43" s="125">
        <f>'2023CV PREV GA00394601000126'!AH39</f>
        <v>1133960.5833300001</v>
      </c>
      <c r="AG43" s="125">
        <f>'2023CV PREV GA00394601000126'!AI39</f>
        <v>2205124.1135399998</v>
      </c>
      <c r="AH43" s="49">
        <f t="shared" si="22"/>
        <v>3689044.6770199998</v>
      </c>
      <c r="AI43" s="125">
        <f>'2023CV PREV GA00394601000126'!AK39</f>
        <v>1377303.63</v>
      </c>
      <c r="AJ43" s="125">
        <f>'2023CV PREV GA00394601000126'!AL39</f>
        <v>1219584.8899999999</v>
      </c>
      <c r="AK43" s="125">
        <f>'2023CV PREV GA00394601000126'!AM39</f>
        <v>98779.145369999998</v>
      </c>
      <c r="AL43" s="125">
        <f>'2023CV PREV GA00394601000126'!AN39</f>
        <v>305941.68135999999</v>
      </c>
      <c r="AM43" s="125">
        <f>'2023CV PREV GA00394601000126'!AO39</f>
        <v>687435.33028999995</v>
      </c>
      <c r="AN43" s="125">
        <f>'2023CV PREV GA00394601000126'!AP39</f>
        <v>23714165.5909</v>
      </c>
      <c r="AO43" s="125">
        <f>'2023CV PREV GA00394601000126'!AQ39</f>
        <v>0</v>
      </c>
      <c r="AP43" s="125">
        <f>'2023CV PREV GA00394601000126'!AR39</f>
        <v>0</v>
      </c>
      <c r="AQ43" s="125">
        <f>'2023CV PREV GA00394601000126'!AS39</f>
        <v>0</v>
      </c>
      <c r="AR43" s="49">
        <f t="shared" si="23"/>
        <v>54796165.358220004</v>
      </c>
      <c r="AS43" s="49">
        <f t="shared" si="24"/>
        <v>100325.08560999999</v>
      </c>
      <c r="AT43" s="125">
        <f>'2023CV PREV GA00394601000126'!AV39</f>
        <v>0</v>
      </c>
      <c r="AU43" s="125">
        <f>'2023CV PREV GA00394601000126'!AW39</f>
        <v>0</v>
      </c>
      <c r="AV43" s="125">
        <f>'2023CV PREV GA00394601000126'!AX39</f>
        <v>0</v>
      </c>
      <c r="AW43" s="125">
        <f>'2023CV PREV GA00394601000126'!AY39</f>
        <v>0</v>
      </c>
      <c r="AX43" s="125">
        <f>'2023CV PREV GA00394601000126'!AZ39</f>
        <v>100325.08560999999</v>
      </c>
      <c r="AY43" s="125">
        <f>'2023CV PREV GA00394601000126'!BA39</f>
        <v>0</v>
      </c>
      <c r="AZ43" s="49">
        <f t="shared" si="25"/>
        <v>338773794.15011001</v>
      </c>
      <c r="BA43" s="125">
        <f>'2023CV PREV GA00394601000126'!BC39</f>
        <v>178393525.83002999</v>
      </c>
      <c r="BB43" s="125">
        <f>'2023CV PREV GA00394601000126'!BD39</f>
        <v>79893238.224830002</v>
      </c>
      <c r="BC43" s="125">
        <f>'2023CV PREV GA00394601000126'!BE39</f>
        <v>12961413.749199999</v>
      </c>
      <c r="BD43" s="125">
        <f>'2023CV PREV GA00394601000126'!BF39</f>
        <v>24575121.81574</v>
      </c>
      <c r="BE43" s="125">
        <f>'2023CV PREV GA00394601000126'!BG39</f>
        <v>7705680.2398899999</v>
      </c>
      <c r="BF43" s="125">
        <f>'2023CV PREV GA00394601000126'!BH39</f>
        <v>35244814.290420003</v>
      </c>
      <c r="BG43" s="125">
        <f>'2023CV PREV GA00394601000126'!BI39</f>
        <v>0</v>
      </c>
      <c r="BH43" s="125">
        <f>'2023CV PREV GA00394601000126'!BJ39</f>
        <v>0</v>
      </c>
      <c r="BI43" s="125">
        <f>'2023CV PREV GA00394601000126'!BK39</f>
        <v>0</v>
      </c>
      <c r="BJ43" s="49">
        <f t="shared" si="26"/>
        <v>338874119.23571998</v>
      </c>
      <c r="BK43" s="49">
        <f t="shared" si="27"/>
        <v>-284077953.8775</v>
      </c>
      <c r="BL43" s="49">
        <f>$BO$9+SUMPRODUCT($D$10:D43,$BK$10:BK43)</f>
        <v>916444282.64964235</v>
      </c>
      <c r="BM43" s="50">
        <f t="shared" si="28"/>
        <v>4.8899999999999997</v>
      </c>
      <c r="BN43" s="49">
        <f t="shared" si="14"/>
        <v>229832353.07056001</v>
      </c>
      <c r="BO43" s="51">
        <f t="shared" si="29"/>
        <v>4645802519.2453804</v>
      </c>
      <c r="BP43" s="89">
        <f t="shared" si="15"/>
        <v>62609061.832876123</v>
      </c>
      <c r="BQ43" s="89">
        <f t="shared" si="16"/>
        <v>2097403571.40135</v>
      </c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x14ac:dyDescent="0.3">
      <c r="A44" s="52">
        <f t="shared" si="30"/>
        <v>35</v>
      </c>
      <c r="B44" s="72">
        <f t="shared" si="31"/>
        <v>2057</v>
      </c>
      <c r="C44" s="48">
        <f>'2023CV PREV GA00394601000126'!E40</f>
        <v>4.8899999999999997</v>
      </c>
      <c r="D44" s="49">
        <f t="shared" si="17"/>
        <v>0.18804999999999999</v>
      </c>
      <c r="E44" s="125">
        <f>'2023CV PREV GA00394601000126'!G40</f>
        <v>3063010.3696599999</v>
      </c>
      <c r="F44" s="49">
        <f t="shared" si="18"/>
        <v>0</v>
      </c>
      <c r="G44" s="125">
        <f>'2023CV PREV GA00394601000126'!I40</f>
        <v>0</v>
      </c>
      <c r="H44" s="125">
        <f>'2023CV PREV GA00394601000126'!J40</f>
        <v>0</v>
      </c>
      <c r="I44" s="125">
        <f>'2023CV PREV GA00394601000126'!K40</f>
        <v>0</v>
      </c>
      <c r="J44" s="125">
        <f>'2023CV PREV GA00394601000126'!L40</f>
        <v>0</v>
      </c>
      <c r="K44" s="125">
        <f>'2023CV PREV GA00394601000126'!M40</f>
        <v>8347.9020700000001</v>
      </c>
      <c r="L44" s="125">
        <f>'2023CV PREV GA00394601000126'!N40</f>
        <v>0</v>
      </c>
      <c r="M44" s="49">
        <f t="shared" si="19"/>
        <v>842327.85167</v>
      </c>
      <c r="N44" s="125">
        <f>'2023CV PREV GA00394601000126'!P40</f>
        <v>348522.89938999998</v>
      </c>
      <c r="O44" s="125">
        <f>'2023CV PREV GA00394601000126'!Q40</f>
        <v>266030.54616999999</v>
      </c>
      <c r="P44" s="125">
        <f>'2023CV PREV GA00394601000126'!R40</f>
        <v>24929.175500000001</v>
      </c>
      <c r="Q44" s="125">
        <f>'2023CV PREV GA00394601000126'!S40</f>
        <v>81875.388630000001</v>
      </c>
      <c r="R44" s="125">
        <f>'2023CV PREV GA00394601000126'!T40</f>
        <v>25421.863410000002</v>
      </c>
      <c r="S44" s="125">
        <f>'2023CV PREV GA00394601000126'!U40</f>
        <v>95547.978570000007</v>
      </c>
      <c r="T44" s="125">
        <f>'2023CV PREV GA00394601000126'!V40</f>
        <v>0</v>
      </c>
      <c r="U44" s="49">
        <f t="shared" si="20"/>
        <v>428821.45176000003</v>
      </c>
      <c r="V44" s="125">
        <f>'2023CV PREV GA00394601000126'!X40</f>
        <v>177429.83968999999</v>
      </c>
      <c r="W44" s="125">
        <f>'2023CV PREV GA00394601000126'!Y40</f>
        <v>135433.73259999999</v>
      </c>
      <c r="X44" s="125">
        <f>'2023CV PREV GA00394601000126'!Z40</f>
        <v>12691.216619999999</v>
      </c>
      <c r="Y44" s="125">
        <f>'2023CV PREV GA00394601000126'!AA40</f>
        <v>41682.016029999999</v>
      </c>
      <c r="Z44" s="125">
        <f>'2023CV PREV GA00394601000126'!AB40</f>
        <v>12942.03955</v>
      </c>
      <c r="AA44" s="125">
        <f>'2023CV PREV GA00394601000126'!AC40</f>
        <v>48642.60727</v>
      </c>
      <c r="AB44" s="125">
        <f>'2023CV PREV GA00394601000126'!AD40</f>
        <v>0</v>
      </c>
      <c r="AC44" s="49">
        <f t="shared" si="21"/>
        <v>24913171.932179999</v>
      </c>
      <c r="AD44" s="125">
        <f>'2023CV PREV GA00394601000126'!AF40</f>
        <v>14971480.109999999</v>
      </c>
      <c r="AE44" s="125">
        <f>'2023CV PREV GA00394601000126'!AG40</f>
        <v>6669672.2147700004</v>
      </c>
      <c r="AF44" s="125">
        <f>'2023CV PREV GA00394601000126'!AH40</f>
        <v>1114157.9882199999</v>
      </c>
      <c r="AG44" s="125">
        <f>'2023CV PREV GA00394601000126'!AI40</f>
        <v>2157861.61919</v>
      </c>
      <c r="AH44" s="49">
        <f t="shared" si="22"/>
        <v>3965795.1303500002</v>
      </c>
      <c r="AI44" s="125">
        <f>'2023CV PREV GA00394601000126'!AK40</f>
        <v>1535963.65</v>
      </c>
      <c r="AJ44" s="125">
        <f>'2023CV PREV GA00394601000126'!AL40</f>
        <v>1310211.75</v>
      </c>
      <c r="AK44" s="125">
        <f>'2023CV PREV GA00394601000126'!AM40</f>
        <v>110638.41595</v>
      </c>
      <c r="AL44" s="125">
        <f>'2023CV PREV GA00394601000126'!AN40</f>
        <v>330199.68047999998</v>
      </c>
      <c r="AM44" s="125">
        <f>'2023CV PREV GA00394601000126'!AO40</f>
        <v>678781.63392000005</v>
      </c>
      <c r="AN44" s="125">
        <f>'2023CV PREV GA00394601000126'!AP40</f>
        <v>23644808.443349998</v>
      </c>
      <c r="AO44" s="125">
        <f>'2023CV PREV GA00394601000126'!AQ40</f>
        <v>0</v>
      </c>
      <c r="AP44" s="125">
        <f>'2023CV PREV GA00394601000126'!AR40</f>
        <v>0</v>
      </c>
      <c r="AQ44" s="125">
        <f>'2023CV PREV GA00394601000126'!AS40</f>
        <v>0</v>
      </c>
      <c r="AR44" s="49">
        <f t="shared" si="23"/>
        <v>53803272.711379997</v>
      </c>
      <c r="AS44" s="49">
        <f t="shared" si="24"/>
        <v>96030.25013</v>
      </c>
      <c r="AT44" s="125">
        <f>'2023CV PREV GA00394601000126'!AV40</f>
        <v>0</v>
      </c>
      <c r="AU44" s="125">
        <f>'2023CV PREV GA00394601000126'!AW40</f>
        <v>0</v>
      </c>
      <c r="AV44" s="125">
        <f>'2023CV PREV GA00394601000126'!AX40</f>
        <v>0</v>
      </c>
      <c r="AW44" s="125">
        <f>'2023CV PREV GA00394601000126'!AY40</f>
        <v>0</v>
      </c>
      <c r="AX44" s="125">
        <f>'2023CV PREV GA00394601000126'!AZ40</f>
        <v>96030.25013</v>
      </c>
      <c r="AY44" s="125">
        <f>'2023CV PREV GA00394601000126'!BA40</f>
        <v>0</v>
      </c>
      <c r="AZ44" s="49">
        <f t="shared" si="25"/>
        <v>337782977.75664002</v>
      </c>
      <c r="BA44" s="125">
        <f>'2023CV PREV GA00394601000126'!BC40</f>
        <v>176967300.45174</v>
      </c>
      <c r="BB44" s="125">
        <f>'2023CV PREV GA00394601000126'!BD40</f>
        <v>77864058.692460001</v>
      </c>
      <c r="BC44" s="125">
        <f>'2023CV PREV GA00394601000126'!BE40</f>
        <v>12735181.43094</v>
      </c>
      <c r="BD44" s="125">
        <f>'2023CV PREV GA00394601000126'!BF40</f>
        <v>24046871.618760001</v>
      </c>
      <c r="BE44" s="125">
        <f>'2023CV PREV GA00394601000126'!BG40</f>
        <v>7608126.2855500001</v>
      </c>
      <c r="BF44" s="125">
        <f>'2023CV PREV GA00394601000126'!BH40</f>
        <v>38561439.27719</v>
      </c>
      <c r="BG44" s="125">
        <f>'2023CV PREV GA00394601000126'!BI40</f>
        <v>0</v>
      </c>
      <c r="BH44" s="125">
        <f>'2023CV PREV GA00394601000126'!BJ40</f>
        <v>0</v>
      </c>
      <c r="BI44" s="125">
        <f>'2023CV PREV GA00394601000126'!BK40</f>
        <v>0</v>
      </c>
      <c r="BJ44" s="49">
        <f t="shared" si="26"/>
        <v>337879008.00677001</v>
      </c>
      <c r="BK44" s="49">
        <f t="shared" si="27"/>
        <v>-284075735.29539001</v>
      </c>
      <c r="BL44" s="49">
        <f>$BO$9+SUMPRODUCT($D$10:D44,$BK$10:BK44)</f>
        <v>863023840.62734425</v>
      </c>
      <c r="BM44" s="50">
        <f t="shared" si="28"/>
        <v>4.8899999999999997</v>
      </c>
      <c r="BN44" s="49">
        <f t="shared" si="14"/>
        <v>227179743.1911</v>
      </c>
      <c r="BO44" s="51">
        <f t="shared" si="29"/>
        <v>4588906527.1410904</v>
      </c>
      <c r="BP44" s="89">
        <f t="shared" si="15"/>
        <v>59514235.240784302</v>
      </c>
      <c r="BQ44" s="89">
        <f t="shared" si="16"/>
        <v>2053241115.8070583</v>
      </c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x14ac:dyDescent="0.3">
      <c r="A45" s="52">
        <f t="shared" si="30"/>
        <v>36</v>
      </c>
      <c r="B45" s="72">
        <f t="shared" si="31"/>
        <v>2058</v>
      </c>
      <c r="C45" s="48">
        <f>'2023CV PREV GA00394601000126'!E41</f>
        <v>4.8899999999999997</v>
      </c>
      <c r="D45" s="49">
        <f t="shared" si="17"/>
        <v>0.17927999999999999</v>
      </c>
      <c r="E45" s="125">
        <f>'2023CV PREV GA00394601000126'!G41</f>
        <v>2005642.44976</v>
      </c>
      <c r="F45" s="49">
        <f t="shared" si="18"/>
        <v>0</v>
      </c>
      <c r="G45" s="125">
        <f>'2023CV PREV GA00394601000126'!I41</f>
        <v>0</v>
      </c>
      <c r="H45" s="125">
        <f>'2023CV PREV GA00394601000126'!J41</f>
        <v>0</v>
      </c>
      <c r="I45" s="125">
        <f>'2023CV PREV GA00394601000126'!K41</f>
        <v>0</v>
      </c>
      <c r="J45" s="125">
        <f>'2023CV PREV GA00394601000126'!L41</f>
        <v>0</v>
      </c>
      <c r="K45" s="125">
        <f>'2023CV PREV GA00394601000126'!M41</f>
        <v>7950.9022100000002</v>
      </c>
      <c r="L45" s="125">
        <f>'2023CV PREV GA00394601000126'!N41</f>
        <v>0</v>
      </c>
      <c r="M45" s="49">
        <f t="shared" si="19"/>
        <v>551551.67368999997</v>
      </c>
      <c r="N45" s="125">
        <f>'2023CV PREV GA00394601000126'!P41</f>
        <v>228210.88973</v>
      </c>
      <c r="O45" s="125">
        <f>'2023CV PREV GA00394601000126'!Q41</f>
        <v>174195.34770000001</v>
      </c>
      <c r="P45" s="125">
        <f>'2023CV PREV GA00394601000126'!R41</f>
        <v>16323.487870000001</v>
      </c>
      <c r="Q45" s="125">
        <f>'2023CV PREV GA00394601000126'!S41</f>
        <v>53611.557000000001</v>
      </c>
      <c r="R45" s="125">
        <f>'2023CV PREV GA00394601000126'!T41</f>
        <v>16646.09722</v>
      </c>
      <c r="S45" s="125">
        <f>'2023CV PREV GA00394601000126'!U41</f>
        <v>62564.294170000001</v>
      </c>
      <c r="T45" s="125">
        <f>'2023CV PREV GA00394601000126'!V41</f>
        <v>0</v>
      </c>
      <c r="U45" s="49">
        <f t="shared" si="20"/>
        <v>280789.94296999997</v>
      </c>
      <c r="V45" s="125">
        <f>'2023CV PREV GA00394601000126'!X41</f>
        <v>116180.08932</v>
      </c>
      <c r="W45" s="125">
        <f>'2023CV PREV GA00394601000126'!Y41</f>
        <v>88681.267919999998</v>
      </c>
      <c r="X45" s="125">
        <f>'2023CV PREV GA00394601000126'!Z41</f>
        <v>8310.1392799999994</v>
      </c>
      <c r="Y45" s="125">
        <f>'2023CV PREV GA00394601000126'!AA41</f>
        <v>27293.156289999999</v>
      </c>
      <c r="Z45" s="125">
        <f>'2023CV PREV GA00394601000126'!AB41</f>
        <v>8474.3767700000008</v>
      </c>
      <c r="AA45" s="125">
        <f>'2023CV PREV GA00394601000126'!AC41</f>
        <v>31850.913390000002</v>
      </c>
      <c r="AB45" s="125">
        <f>'2023CV PREV GA00394601000126'!AD41</f>
        <v>0</v>
      </c>
      <c r="AC45" s="49">
        <f t="shared" si="21"/>
        <v>24456396.19791</v>
      </c>
      <c r="AD45" s="125">
        <f>'2023CV PREV GA00394601000126'!AF41</f>
        <v>14769828.109999999</v>
      </c>
      <c r="AE45" s="125">
        <f>'2023CV PREV GA00394601000126'!AG41</f>
        <v>6487052.2063100003</v>
      </c>
      <c r="AF45" s="125">
        <f>'2023CV PREV GA00394601000126'!AH41</f>
        <v>1092722.7937</v>
      </c>
      <c r="AG45" s="125">
        <f>'2023CV PREV GA00394601000126'!AI41</f>
        <v>2106793.0879000002</v>
      </c>
      <c r="AH45" s="49">
        <f t="shared" si="22"/>
        <v>4254401.8839400001</v>
      </c>
      <c r="AI45" s="125">
        <f>'2023CV PREV GA00394601000126'!AK41</f>
        <v>1704140.39</v>
      </c>
      <c r="AJ45" s="125">
        <f>'2023CV PREV GA00394601000126'!AL41</f>
        <v>1402525.91</v>
      </c>
      <c r="AK45" s="125">
        <f>'2023CV PREV GA00394601000126'!AM41</f>
        <v>123231.077</v>
      </c>
      <c r="AL45" s="125">
        <f>'2023CV PREV GA00394601000126'!AN41</f>
        <v>355229.49965999997</v>
      </c>
      <c r="AM45" s="125">
        <f>'2023CV PREV GA00394601000126'!AO41</f>
        <v>669275.00728000002</v>
      </c>
      <c r="AN45" s="125">
        <f>'2023CV PREV GA00394601000126'!AP41</f>
        <v>23503064.24171</v>
      </c>
      <c r="AO45" s="125">
        <f>'2023CV PREV GA00394601000126'!AQ41</f>
        <v>0</v>
      </c>
      <c r="AP45" s="125">
        <f>'2023CV PREV GA00394601000126'!AR41</f>
        <v>0</v>
      </c>
      <c r="AQ45" s="125">
        <f>'2023CV PREV GA00394601000126'!AS41</f>
        <v>0</v>
      </c>
      <c r="AR45" s="49">
        <f t="shared" si="23"/>
        <v>53054154.842430003</v>
      </c>
      <c r="AS45" s="49">
        <f t="shared" si="24"/>
        <v>91468.221350000007</v>
      </c>
      <c r="AT45" s="125">
        <f>'2023CV PREV GA00394601000126'!AV41</f>
        <v>0</v>
      </c>
      <c r="AU45" s="125">
        <f>'2023CV PREV GA00394601000126'!AW41</f>
        <v>0</v>
      </c>
      <c r="AV45" s="125">
        <f>'2023CV PREV GA00394601000126'!AX41</f>
        <v>0</v>
      </c>
      <c r="AW45" s="125">
        <f>'2023CV PREV GA00394601000126'!AY41</f>
        <v>0</v>
      </c>
      <c r="AX45" s="125">
        <f>'2023CV PREV GA00394601000126'!AZ41</f>
        <v>91468.221350000007</v>
      </c>
      <c r="AY45" s="125">
        <f>'2023CV PREV GA00394601000126'!BA41</f>
        <v>0</v>
      </c>
      <c r="AZ45" s="49">
        <f t="shared" si="25"/>
        <v>335758060.59031999</v>
      </c>
      <c r="BA45" s="125">
        <f>'2023CV PREV GA00394601000126'!BC41</f>
        <v>174546259.65149999</v>
      </c>
      <c r="BB45" s="125">
        <f>'2023CV PREV GA00394601000126'!BD41</f>
        <v>75722670.806390002</v>
      </c>
      <c r="BC45" s="125">
        <f>'2023CV PREV GA00394601000126'!BE41</f>
        <v>12490290.3082</v>
      </c>
      <c r="BD45" s="125">
        <f>'2023CV PREV GA00394601000126'!BF41</f>
        <v>23476326.63442</v>
      </c>
      <c r="BE45" s="125">
        <f>'2023CV PREV GA00394601000126'!BG41</f>
        <v>7501003.3171499996</v>
      </c>
      <c r="BF45" s="125">
        <f>'2023CV PREV GA00394601000126'!BH41</f>
        <v>42021509.872660004</v>
      </c>
      <c r="BG45" s="125">
        <f>'2023CV PREV GA00394601000126'!BI41</f>
        <v>0</v>
      </c>
      <c r="BH45" s="125">
        <f>'2023CV PREV GA00394601000126'!BJ41</f>
        <v>0</v>
      </c>
      <c r="BI45" s="125">
        <f>'2023CV PREV GA00394601000126'!BK41</f>
        <v>0</v>
      </c>
      <c r="BJ45" s="49">
        <f t="shared" si="26"/>
        <v>335849528.81167001</v>
      </c>
      <c r="BK45" s="49">
        <f t="shared" si="27"/>
        <v>-282795373.96924001</v>
      </c>
      <c r="BL45" s="49">
        <f>$BO$9+SUMPRODUCT($D$10:D45,$BK$10:BK45)</f>
        <v>812324285.98213887</v>
      </c>
      <c r="BM45" s="50">
        <f t="shared" si="28"/>
        <v>4.8899999999999997</v>
      </c>
      <c r="BN45" s="49">
        <f t="shared" si="14"/>
        <v>224397529.17719999</v>
      </c>
      <c r="BO45" s="51">
        <f t="shared" si="29"/>
        <v>4530508682.3490496</v>
      </c>
      <c r="BP45" s="89">
        <f t="shared" si="15"/>
        <v>56397948.984478109</v>
      </c>
      <c r="BQ45" s="89">
        <f t="shared" si="16"/>
        <v>2002127188.9489729</v>
      </c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 x14ac:dyDescent="0.3">
      <c r="A46" s="52">
        <f t="shared" si="30"/>
        <v>37</v>
      </c>
      <c r="B46" s="72">
        <f t="shared" si="31"/>
        <v>2059</v>
      </c>
      <c r="C46" s="48">
        <f>'2023CV PREV GA00394601000126'!E42</f>
        <v>4.8899999999999997</v>
      </c>
      <c r="D46" s="49">
        <f t="shared" si="17"/>
        <v>0.17091999999999999</v>
      </c>
      <c r="E46" s="125">
        <f>'2023CV PREV GA00394601000126'!G42</f>
        <v>969388.96305000002</v>
      </c>
      <c r="F46" s="49">
        <f t="shared" si="18"/>
        <v>0</v>
      </c>
      <c r="G46" s="125">
        <f>'2023CV PREV GA00394601000126'!I42</f>
        <v>0</v>
      </c>
      <c r="H46" s="125">
        <f>'2023CV PREV GA00394601000126'!J42</f>
        <v>0</v>
      </c>
      <c r="I46" s="125">
        <f>'2023CV PREV GA00394601000126'!K42</f>
        <v>0</v>
      </c>
      <c r="J46" s="125">
        <f>'2023CV PREV GA00394601000126'!L42</f>
        <v>0</v>
      </c>
      <c r="K46" s="125">
        <f>'2023CV PREV GA00394601000126'!M42</f>
        <v>7531.5869400000001</v>
      </c>
      <c r="L46" s="125">
        <f>'2023CV PREV GA00394601000126'!N42</f>
        <v>0</v>
      </c>
      <c r="M46" s="49">
        <f t="shared" si="19"/>
        <v>266581.96483999997</v>
      </c>
      <c r="N46" s="125">
        <f>'2023CV PREV GA00394601000126'!P42</f>
        <v>110301.37390000001</v>
      </c>
      <c r="O46" s="125">
        <f>'2023CV PREV GA00394601000126'!Q42</f>
        <v>84193.993549999999</v>
      </c>
      <c r="P46" s="125">
        <f>'2023CV PREV GA00394601000126'!R42</f>
        <v>7889.6460200000001</v>
      </c>
      <c r="Q46" s="125">
        <f>'2023CV PREV GA00394601000126'!S42</f>
        <v>25912.121899999998</v>
      </c>
      <c r="R46" s="125">
        <f>'2023CV PREV GA00394601000126'!T42</f>
        <v>8045.5730899999999</v>
      </c>
      <c r="S46" s="125">
        <f>'2023CV PREV GA00394601000126'!U42</f>
        <v>30239.256379999999</v>
      </c>
      <c r="T46" s="125">
        <f>'2023CV PREV GA00394601000126'!V42</f>
        <v>0</v>
      </c>
      <c r="U46" s="49">
        <f t="shared" si="20"/>
        <v>135714.45482000001</v>
      </c>
      <c r="V46" s="125">
        <f>'2023CV PREV GA00394601000126'!X42</f>
        <v>56153.42671</v>
      </c>
      <c r="W46" s="125">
        <f>'2023CV PREV GA00394601000126'!Y42</f>
        <v>42862.396710000001</v>
      </c>
      <c r="X46" s="125">
        <f>'2023CV PREV GA00394601000126'!Z42</f>
        <v>4016.5470700000001</v>
      </c>
      <c r="Y46" s="125">
        <f>'2023CV PREV GA00394601000126'!AA42</f>
        <v>13191.625690000001</v>
      </c>
      <c r="Z46" s="125">
        <f>'2023CV PREV GA00394601000126'!AB42</f>
        <v>4095.92812</v>
      </c>
      <c r="AA46" s="125">
        <f>'2023CV PREV GA00394601000126'!AC42</f>
        <v>15394.53052</v>
      </c>
      <c r="AB46" s="125">
        <f>'2023CV PREV GA00394601000126'!AD42</f>
        <v>0</v>
      </c>
      <c r="AC46" s="49">
        <f t="shared" si="21"/>
        <v>23964999.682610001</v>
      </c>
      <c r="AD46" s="125">
        <f>'2023CV PREV GA00394601000126'!AF42</f>
        <v>14548724.75</v>
      </c>
      <c r="AE46" s="125">
        <f>'2023CV PREV GA00394601000126'!AG42</f>
        <v>6294890.5002499996</v>
      </c>
      <c r="AF46" s="125">
        <f>'2023CV PREV GA00394601000126'!AH42</f>
        <v>1069567.7419700001</v>
      </c>
      <c r="AG46" s="125">
        <f>'2023CV PREV GA00394601000126'!AI42</f>
        <v>2051816.6903899999</v>
      </c>
      <c r="AH46" s="49">
        <f t="shared" si="22"/>
        <v>4553785.7989100004</v>
      </c>
      <c r="AI46" s="125">
        <f>'2023CV PREV GA00394601000126'!AK42</f>
        <v>1881504.01</v>
      </c>
      <c r="AJ46" s="125">
        <f>'2023CV PREV GA00394601000126'!AL42</f>
        <v>1495926.17</v>
      </c>
      <c r="AK46" s="125">
        <f>'2023CV PREV GA00394601000126'!AM42</f>
        <v>136542.65641</v>
      </c>
      <c r="AL46" s="125">
        <f>'2023CV PREV GA00394601000126'!AN42</f>
        <v>380948.48722000001</v>
      </c>
      <c r="AM46" s="125">
        <f>'2023CV PREV GA00394601000126'!AO42</f>
        <v>658864.47528000001</v>
      </c>
      <c r="AN46" s="125">
        <f>'2023CV PREV GA00394601000126'!AP42</f>
        <v>23340481.132830001</v>
      </c>
      <c r="AO46" s="125">
        <f>'2023CV PREV GA00394601000126'!AQ42</f>
        <v>0</v>
      </c>
      <c r="AP46" s="125">
        <f>'2023CV PREV GA00394601000126'!AR42</f>
        <v>0</v>
      </c>
      <c r="AQ46" s="125">
        <f>'2023CV PREV GA00394601000126'!AS42</f>
        <v>0</v>
      </c>
      <c r="AR46" s="49">
        <f t="shared" si="23"/>
        <v>52269094.620949998</v>
      </c>
      <c r="AS46" s="49">
        <f t="shared" si="24"/>
        <v>86649.15827</v>
      </c>
      <c r="AT46" s="125">
        <f>'2023CV PREV GA00394601000126'!AV42</f>
        <v>0</v>
      </c>
      <c r="AU46" s="125">
        <f>'2023CV PREV GA00394601000126'!AW42</f>
        <v>0</v>
      </c>
      <c r="AV46" s="125">
        <f>'2023CV PREV GA00394601000126'!AX42</f>
        <v>0</v>
      </c>
      <c r="AW46" s="125">
        <f>'2023CV PREV GA00394601000126'!AY42</f>
        <v>0</v>
      </c>
      <c r="AX46" s="125">
        <f>'2023CV PREV GA00394601000126'!AZ42</f>
        <v>86649.15827</v>
      </c>
      <c r="AY46" s="125">
        <f>'2023CV PREV GA00394601000126'!BA42</f>
        <v>0</v>
      </c>
      <c r="AZ46" s="49">
        <f t="shared" si="25"/>
        <v>333435444.74922001</v>
      </c>
      <c r="BA46" s="125">
        <f>'2023CV PREV GA00394601000126'!BC42</f>
        <v>171881149.50760001</v>
      </c>
      <c r="BB46" s="125">
        <f>'2023CV PREV GA00394601000126'!BD42</f>
        <v>73469900.899749994</v>
      </c>
      <c r="BC46" s="125">
        <f>'2023CV PREV GA00394601000126'!BE42</f>
        <v>12225750.45266</v>
      </c>
      <c r="BD46" s="125">
        <f>'2023CV PREV GA00394601000126'!BF42</f>
        <v>22862445.498179998</v>
      </c>
      <c r="BE46" s="125">
        <f>'2023CV PREV GA00394601000126'!BG42</f>
        <v>7383782.4553100001</v>
      </c>
      <c r="BF46" s="125">
        <f>'2023CV PREV GA00394601000126'!BH42</f>
        <v>45612415.935719997</v>
      </c>
      <c r="BG46" s="125">
        <f>'2023CV PREV GA00394601000126'!BI42</f>
        <v>0</v>
      </c>
      <c r="BH46" s="125">
        <f>'2023CV PREV GA00394601000126'!BJ42</f>
        <v>0</v>
      </c>
      <c r="BI46" s="125">
        <f>'2023CV PREV GA00394601000126'!BK42</f>
        <v>0</v>
      </c>
      <c r="BJ46" s="49">
        <f t="shared" si="26"/>
        <v>333522093.90749002</v>
      </c>
      <c r="BK46" s="49">
        <f t="shared" si="27"/>
        <v>-281252999.28653997</v>
      </c>
      <c r="BL46" s="49">
        <f>$BO$9+SUMPRODUCT($D$10:D46,$BK$10:BK46)</f>
        <v>764252523.34408355</v>
      </c>
      <c r="BM46" s="50">
        <f t="shared" si="28"/>
        <v>4.8899999999999997</v>
      </c>
      <c r="BN46" s="49">
        <f t="shared" si="14"/>
        <v>221541874.56687</v>
      </c>
      <c r="BO46" s="51">
        <f t="shared" si="29"/>
        <v>4470797557.6293802</v>
      </c>
      <c r="BP46" s="89">
        <f t="shared" si="15"/>
        <v>53394891.50097689</v>
      </c>
      <c r="BQ46" s="89">
        <f t="shared" si="16"/>
        <v>1948913539.7856565</v>
      </c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x14ac:dyDescent="0.3">
      <c r="A47" s="52">
        <f t="shared" si="30"/>
        <v>38</v>
      </c>
      <c r="B47" s="72">
        <f t="shared" si="31"/>
        <v>2060</v>
      </c>
      <c r="C47" s="48">
        <f>'2023CV PREV GA00394601000126'!E43</f>
        <v>4.8899999999999997</v>
      </c>
      <c r="D47" s="49">
        <f t="shared" si="17"/>
        <v>0.16295000000000001</v>
      </c>
      <c r="E47" s="125">
        <f>'2023CV PREV GA00394601000126'!G43</f>
        <v>300440.88270999998</v>
      </c>
      <c r="F47" s="49">
        <f t="shared" si="18"/>
        <v>0</v>
      </c>
      <c r="G47" s="125">
        <f>'2023CV PREV GA00394601000126'!I43</f>
        <v>0</v>
      </c>
      <c r="H47" s="125">
        <f>'2023CV PREV GA00394601000126'!J43</f>
        <v>0</v>
      </c>
      <c r="I47" s="125">
        <f>'2023CV PREV GA00394601000126'!K43</f>
        <v>0</v>
      </c>
      <c r="J47" s="125">
        <f>'2023CV PREV GA00394601000126'!L43</f>
        <v>0</v>
      </c>
      <c r="K47" s="125">
        <f>'2023CV PREV GA00394601000126'!M43</f>
        <v>7091.4040199999999</v>
      </c>
      <c r="L47" s="125">
        <f>'2023CV PREV GA00394601000126'!N43</f>
        <v>0</v>
      </c>
      <c r="M47" s="49">
        <f t="shared" si="19"/>
        <v>82621.242750000005</v>
      </c>
      <c r="N47" s="125">
        <f>'2023CV PREV GA00394601000126'!P43</f>
        <v>34185.495609999998</v>
      </c>
      <c r="O47" s="125">
        <f>'2023CV PREV GA00394601000126'!Q43</f>
        <v>26094.084729999999</v>
      </c>
      <c r="P47" s="125">
        <f>'2023CV PREV GA00394601000126'!R43</f>
        <v>2445.2230300000001</v>
      </c>
      <c r="Q47" s="125">
        <f>'2023CV PREV GA00394601000126'!S43</f>
        <v>8030.8947900000003</v>
      </c>
      <c r="R47" s="125">
        <f>'2023CV PREV GA00394601000126'!T43</f>
        <v>2493.5492100000001</v>
      </c>
      <c r="S47" s="125">
        <f>'2023CV PREV GA00394601000126'!U43</f>
        <v>9371.9953800000003</v>
      </c>
      <c r="T47" s="125">
        <f>'2023CV PREV GA00394601000126'!V43</f>
        <v>0</v>
      </c>
      <c r="U47" s="49">
        <f t="shared" si="20"/>
        <v>42061.723579999998</v>
      </c>
      <c r="V47" s="125">
        <f>'2023CV PREV GA00394601000126'!X43</f>
        <v>17403.52504</v>
      </c>
      <c r="W47" s="125">
        <f>'2023CV PREV GA00394601000126'!Y43</f>
        <v>13284.26132</v>
      </c>
      <c r="X47" s="125">
        <f>'2023CV PREV GA00394601000126'!Z43</f>
        <v>1244.8408099999999</v>
      </c>
      <c r="Y47" s="125">
        <f>'2023CV PREV GA00394601000126'!AA43</f>
        <v>4088.4555300000002</v>
      </c>
      <c r="Z47" s="125">
        <f>'2023CV PREV GA00394601000126'!AB43</f>
        <v>1269.4432300000001</v>
      </c>
      <c r="AA47" s="125">
        <f>'2023CV PREV GA00394601000126'!AC43</f>
        <v>4771.1976500000001</v>
      </c>
      <c r="AB47" s="125">
        <f>'2023CV PREV GA00394601000126'!AD43</f>
        <v>0</v>
      </c>
      <c r="AC47" s="49">
        <f t="shared" si="21"/>
        <v>23413506.03246</v>
      </c>
      <c r="AD47" s="125">
        <f>'2023CV PREV GA00394601000126'!AF43</f>
        <v>14282464.449999999</v>
      </c>
      <c r="AE47" s="125">
        <f>'2023CV PREV GA00394601000126'!AG43</f>
        <v>6093229.1659199996</v>
      </c>
      <c r="AF47" s="125">
        <f>'2023CV PREV GA00394601000126'!AH43</f>
        <v>1044618.17473</v>
      </c>
      <c r="AG47" s="125">
        <f>'2023CV PREV GA00394601000126'!AI43</f>
        <v>1993194.24181</v>
      </c>
      <c r="AH47" s="49">
        <f t="shared" si="22"/>
        <v>4862750.4991600001</v>
      </c>
      <c r="AI47" s="125">
        <f>'2023CV PREV GA00394601000126'!AK43</f>
        <v>2067681.02</v>
      </c>
      <c r="AJ47" s="125">
        <f>'2023CV PREV GA00394601000126'!AL43</f>
        <v>1589695.4</v>
      </c>
      <c r="AK47" s="125">
        <f>'2023CV PREV GA00394601000126'!AM43</f>
        <v>150541.50177999999</v>
      </c>
      <c r="AL47" s="125">
        <f>'2023CV PREV GA00394601000126'!AN43</f>
        <v>407248.06151000003</v>
      </c>
      <c r="AM47" s="125">
        <f>'2023CV PREV GA00394601000126'!AO43</f>
        <v>647584.51587</v>
      </c>
      <c r="AN47" s="125">
        <f>'2023CV PREV GA00394601000126'!AP43</f>
        <v>23136147.03032</v>
      </c>
      <c r="AO47" s="125">
        <f>'2023CV PREV GA00394601000126'!AQ43</f>
        <v>0</v>
      </c>
      <c r="AP47" s="125">
        <f>'2023CV PREV GA00394601000126'!AR43</f>
        <v>0</v>
      </c>
      <c r="AQ47" s="125">
        <f>'2023CV PREV GA00394601000126'!AS43</f>
        <v>0</v>
      </c>
      <c r="AR47" s="49">
        <f t="shared" si="23"/>
        <v>51544177.932290003</v>
      </c>
      <c r="AS47" s="49">
        <f t="shared" si="24"/>
        <v>81589.613089999999</v>
      </c>
      <c r="AT47" s="125">
        <f>'2023CV PREV GA00394601000126'!AV43</f>
        <v>0</v>
      </c>
      <c r="AU47" s="125">
        <f>'2023CV PREV GA00394601000126'!AW43</f>
        <v>0</v>
      </c>
      <c r="AV47" s="125">
        <f>'2023CV PREV GA00394601000126'!AX43</f>
        <v>0</v>
      </c>
      <c r="AW47" s="125">
        <f>'2023CV PREV GA00394601000126'!AY43</f>
        <v>0</v>
      </c>
      <c r="AX47" s="125">
        <f>'2023CV PREV GA00394601000126'!AZ43</f>
        <v>81589.613089999999</v>
      </c>
      <c r="AY47" s="125">
        <f>'2023CV PREV GA00394601000126'!BA43</f>
        <v>0</v>
      </c>
      <c r="AZ47" s="49">
        <f t="shared" si="25"/>
        <v>330516386.14201999</v>
      </c>
      <c r="BA47" s="125">
        <f>'2023CV PREV GA00394601000126'!BC43</f>
        <v>168684931.35308999</v>
      </c>
      <c r="BB47" s="125">
        <f>'2023CV PREV GA00394601000126'!BD43</f>
        <v>71106344.701100007</v>
      </c>
      <c r="BC47" s="125">
        <f>'2023CV PREV GA00394601000126'!BE43</f>
        <v>11940708.00678</v>
      </c>
      <c r="BD47" s="125">
        <f>'2023CV PREV GA00394601000126'!BF43</f>
        <v>22208147.714340001</v>
      </c>
      <c r="BE47" s="125">
        <f>'2023CV PREV GA00394601000126'!BG43</f>
        <v>7256858.9772800002</v>
      </c>
      <c r="BF47" s="125">
        <f>'2023CV PREV GA00394601000126'!BH43</f>
        <v>49319395.389430001</v>
      </c>
      <c r="BG47" s="125">
        <f>'2023CV PREV GA00394601000126'!BI43</f>
        <v>0</v>
      </c>
      <c r="BH47" s="125">
        <f>'2023CV PREV GA00394601000126'!BJ43</f>
        <v>0</v>
      </c>
      <c r="BI47" s="125">
        <f>'2023CV PREV GA00394601000126'!BK43</f>
        <v>0</v>
      </c>
      <c r="BJ47" s="49">
        <f t="shared" si="26"/>
        <v>330597975.75511003</v>
      </c>
      <c r="BK47" s="49">
        <f t="shared" si="27"/>
        <v>-279053797.82282001</v>
      </c>
      <c r="BL47" s="49">
        <f>$BO$9+SUMPRODUCT($D$10:D47,$BK$10:BK47)</f>
        <v>718780706.988855</v>
      </c>
      <c r="BM47" s="50">
        <f t="shared" si="28"/>
        <v>4.8899999999999997</v>
      </c>
      <c r="BN47" s="49">
        <f t="shared" si="14"/>
        <v>218622000.56808001</v>
      </c>
      <c r="BO47" s="51">
        <f t="shared" si="29"/>
        <v>4410365760.3746405</v>
      </c>
      <c r="BP47" s="89">
        <f t="shared" si="15"/>
        <v>50458107.602259375</v>
      </c>
      <c r="BQ47" s="89">
        <f t="shared" si="16"/>
        <v>1892179035.0847266</v>
      </c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x14ac:dyDescent="0.3">
      <c r="A48" s="52">
        <f t="shared" si="30"/>
        <v>39</v>
      </c>
      <c r="B48" s="72">
        <f t="shared" si="31"/>
        <v>2061</v>
      </c>
      <c r="C48" s="48">
        <f>'2023CV PREV GA00394601000126'!E44</f>
        <v>4.8899999999999997</v>
      </c>
      <c r="D48" s="49">
        <f t="shared" si="17"/>
        <v>0.15534999999999999</v>
      </c>
      <c r="E48" s="125">
        <f>'2023CV PREV GA00394601000126'!G44</f>
        <v>0</v>
      </c>
      <c r="F48" s="49">
        <f t="shared" si="18"/>
        <v>0</v>
      </c>
      <c r="G48" s="125">
        <f>'2023CV PREV GA00394601000126'!I44</f>
        <v>0</v>
      </c>
      <c r="H48" s="125">
        <f>'2023CV PREV GA00394601000126'!J44</f>
        <v>0</v>
      </c>
      <c r="I48" s="125">
        <f>'2023CV PREV GA00394601000126'!K44</f>
        <v>0</v>
      </c>
      <c r="J48" s="125">
        <f>'2023CV PREV GA00394601000126'!L44</f>
        <v>0</v>
      </c>
      <c r="K48" s="125">
        <f>'2023CV PREV GA00394601000126'!M44</f>
        <v>6632.3352299999997</v>
      </c>
      <c r="L48" s="125">
        <f>'2023CV PREV GA00394601000126'!N44</f>
        <v>0</v>
      </c>
      <c r="M48" s="49">
        <f t="shared" si="19"/>
        <v>0</v>
      </c>
      <c r="N48" s="125">
        <f>'2023CV PREV GA00394601000126'!P44</f>
        <v>0</v>
      </c>
      <c r="O48" s="125">
        <f>'2023CV PREV GA00394601000126'!Q44</f>
        <v>0</v>
      </c>
      <c r="P48" s="125">
        <f>'2023CV PREV GA00394601000126'!R44</f>
        <v>0</v>
      </c>
      <c r="Q48" s="125">
        <f>'2023CV PREV GA00394601000126'!S44</f>
        <v>0</v>
      </c>
      <c r="R48" s="125">
        <f>'2023CV PREV GA00394601000126'!T44</f>
        <v>0</v>
      </c>
      <c r="S48" s="125">
        <f>'2023CV PREV GA00394601000126'!U44</f>
        <v>0</v>
      </c>
      <c r="T48" s="125">
        <f>'2023CV PREV GA00394601000126'!V44</f>
        <v>0</v>
      </c>
      <c r="U48" s="49">
        <f t="shared" si="20"/>
        <v>0</v>
      </c>
      <c r="V48" s="125">
        <f>'2023CV PREV GA00394601000126'!X44</f>
        <v>0</v>
      </c>
      <c r="W48" s="125">
        <f>'2023CV PREV GA00394601000126'!Y44</f>
        <v>0</v>
      </c>
      <c r="X48" s="125">
        <f>'2023CV PREV GA00394601000126'!Z44</f>
        <v>0</v>
      </c>
      <c r="Y48" s="125">
        <f>'2023CV PREV GA00394601000126'!AA44</f>
        <v>0</v>
      </c>
      <c r="Z48" s="125">
        <f>'2023CV PREV GA00394601000126'!AB44</f>
        <v>0</v>
      </c>
      <c r="AA48" s="125">
        <f>'2023CV PREV GA00394601000126'!AC44</f>
        <v>0</v>
      </c>
      <c r="AB48" s="125">
        <f>'2023CV PREV GA00394601000126'!AD44</f>
        <v>0</v>
      </c>
      <c r="AC48" s="49">
        <f t="shared" si="21"/>
        <v>22801139.471390001</v>
      </c>
      <c r="AD48" s="125">
        <f>'2023CV PREV GA00394601000126'!AF44</f>
        <v>13969679.77</v>
      </c>
      <c r="AE48" s="125">
        <f>'2023CV PREV GA00394601000126'!AG44</f>
        <v>5882372.2810899997</v>
      </c>
      <c r="AF48" s="125">
        <f>'2023CV PREV GA00394601000126'!AH44</f>
        <v>1017815.06274</v>
      </c>
      <c r="AG48" s="125">
        <f>'2023CV PREV GA00394601000126'!AI44</f>
        <v>1931272.3575599999</v>
      </c>
      <c r="AH48" s="49">
        <f t="shared" si="22"/>
        <v>5179650.1501200004</v>
      </c>
      <c r="AI48" s="125">
        <f>'2023CV PREV GA00394601000126'!AK44</f>
        <v>2261980.4900000002</v>
      </c>
      <c r="AJ48" s="125">
        <f>'2023CV PREV GA00394601000126'!AL44</f>
        <v>1683021.36</v>
      </c>
      <c r="AK48" s="125">
        <f>'2023CV PREV GA00394601000126'!AM44</f>
        <v>165173.2279</v>
      </c>
      <c r="AL48" s="125">
        <f>'2023CV PREV GA00394601000126'!AN44</f>
        <v>433990.03732</v>
      </c>
      <c r="AM48" s="125">
        <f>'2023CV PREV GA00394601000126'!AO44</f>
        <v>635485.03489999997</v>
      </c>
      <c r="AN48" s="125">
        <f>'2023CV PREV GA00394601000126'!AP44</f>
        <v>22888274.50341</v>
      </c>
      <c r="AO48" s="125">
        <f>'2023CV PREV GA00394601000126'!AQ44</f>
        <v>0</v>
      </c>
      <c r="AP48" s="125">
        <f>'2023CV PREV GA00394601000126'!AR44</f>
        <v>0</v>
      </c>
      <c r="AQ48" s="125">
        <f>'2023CV PREV GA00394601000126'!AS44</f>
        <v>0</v>
      </c>
      <c r="AR48" s="49">
        <f t="shared" si="23"/>
        <v>50875696.460150003</v>
      </c>
      <c r="AS48" s="49">
        <f t="shared" si="24"/>
        <v>76312.268410000004</v>
      </c>
      <c r="AT48" s="125">
        <f>'2023CV PREV GA00394601000126'!AV44</f>
        <v>0</v>
      </c>
      <c r="AU48" s="125">
        <f>'2023CV PREV GA00394601000126'!AW44</f>
        <v>0</v>
      </c>
      <c r="AV48" s="125">
        <f>'2023CV PREV GA00394601000126'!AX44</f>
        <v>0</v>
      </c>
      <c r="AW48" s="125">
        <f>'2023CV PREV GA00394601000126'!AY44</f>
        <v>0</v>
      </c>
      <c r="AX48" s="125">
        <f>'2023CV PREV GA00394601000126'!AZ44</f>
        <v>76312.268410000004</v>
      </c>
      <c r="AY48" s="125">
        <f>'2023CV PREV GA00394601000126'!BA44</f>
        <v>0</v>
      </c>
      <c r="AZ48" s="49">
        <f t="shared" si="25"/>
        <v>326975350.04343998</v>
      </c>
      <c r="BA48" s="125">
        <f>'2023CV PREV GA00394601000126'!BC44</f>
        <v>164944768.19870001</v>
      </c>
      <c r="BB48" s="125">
        <f>'2023CV PREV GA00394601000126'!BD44</f>
        <v>68635563.770329997</v>
      </c>
      <c r="BC48" s="125">
        <f>'2023CV PREV GA00394601000126'!BE44</f>
        <v>11634485.394400001</v>
      </c>
      <c r="BD48" s="125">
        <f>'2023CV PREV GA00394601000126'!BF44</f>
        <v>21517283.900819998</v>
      </c>
      <c r="BE48" s="125">
        <f>'2023CV PREV GA00394601000126'!BG44</f>
        <v>7120780.83641</v>
      </c>
      <c r="BF48" s="125">
        <f>'2023CV PREV GA00394601000126'!BH44</f>
        <v>53122467.942780003</v>
      </c>
      <c r="BG48" s="125">
        <f>'2023CV PREV GA00394601000126'!BI44</f>
        <v>0</v>
      </c>
      <c r="BH48" s="125">
        <f>'2023CV PREV GA00394601000126'!BJ44</f>
        <v>0</v>
      </c>
      <c r="BI48" s="125">
        <f>'2023CV PREV GA00394601000126'!BK44</f>
        <v>0</v>
      </c>
      <c r="BJ48" s="49">
        <f t="shared" si="26"/>
        <v>327051662.31185001</v>
      </c>
      <c r="BK48" s="49">
        <f t="shared" si="27"/>
        <v>-276175965.85170001</v>
      </c>
      <c r="BL48" s="49">
        <f>$BO$9+SUMPRODUCT($D$10:D48,$BK$10:BK48)</f>
        <v>675876770.69379342</v>
      </c>
      <c r="BM48" s="50">
        <f t="shared" si="28"/>
        <v>4.8899999999999997</v>
      </c>
      <c r="BN48" s="49">
        <f t="shared" si="14"/>
        <v>215666885.68232</v>
      </c>
      <c r="BO48" s="51">
        <f t="shared" si="29"/>
        <v>4349856680.2052603</v>
      </c>
      <c r="BP48" s="89">
        <f t="shared" si="15"/>
        <v>47588519.994374715</v>
      </c>
      <c r="BQ48" s="89">
        <f t="shared" si="16"/>
        <v>1832158019.7834265</v>
      </c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x14ac:dyDescent="0.3">
      <c r="A49" s="52">
        <f t="shared" si="30"/>
        <v>40</v>
      </c>
      <c r="B49" s="72">
        <f t="shared" si="31"/>
        <v>2062</v>
      </c>
      <c r="C49" s="48">
        <f>'2023CV PREV GA00394601000126'!E45</f>
        <v>4.8899999999999997</v>
      </c>
      <c r="D49" s="49">
        <f t="shared" si="17"/>
        <v>0.14810999999999999</v>
      </c>
      <c r="E49" s="125">
        <f>'2023CV PREV GA00394601000126'!G45</f>
        <v>0</v>
      </c>
      <c r="F49" s="49">
        <f t="shared" si="18"/>
        <v>0</v>
      </c>
      <c r="G49" s="125">
        <f>'2023CV PREV GA00394601000126'!I45</f>
        <v>0</v>
      </c>
      <c r="H49" s="125">
        <f>'2023CV PREV GA00394601000126'!J45</f>
        <v>0</v>
      </c>
      <c r="I49" s="125">
        <f>'2023CV PREV GA00394601000126'!K45</f>
        <v>0</v>
      </c>
      <c r="J49" s="125">
        <f>'2023CV PREV GA00394601000126'!L45</f>
        <v>0</v>
      </c>
      <c r="K49" s="125">
        <f>'2023CV PREV GA00394601000126'!M45</f>
        <v>6156.9286199999997</v>
      </c>
      <c r="L49" s="125">
        <f>'2023CV PREV GA00394601000126'!N45</f>
        <v>0</v>
      </c>
      <c r="M49" s="49">
        <f t="shared" si="19"/>
        <v>0</v>
      </c>
      <c r="N49" s="125">
        <f>'2023CV PREV GA00394601000126'!P45</f>
        <v>0</v>
      </c>
      <c r="O49" s="125">
        <f>'2023CV PREV GA00394601000126'!Q45</f>
        <v>0</v>
      </c>
      <c r="P49" s="125">
        <f>'2023CV PREV GA00394601000126'!R45</f>
        <v>0</v>
      </c>
      <c r="Q49" s="125">
        <f>'2023CV PREV GA00394601000126'!S45</f>
        <v>0</v>
      </c>
      <c r="R49" s="125">
        <f>'2023CV PREV GA00394601000126'!T45</f>
        <v>0</v>
      </c>
      <c r="S49" s="125">
        <f>'2023CV PREV GA00394601000126'!U45</f>
        <v>0</v>
      </c>
      <c r="T49" s="125">
        <f>'2023CV PREV GA00394601000126'!V45</f>
        <v>0</v>
      </c>
      <c r="U49" s="49">
        <f t="shared" si="20"/>
        <v>0</v>
      </c>
      <c r="V49" s="125">
        <f>'2023CV PREV GA00394601000126'!X45</f>
        <v>0</v>
      </c>
      <c r="W49" s="125">
        <f>'2023CV PREV GA00394601000126'!Y45</f>
        <v>0</v>
      </c>
      <c r="X49" s="125">
        <f>'2023CV PREV GA00394601000126'!Z45</f>
        <v>0</v>
      </c>
      <c r="Y49" s="125">
        <f>'2023CV PREV GA00394601000126'!AA45</f>
        <v>0</v>
      </c>
      <c r="Z49" s="125">
        <f>'2023CV PREV GA00394601000126'!AB45</f>
        <v>0</v>
      </c>
      <c r="AA49" s="125">
        <f>'2023CV PREV GA00394601000126'!AC45</f>
        <v>0</v>
      </c>
      <c r="AB49" s="125">
        <f>'2023CV PREV GA00394601000126'!AD45</f>
        <v>0</v>
      </c>
      <c r="AC49" s="49">
        <f t="shared" si="21"/>
        <v>22132487.781100001</v>
      </c>
      <c r="AD49" s="125">
        <f>'2023CV PREV GA00394601000126'!AF45</f>
        <v>13614371.029999999</v>
      </c>
      <c r="AE49" s="125">
        <f>'2023CV PREV GA00394601000126'!AG45</f>
        <v>5662634.28474</v>
      </c>
      <c r="AF49" s="125">
        <f>'2023CV PREV GA00394601000126'!AH45</f>
        <v>989117.27668999997</v>
      </c>
      <c r="AG49" s="125">
        <f>'2023CV PREV GA00394601000126'!AI45</f>
        <v>1866365.18967</v>
      </c>
      <c r="AH49" s="49">
        <f t="shared" si="22"/>
        <v>5502426.0965999998</v>
      </c>
      <c r="AI49" s="125">
        <f>'2023CV PREV GA00394601000126'!AK45</f>
        <v>2463506.67</v>
      </c>
      <c r="AJ49" s="125">
        <f>'2023CV PREV GA00394601000126'!AL45</f>
        <v>1774963.22</v>
      </c>
      <c r="AK49" s="125">
        <f>'2023CV PREV GA00394601000126'!AM45</f>
        <v>180360.80825</v>
      </c>
      <c r="AL49" s="125">
        <f>'2023CV PREV GA00394601000126'!AN45</f>
        <v>461000.42330999998</v>
      </c>
      <c r="AM49" s="125">
        <f>'2023CV PREV GA00394601000126'!AO45</f>
        <v>622594.97504000005</v>
      </c>
      <c r="AN49" s="125">
        <f>'2023CV PREV GA00394601000126'!AP45</f>
        <v>22598967.492139999</v>
      </c>
      <c r="AO49" s="125">
        <f>'2023CV PREV GA00394601000126'!AQ45</f>
        <v>0</v>
      </c>
      <c r="AP49" s="125">
        <f>'2023CV PREV GA00394601000126'!AR45</f>
        <v>0</v>
      </c>
      <c r="AQ49" s="125">
        <f>'2023CV PREV GA00394601000126'!AS45</f>
        <v>0</v>
      </c>
      <c r="AR49" s="49">
        <f t="shared" si="23"/>
        <v>50240038.298459999</v>
      </c>
      <c r="AS49" s="49">
        <f t="shared" si="24"/>
        <v>70846.325159999993</v>
      </c>
      <c r="AT49" s="125">
        <f>'2023CV PREV GA00394601000126'!AV45</f>
        <v>0</v>
      </c>
      <c r="AU49" s="125">
        <f>'2023CV PREV GA00394601000126'!AW45</f>
        <v>0</v>
      </c>
      <c r="AV49" s="125">
        <f>'2023CV PREV GA00394601000126'!AX45</f>
        <v>0</v>
      </c>
      <c r="AW49" s="125">
        <f>'2023CV PREV GA00394601000126'!AY45</f>
        <v>0</v>
      </c>
      <c r="AX49" s="125">
        <f>'2023CV PREV GA00394601000126'!AZ45</f>
        <v>70846.325159999993</v>
      </c>
      <c r="AY49" s="125">
        <f>'2023CV PREV GA00394601000126'!BA45</f>
        <v>0</v>
      </c>
      <c r="AZ49" s="49">
        <f t="shared" si="25"/>
        <v>322842392.73961002</v>
      </c>
      <c r="BA49" s="125">
        <f>'2023CV PREV GA00394601000126'!BC45</f>
        <v>160708036.47784001</v>
      </c>
      <c r="BB49" s="125">
        <f>'2023CV PREV GA00394601000126'!BD45</f>
        <v>66061471.979910001</v>
      </c>
      <c r="BC49" s="125">
        <f>'2023CV PREV GA00394601000126'!BE45</f>
        <v>11306608.519880001</v>
      </c>
      <c r="BD49" s="125">
        <f>'2023CV PREV GA00394601000126'!BF45</f>
        <v>20793352.733600002</v>
      </c>
      <c r="BE49" s="125">
        <f>'2023CV PREV GA00394601000126'!BG45</f>
        <v>6975850.2469199998</v>
      </c>
      <c r="BF49" s="125">
        <f>'2023CV PREV GA00394601000126'!BH45</f>
        <v>56997072.781460002</v>
      </c>
      <c r="BG49" s="125">
        <f>'2023CV PREV GA00394601000126'!BI45</f>
        <v>0</v>
      </c>
      <c r="BH49" s="125">
        <f>'2023CV PREV GA00394601000126'!BJ45</f>
        <v>0</v>
      </c>
      <c r="BI49" s="125">
        <f>'2023CV PREV GA00394601000126'!BK45</f>
        <v>0</v>
      </c>
      <c r="BJ49" s="49">
        <f t="shared" si="26"/>
        <v>322913239.06476998</v>
      </c>
      <c r="BK49" s="49">
        <f t="shared" si="27"/>
        <v>-272673200.76630998</v>
      </c>
      <c r="BL49" s="49">
        <f>$BO$9+SUMPRODUCT($D$10:D49,$BK$10:BK49)</f>
        <v>635491142.92829525</v>
      </c>
      <c r="BM49" s="50">
        <f t="shared" si="28"/>
        <v>4.8899999999999997</v>
      </c>
      <c r="BN49" s="49">
        <f t="shared" si="14"/>
        <v>212707991.66204</v>
      </c>
      <c r="BO49" s="51">
        <f t="shared" si="29"/>
        <v>4289891471.1009898</v>
      </c>
      <c r="BP49" s="89">
        <f t="shared" si="15"/>
        <v>44794649.157722004</v>
      </c>
      <c r="BQ49" s="89">
        <f t="shared" si="16"/>
        <v>1769388641.7300191</v>
      </c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x14ac:dyDescent="0.3">
      <c r="A50" s="52">
        <f t="shared" si="30"/>
        <v>41</v>
      </c>
      <c r="B50" s="72">
        <f t="shared" si="31"/>
        <v>2063</v>
      </c>
      <c r="C50" s="48">
        <f>'2023CV PREV GA00394601000126'!E46</f>
        <v>4.8899999999999997</v>
      </c>
      <c r="D50" s="49">
        <f t="shared" si="17"/>
        <v>0.14121</v>
      </c>
      <c r="E50" s="125">
        <f>'2023CV PREV GA00394601000126'!G46</f>
        <v>0</v>
      </c>
      <c r="F50" s="49">
        <f t="shared" si="18"/>
        <v>0</v>
      </c>
      <c r="G50" s="125">
        <f>'2023CV PREV GA00394601000126'!I46</f>
        <v>0</v>
      </c>
      <c r="H50" s="125">
        <f>'2023CV PREV GA00394601000126'!J46</f>
        <v>0</v>
      </c>
      <c r="I50" s="125">
        <f>'2023CV PREV GA00394601000126'!K46</f>
        <v>0</v>
      </c>
      <c r="J50" s="125">
        <f>'2023CV PREV GA00394601000126'!L46</f>
        <v>0</v>
      </c>
      <c r="K50" s="125">
        <f>'2023CV PREV GA00394601000126'!M46</f>
        <v>5668.4162699999997</v>
      </c>
      <c r="L50" s="125">
        <f>'2023CV PREV GA00394601000126'!N46</f>
        <v>0</v>
      </c>
      <c r="M50" s="49">
        <f t="shared" si="19"/>
        <v>0</v>
      </c>
      <c r="N50" s="125">
        <f>'2023CV PREV GA00394601000126'!P46</f>
        <v>0</v>
      </c>
      <c r="O50" s="125">
        <f>'2023CV PREV GA00394601000126'!Q46</f>
        <v>0</v>
      </c>
      <c r="P50" s="125">
        <f>'2023CV PREV GA00394601000126'!R46</f>
        <v>0</v>
      </c>
      <c r="Q50" s="125">
        <f>'2023CV PREV GA00394601000126'!S46</f>
        <v>0</v>
      </c>
      <c r="R50" s="125">
        <f>'2023CV PREV GA00394601000126'!T46</f>
        <v>0</v>
      </c>
      <c r="S50" s="125">
        <f>'2023CV PREV GA00394601000126'!U46</f>
        <v>0</v>
      </c>
      <c r="T50" s="125">
        <f>'2023CV PREV GA00394601000126'!V46</f>
        <v>0</v>
      </c>
      <c r="U50" s="49">
        <f t="shared" si="20"/>
        <v>0</v>
      </c>
      <c r="V50" s="125">
        <f>'2023CV PREV GA00394601000126'!X46</f>
        <v>0</v>
      </c>
      <c r="W50" s="125">
        <f>'2023CV PREV GA00394601000126'!Y46</f>
        <v>0</v>
      </c>
      <c r="X50" s="125">
        <f>'2023CV PREV GA00394601000126'!Z46</f>
        <v>0</v>
      </c>
      <c r="Y50" s="125">
        <f>'2023CV PREV GA00394601000126'!AA46</f>
        <v>0</v>
      </c>
      <c r="Z50" s="125">
        <f>'2023CV PREV GA00394601000126'!AB46</f>
        <v>0</v>
      </c>
      <c r="AA50" s="125">
        <f>'2023CV PREV GA00394601000126'!AC46</f>
        <v>0</v>
      </c>
      <c r="AB50" s="125">
        <f>'2023CV PREV GA00394601000126'!AD46</f>
        <v>0</v>
      </c>
      <c r="AC50" s="49">
        <f t="shared" si="21"/>
        <v>21428286.860300001</v>
      </c>
      <c r="AD50" s="125">
        <f>'2023CV PREV GA00394601000126'!AF46</f>
        <v>13236736.59</v>
      </c>
      <c r="AE50" s="125">
        <f>'2023CV PREV GA00394601000126'!AG46</f>
        <v>5434495.7312399996</v>
      </c>
      <c r="AF50" s="125">
        <f>'2023CV PREV GA00394601000126'!AH46</f>
        <v>958503.29517000006</v>
      </c>
      <c r="AG50" s="125">
        <f>'2023CV PREV GA00394601000126'!AI46</f>
        <v>1798551.24389</v>
      </c>
      <c r="AH50" s="49">
        <f t="shared" si="22"/>
        <v>5828595.0324900001</v>
      </c>
      <c r="AI50" s="125">
        <f>'2023CV PREV GA00394601000126'!AK46</f>
        <v>2671135.7200000002</v>
      </c>
      <c r="AJ50" s="125">
        <f>'2023CV PREV GA00394601000126'!AL46</f>
        <v>1864483.33</v>
      </c>
      <c r="AK50" s="125">
        <f>'2023CV PREV GA00394601000126'!AM46</f>
        <v>196003.55903</v>
      </c>
      <c r="AL50" s="125">
        <f>'2023CV PREV GA00394601000126'!AN46</f>
        <v>488081.40357999998</v>
      </c>
      <c r="AM50" s="125">
        <f>'2023CV PREV GA00394601000126'!AO46</f>
        <v>608891.01988000004</v>
      </c>
      <c r="AN50" s="125">
        <f>'2023CV PREV GA00394601000126'!AP46</f>
        <v>22283016.635979999</v>
      </c>
      <c r="AO50" s="125">
        <f>'2023CV PREV GA00394601000126'!AQ46</f>
        <v>0</v>
      </c>
      <c r="AP50" s="125">
        <f>'2023CV PREV GA00394601000126'!AR46</f>
        <v>0</v>
      </c>
      <c r="AQ50" s="125">
        <f>'2023CV PREV GA00394601000126'!AS46</f>
        <v>0</v>
      </c>
      <c r="AR50" s="49">
        <f t="shared" si="23"/>
        <v>49545566.945040002</v>
      </c>
      <c r="AS50" s="49">
        <f t="shared" si="24"/>
        <v>65228.866220000004</v>
      </c>
      <c r="AT50" s="125">
        <f>'2023CV PREV GA00394601000126'!AV46</f>
        <v>0</v>
      </c>
      <c r="AU50" s="125">
        <f>'2023CV PREV GA00394601000126'!AW46</f>
        <v>0</v>
      </c>
      <c r="AV50" s="125">
        <f>'2023CV PREV GA00394601000126'!AX46</f>
        <v>0</v>
      </c>
      <c r="AW50" s="125">
        <f>'2023CV PREV GA00394601000126'!AY46</f>
        <v>0</v>
      </c>
      <c r="AX50" s="125">
        <f>'2023CV PREV GA00394601000126'!AZ46</f>
        <v>65228.866220000004</v>
      </c>
      <c r="AY50" s="125">
        <f>'2023CV PREV GA00394601000126'!BA46</f>
        <v>0</v>
      </c>
      <c r="AZ50" s="49">
        <f t="shared" si="25"/>
        <v>318328809.08029002</v>
      </c>
      <c r="BA50" s="125">
        <f>'2023CV PREV GA00394601000126'!BC46</f>
        <v>156209145.7638</v>
      </c>
      <c r="BB50" s="125">
        <f>'2023CV PREV GA00394601000126'!BD46</f>
        <v>63389610.245860003</v>
      </c>
      <c r="BC50" s="125">
        <f>'2023CV PREV GA00394601000126'!BE46</f>
        <v>10956833.41677</v>
      </c>
      <c r="BD50" s="125">
        <f>'2023CV PREV GA00394601000126'!BF46</f>
        <v>20037192.891150001</v>
      </c>
      <c r="BE50" s="125">
        <f>'2023CV PREV GA00394601000126'!BG46</f>
        <v>6821814.8865099996</v>
      </c>
      <c r="BF50" s="125">
        <f>'2023CV PREV GA00394601000126'!BH46</f>
        <v>60914211.876199998</v>
      </c>
      <c r="BG50" s="125">
        <f>'2023CV PREV GA00394601000126'!BI46</f>
        <v>0</v>
      </c>
      <c r="BH50" s="125">
        <f>'2023CV PREV GA00394601000126'!BJ46</f>
        <v>0</v>
      </c>
      <c r="BI50" s="125">
        <f>'2023CV PREV GA00394601000126'!BK46</f>
        <v>0</v>
      </c>
      <c r="BJ50" s="49">
        <f t="shared" si="26"/>
        <v>318394037.94651002</v>
      </c>
      <c r="BK50" s="49">
        <f t="shared" si="27"/>
        <v>-268848471.00147003</v>
      </c>
      <c r="BL50" s="49">
        <f>$BO$9+SUMPRODUCT($D$10:D50,$BK$10:BK50)</f>
        <v>597527050.33817768</v>
      </c>
      <c r="BM50" s="50">
        <f t="shared" si="28"/>
        <v>4.8899999999999997</v>
      </c>
      <c r="BN50" s="49">
        <f t="shared" si="14"/>
        <v>209775692.93684</v>
      </c>
      <c r="BO50" s="51">
        <f t="shared" si="29"/>
        <v>4230818693.0363598</v>
      </c>
      <c r="BP50" s="89">
        <f t="shared" si="15"/>
        <v>42107428.550814293</v>
      </c>
      <c r="BQ50" s="89">
        <f t="shared" si="16"/>
        <v>1705350856.3079789</v>
      </c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x14ac:dyDescent="0.3">
      <c r="A51" s="52">
        <f t="shared" si="30"/>
        <v>42</v>
      </c>
      <c r="B51" s="72">
        <f t="shared" si="31"/>
        <v>2064</v>
      </c>
      <c r="C51" s="48">
        <f>'2023CV PREV GA00394601000126'!E47</f>
        <v>4.8899999999999997</v>
      </c>
      <c r="D51" s="49">
        <f t="shared" si="17"/>
        <v>0.13463</v>
      </c>
      <c r="E51" s="125">
        <f>'2023CV PREV GA00394601000126'!G47</f>
        <v>0</v>
      </c>
      <c r="F51" s="49">
        <f t="shared" si="18"/>
        <v>0</v>
      </c>
      <c r="G51" s="125">
        <f>'2023CV PREV GA00394601000126'!I47</f>
        <v>0</v>
      </c>
      <c r="H51" s="125">
        <f>'2023CV PREV GA00394601000126'!J47</f>
        <v>0</v>
      </c>
      <c r="I51" s="125">
        <f>'2023CV PREV GA00394601000126'!K47</f>
        <v>0</v>
      </c>
      <c r="J51" s="125">
        <f>'2023CV PREV GA00394601000126'!L47</f>
        <v>0</v>
      </c>
      <c r="K51" s="125">
        <f>'2023CV PREV GA00394601000126'!M47</f>
        <v>5170.7551400000002</v>
      </c>
      <c r="L51" s="125">
        <f>'2023CV PREV GA00394601000126'!N47</f>
        <v>0</v>
      </c>
      <c r="M51" s="49">
        <f t="shared" si="19"/>
        <v>0</v>
      </c>
      <c r="N51" s="125">
        <f>'2023CV PREV GA00394601000126'!P47</f>
        <v>0</v>
      </c>
      <c r="O51" s="125">
        <f>'2023CV PREV GA00394601000126'!Q47</f>
        <v>0</v>
      </c>
      <c r="P51" s="125">
        <f>'2023CV PREV GA00394601000126'!R47</f>
        <v>0</v>
      </c>
      <c r="Q51" s="125">
        <f>'2023CV PREV GA00394601000126'!S47</f>
        <v>0</v>
      </c>
      <c r="R51" s="125">
        <f>'2023CV PREV GA00394601000126'!T47</f>
        <v>0</v>
      </c>
      <c r="S51" s="125">
        <f>'2023CV PREV GA00394601000126'!U47</f>
        <v>0</v>
      </c>
      <c r="T51" s="125">
        <f>'2023CV PREV GA00394601000126'!V47</f>
        <v>0</v>
      </c>
      <c r="U51" s="49">
        <f t="shared" si="20"/>
        <v>0</v>
      </c>
      <c r="V51" s="125">
        <f>'2023CV PREV GA00394601000126'!X47</f>
        <v>0</v>
      </c>
      <c r="W51" s="125">
        <f>'2023CV PREV GA00394601000126'!Y47</f>
        <v>0</v>
      </c>
      <c r="X51" s="125">
        <f>'2023CV PREV GA00394601000126'!Z47</f>
        <v>0</v>
      </c>
      <c r="Y51" s="125">
        <f>'2023CV PREV GA00394601000126'!AA47</f>
        <v>0</v>
      </c>
      <c r="Z51" s="125">
        <f>'2023CV PREV GA00394601000126'!AB47</f>
        <v>0</v>
      </c>
      <c r="AA51" s="125">
        <f>'2023CV PREV GA00394601000126'!AC47</f>
        <v>0</v>
      </c>
      <c r="AB51" s="125">
        <f>'2023CV PREV GA00394601000126'!AD47</f>
        <v>0</v>
      </c>
      <c r="AC51" s="49">
        <f t="shared" si="21"/>
        <v>20689305.237890001</v>
      </c>
      <c r="AD51" s="125">
        <f>'2023CV PREV GA00394601000126'!AF47</f>
        <v>12836852.619999999</v>
      </c>
      <c r="AE51" s="125">
        <f>'2023CV PREV GA00394601000126'!AG47</f>
        <v>5198520.3767499998</v>
      </c>
      <c r="AF51" s="125">
        <f>'2023CV PREV GA00394601000126'!AH47</f>
        <v>925977.31631999998</v>
      </c>
      <c r="AG51" s="125">
        <f>'2023CV PREV GA00394601000126'!AI47</f>
        <v>1727954.9248200001</v>
      </c>
      <c r="AH51" s="49">
        <f t="shared" si="22"/>
        <v>6155188.5062600002</v>
      </c>
      <c r="AI51" s="125">
        <f>'2023CV PREV GA00394601000126'!AK47</f>
        <v>2883416.22</v>
      </c>
      <c r="AJ51" s="125">
        <f>'2023CV PREV GA00394601000126'!AL47</f>
        <v>1950471.11</v>
      </c>
      <c r="AK51" s="125">
        <f>'2023CV PREV GA00394601000126'!AM47</f>
        <v>211973.88123</v>
      </c>
      <c r="AL51" s="125">
        <f>'2023CV PREV GA00394601000126'!AN47</f>
        <v>514979.61416</v>
      </c>
      <c r="AM51" s="125">
        <f>'2023CV PREV GA00394601000126'!AO47</f>
        <v>594347.68087000004</v>
      </c>
      <c r="AN51" s="125">
        <f>'2023CV PREV GA00394601000126'!AP47</f>
        <v>21938644.210960001</v>
      </c>
      <c r="AO51" s="125">
        <f>'2023CV PREV GA00394601000126'!AQ47</f>
        <v>0</v>
      </c>
      <c r="AP51" s="125">
        <f>'2023CV PREV GA00394601000126'!AR47</f>
        <v>0</v>
      </c>
      <c r="AQ51" s="125">
        <f>'2023CV PREV GA00394601000126'!AS47</f>
        <v>0</v>
      </c>
      <c r="AR51" s="49">
        <f t="shared" si="23"/>
        <v>48788308.710249998</v>
      </c>
      <c r="AS51" s="49">
        <f t="shared" si="24"/>
        <v>59505.356950000001</v>
      </c>
      <c r="AT51" s="125">
        <f>'2023CV PREV GA00394601000126'!AV47</f>
        <v>0</v>
      </c>
      <c r="AU51" s="125">
        <f>'2023CV PREV GA00394601000126'!AW47</f>
        <v>0</v>
      </c>
      <c r="AV51" s="125">
        <f>'2023CV PREV GA00394601000126'!AX47</f>
        <v>0</v>
      </c>
      <c r="AW51" s="125">
        <f>'2023CV PREV GA00394601000126'!AY47</f>
        <v>0</v>
      </c>
      <c r="AX51" s="125">
        <f>'2023CV PREV GA00394601000126'!AZ47</f>
        <v>59505.356950000001</v>
      </c>
      <c r="AY51" s="125">
        <f>'2023CV PREV GA00394601000126'!BA47</f>
        <v>0</v>
      </c>
      <c r="AZ51" s="49">
        <f t="shared" si="25"/>
        <v>313409203.00856</v>
      </c>
      <c r="BA51" s="125">
        <f>'2023CV PREV GA00394601000126'!BC47</f>
        <v>151448851.92719999</v>
      </c>
      <c r="BB51" s="125">
        <f>'2023CV PREV GA00394601000126'!BD47</f>
        <v>60626800.620849997</v>
      </c>
      <c r="BC51" s="125">
        <f>'2023CV PREV GA00394601000126'!BE47</f>
        <v>10585198.64429</v>
      </c>
      <c r="BD51" s="125">
        <f>'2023CV PREV GA00394601000126'!BF47</f>
        <v>19250181.012030002</v>
      </c>
      <c r="BE51" s="125">
        <f>'2023CV PREV GA00394601000126'!BG47</f>
        <v>6658402.0366599998</v>
      </c>
      <c r="BF51" s="125">
        <f>'2023CV PREV GA00394601000126'!BH47</f>
        <v>64839768.767530002</v>
      </c>
      <c r="BG51" s="125">
        <f>'2023CV PREV GA00394601000126'!BI47</f>
        <v>0</v>
      </c>
      <c r="BH51" s="125">
        <f>'2023CV PREV GA00394601000126'!BJ47</f>
        <v>0</v>
      </c>
      <c r="BI51" s="125">
        <f>'2023CV PREV GA00394601000126'!BK47</f>
        <v>0</v>
      </c>
      <c r="BJ51" s="49">
        <f t="shared" si="26"/>
        <v>313468708.36550999</v>
      </c>
      <c r="BK51" s="49">
        <f t="shared" si="27"/>
        <v>-264680399.65526</v>
      </c>
      <c r="BL51" s="49">
        <f>$BO$9+SUMPRODUCT($D$10:D51,$BK$10:BK51)</f>
        <v>561893128.13259006</v>
      </c>
      <c r="BM51" s="50">
        <f t="shared" si="28"/>
        <v>4.8899999999999997</v>
      </c>
      <c r="BN51" s="49">
        <f t="shared" si="14"/>
        <v>206887034.08948001</v>
      </c>
      <c r="BO51" s="51">
        <f t="shared" si="29"/>
        <v>4173025327.4705801</v>
      </c>
      <c r="BP51" s="89">
        <f t="shared" si="15"/>
        <v>39522144.194277339</v>
      </c>
      <c r="BQ51" s="89">
        <f t="shared" si="16"/>
        <v>1640168984.0625095</v>
      </c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x14ac:dyDescent="0.3">
      <c r="A52" s="52">
        <f t="shared" si="30"/>
        <v>43</v>
      </c>
      <c r="B52" s="72">
        <f t="shared" si="31"/>
        <v>2065</v>
      </c>
      <c r="C52" s="48">
        <f>'2023CV PREV GA00394601000126'!E48</f>
        <v>4.8899999999999997</v>
      </c>
      <c r="D52" s="49">
        <f t="shared" si="17"/>
        <v>0.12834999999999999</v>
      </c>
      <c r="E52" s="125">
        <f>'2023CV PREV GA00394601000126'!G48</f>
        <v>0</v>
      </c>
      <c r="F52" s="49">
        <f t="shared" si="18"/>
        <v>0</v>
      </c>
      <c r="G52" s="125">
        <f>'2023CV PREV GA00394601000126'!I48</f>
        <v>0</v>
      </c>
      <c r="H52" s="125">
        <f>'2023CV PREV GA00394601000126'!J48</f>
        <v>0</v>
      </c>
      <c r="I52" s="125">
        <f>'2023CV PREV GA00394601000126'!K48</f>
        <v>0</v>
      </c>
      <c r="J52" s="125">
        <f>'2023CV PREV GA00394601000126'!L48</f>
        <v>0</v>
      </c>
      <c r="K52" s="125">
        <f>'2023CV PREV GA00394601000126'!M48</f>
        <v>4668.7843700000003</v>
      </c>
      <c r="L52" s="125">
        <f>'2023CV PREV GA00394601000126'!N48</f>
        <v>0</v>
      </c>
      <c r="M52" s="49">
        <f t="shared" si="19"/>
        <v>0</v>
      </c>
      <c r="N52" s="125">
        <f>'2023CV PREV GA00394601000126'!P48</f>
        <v>0</v>
      </c>
      <c r="O52" s="125">
        <f>'2023CV PREV GA00394601000126'!Q48</f>
        <v>0</v>
      </c>
      <c r="P52" s="125">
        <f>'2023CV PREV GA00394601000126'!R48</f>
        <v>0</v>
      </c>
      <c r="Q52" s="125">
        <f>'2023CV PREV GA00394601000126'!S48</f>
        <v>0</v>
      </c>
      <c r="R52" s="125">
        <f>'2023CV PREV GA00394601000126'!T48</f>
        <v>0</v>
      </c>
      <c r="S52" s="125">
        <f>'2023CV PREV GA00394601000126'!U48</f>
        <v>0</v>
      </c>
      <c r="T52" s="125">
        <f>'2023CV PREV GA00394601000126'!V48</f>
        <v>0</v>
      </c>
      <c r="U52" s="49">
        <f t="shared" si="20"/>
        <v>0</v>
      </c>
      <c r="V52" s="125">
        <f>'2023CV PREV GA00394601000126'!X48</f>
        <v>0</v>
      </c>
      <c r="W52" s="125">
        <f>'2023CV PREV GA00394601000126'!Y48</f>
        <v>0</v>
      </c>
      <c r="X52" s="125">
        <f>'2023CV PREV GA00394601000126'!Z48</f>
        <v>0</v>
      </c>
      <c r="Y52" s="125">
        <f>'2023CV PREV GA00394601000126'!AA48</f>
        <v>0</v>
      </c>
      <c r="Z52" s="125">
        <f>'2023CV PREV GA00394601000126'!AB48</f>
        <v>0</v>
      </c>
      <c r="AA52" s="125">
        <f>'2023CV PREV GA00394601000126'!AC48</f>
        <v>0</v>
      </c>
      <c r="AB52" s="125">
        <f>'2023CV PREV GA00394601000126'!AD48</f>
        <v>0</v>
      </c>
      <c r="AC52" s="49">
        <f t="shared" si="21"/>
        <v>19916261.306249999</v>
      </c>
      <c r="AD52" s="125">
        <f>'2023CV PREV GA00394601000126'!AF48</f>
        <v>12414526.050000001</v>
      </c>
      <c r="AE52" s="125">
        <f>'2023CV PREV GA00394601000126'!AG48</f>
        <v>4955445.2752099996</v>
      </c>
      <c r="AF52" s="125">
        <f>'2023CV PREV GA00394601000126'!AH48</f>
        <v>891571.58348999999</v>
      </c>
      <c r="AG52" s="125">
        <f>'2023CV PREV GA00394601000126'!AI48</f>
        <v>1654718.3975500001</v>
      </c>
      <c r="AH52" s="49">
        <f t="shared" si="22"/>
        <v>6478891.7926899996</v>
      </c>
      <c r="AI52" s="125">
        <f>'2023CV PREV GA00394601000126'!AK48</f>
        <v>3098705.66</v>
      </c>
      <c r="AJ52" s="125">
        <f>'2023CV PREV GA00394601000126'!AL48</f>
        <v>2031691.79</v>
      </c>
      <c r="AK52" s="125">
        <f>'2023CV PREV GA00394601000126'!AM48</f>
        <v>228118.72216</v>
      </c>
      <c r="AL52" s="125">
        <f>'2023CV PREV GA00394601000126'!AN48</f>
        <v>541427.89801999996</v>
      </c>
      <c r="AM52" s="125">
        <f>'2023CV PREV GA00394601000126'!AO48</f>
        <v>578947.72250999999</v>
      </c>
      <c r="AN52" s="125">
        <f>'2023CV PREV GA00394601000126'!AP48</f>
        <v>21563794.735739999</v>
      </c>
      <c r="AO52" s="125">
        <f>'2023CV PREV GA00394601000126'!AQ48</f>
        <v>0</v>
      </c>
      <c r="AP52" s="125">
        <f>'2023CV PREV GA00394601000126'!AR48</f>
        <v>0</v>
      </c>
      <c r="AQ52" s="125">
        <f>'2023CV PREV GA00394601000126'!AS48</f>
        <v>0</v>
      </c>
      <c r="AR52" s="49">
        <f t="shared" si="23"/>
        <v>47963616.619050004</v>
      </c>
      <c r="AS52" s="49">
        <f t="shared" si="24"/>
        <v>53731.409180000002</v>
      </c>
      <c r="AT52" s="125">
        <f>'2023CV PREV GA00394601000126'!AV48</f>
        <v>0</v>
      </c>
      <c r="AU52" s="125">
        <f>'2023CV PREV GA00394601000126'!AW48</f>
        <v>0</v>
      </c>
      <c r="AV52" s="125">
        <f>'2023CV PREV GA00394601000126'!AX48</f>
        <v>0</v>
      </c>
      <c r="AW52" s="125">
        <f>'2023CV PREV GA00394601000126'!AY48</f>
        <v>0</v>
      </c>
      <c r="AX52" s="125">
        <f>'2023CV PREV GA00394601000126'!AZ48</f>
        <v>53731.409180000002</v>
      </c>
      <c r="AY52" s="125">
        <f>'2023CV PREV GA00394601000126'!BA48</f>
        <v>0</v>
      </c>
      <c r="AZ52" s="49">
        <f t="shared" si="25"/>
        <v>308054210.50559998</v>
      </c>
      <c r="BA52" s="125">
        <f>'2023CV PREV GA00394601000126'!BC48</f>
        <v>146426091.62463</v>
      </c>
      <c r="BB52" s="125">
        <f>'2023CV PREV GA00394601000126'!BD48</f>
        <v>57781633.126149997</v>
      </c>
      <c r="BC52" s="125">
        <f>'2023CV PREV GA00394601000126'!BE48</f>
        <v>10192068.92602</v>
      </c>
      <c r="BD52" s="125">
        <f>'2023CV PREV GA00394601000126'!BF48</f>
        <v>18433956.431949999</v>
      </c>
      <c r="BE52" s="125">
        <f>'2023CV PREV GA00394601000126'!BG48</f>
        <v>6485412.7098700004</v>
      </c>
      <c r="BF52" s="125">
        <f>'2023CV PREV GA00394601000126'!BH48</f>
        <v>68735047.686979994</v>
      </c>
      <c r="BG52" s="125">
        <f>'2023CV PREV GA00394601000126'!BI48</f>
        <v>0</v>
      </c>
      <c r="BH52" s="125">
        <f>'2023CV PREV GA00394601000126'!BJ48</f>
        <v>0</v>
      </c>
      <c r="BI52" s="125">
        <f>'2023CV PREV GA00394601000126'!BK48</f>
        <v>0</v>
      </c>
      <c r="BJ52" s="49">
        <f t="shared" si="26"/>
        <v>308107941.91478002</v>
      </c>
      <c r="BK52" s="49">
        <f t="shared" si="27"/>
        <v>-260144325.29572999</v>
      </c>
      <c r="BL52" s="49">
        <f>$BO$9+SUMPRODUCT($D$10:D52,$BK$10:BK52)</f>
        <v>528503603.98088312</v>
      </c>
      <c r="BM52" s="50">
        <f t="shared" si="28"/>
        <v>4.8899999999999997</v>
      </c>
      <c r="BN52" s="49">
        <f t="shared" si="14"/>
        <v>204060938.51330999</v>
      </c>
      <c r="BO52" s="51">
        <f t="shared" si="29"/>
        <v>4116941940.6881599</v>
      </c>
      <c r="BP52" s="89">
        <f t="shared" si="15"/>
        <v>37034009.650088057</v>
      </c>
      <c r="BQ52" s="89">
        <f t="shared" si="16"/>
        <v>1573945410.1287425</v>
      </c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x14ac:dyDescent="0.3">
      <c r="A53" s="52">
        <f t="shared" si="30"/>
        <v>44</v>
      </c>
      <c r="B53" s="72">
        <f t="shared" si="31"/>
        <v>2066</v>
      </c>
      <c r="C53" s="48">
        <f>'2023CV PREV GA00394601000126'!E49</f>
        <v>4.8899999999999997</v>
      </c>
      <c r="D53" s="49">
        <f t="shared" si="17"/>
        <v>0.12237000000000001</v>
      </c>
      <c r="E53" s="125">
        <f>'2023CV PREV GA00394601000126'!G49</f>
        <v>0</v>
      </c>
      <c r="F53" s="49">
        <f t="shared" si="18"/>
        <v>0</v>
      </c>
      <c r="G53" s="125">
        <f>'2023CV PREV GA00394601000126'!I49</f>
        <v>0</v>
      </c>
      <c r="H53" s="125">
        <f>'2023CV PREV GA00394601000126'!J49</f>
        <v>0</v>
      </c>
      <c r="I53" s="125">
        <f>'2023CV PREV GA00394601000126'!K49</f>
        <v>0</v>
      </c>
      <c r="J53" s="125">
        <f>'2023CV PREV GA00394601000126'!L49</f>
        <v>0</v>
      </c>
      <c r="K53" s="125">
        <f>'2023CV PREV GA00394601000126'!M49</f>
        <v>4168.6904299999997</v>
      </c>
      <c r="L53" s="125">
        <f>'2023CV PREV GA00394601000126'!N49</f>
        <v>0</v>
      </c>
      <c r="M53" s="49">
        <f t="shared" si="19"/>
        <v>0</v>
      </c>
      <c r="N53" s="125">
        <f>'2023CV PREV GA00394601000126'!P49</f>
        <v>0</v>
      </c>
      <c r="O53" s="125">
        <f>'2023CV PREV GA00394601000126'!Q49</f>
        <v>0</v>
      </c>
      <c r="P53" s="125">
        <f>'2023CV PREV GA00394601000126'!R49</f>
        <v>0</v>
      </c>
      <c r="Q53" s="125">
        <f>'2023CV PREV GA00394601000126'!S49</f>
        <v>0</v>
      </c>
      <c r="R53" s="125">
        <f>'2023CV PREV GA00394601000126'!T49</f>
        <v>0</v>
      </c>
      <c r="S53" s="125">
        <f>'2023CV PREV GA00394601000126'!U49</f>
        <v>0</v>
      </c>
      <c r="T53" s="125">
        <f>'2023CV PREV GA00394601000126'!V49</f>
        <v>0</v>
      </c>
      <c r="U53" s="49">
        <f t="shared" si="20"/>
        <v>0</v>
      </c>
      <c r="V53" s="125">
        <f>'2023CV PREV GA00394601000126'!X49</f>
        <v>0</v>
      </c>
      <c r="W53" s="125">
        <f>'2023CV PREV GA00394601000126'!Y49</f>
        <v>0</v>
      </c>
      <c r="X53" s="125">
        <f>'2023CV PREV GA00394601000126'!Z49</f>
        <v>0</v>
      </c>
      <c r="Y53" s="125">
        <f>'2023CV PREV GA00394601000126'!AA49</f>
        <v>0</v>
      </c>
      <c r="Z53" s="125">
        <f>'2023CV PREV GA00394601000126'!AB49</f>
        <v>0</v>
      </c>
      <c r="AA53" s="125">
        <f>'2023CV PREV GA00394601000126'!AC49</f>
        <v>0</v>
      </c>
      <c r="AB53" s="125">
        <f>'2023CV PREV GA00394601000126'!AD49</f>
        <v>0</v>
      </c>
      <c r="AC53" s="49">
        <f t="shared" si="21"/>
        <v>19111111.81549</v>
      </c>
      <c r="AD53" s="125">
        <f>'2023CV PREV GA00394601000126'!AF49</f>
        <v>11970569.859999999</v>
      </c>
      <c r="AE53" s="125">
        <f>'2023CV PREV GA00394601000126'!AG49</f>
        <v>4706140.3904799996</v>
      </c>
      <c r="AF53" s="125">
        <f>'2023CV PREV GA00394601000126'!AH49</f>
        <v>855343.90115000005</v>
      </c>
      <c r="AG53" s="125">
        <f>'2023CV PREV GA00394601000126'!AI49</f>
        <v>1579057.66386</v>
      </c>
      <c r="AH53" s="49">
        <f t="shared" si="22"/>
        <v>6795887.56164</v>
      </c>
      <c r="AI53" s="125">
        <f>'2023CV PREV GA00394601000126'!AK49</f>
        <v>3315010.73</v>
      </c>
      <c r="AJ53" s="125">
        <f>'2023CV PREV GA00394601000126'!AL49</f>
        <v>2106845.19</v>
      </c>
      <c r="AK53" s="125">
        <f>'2023CV PREV GA00394601000126'!AM49</f>
        <v>244256.42946000001</v>
      </c>
      <c r="AL53" s="125">
        <f>'2023CV PREV GA00394601000126'!AN49</f>
        <v>567100.38439000002</v>
      </c>
      <c r="AM53" s="125">
        <f>'2023CV PREV GA00394601000126'!AO49</f>
        <v>562674.82779000001</v>
      </c>
      <c r="AN53" s="125">
        <f>'2023CV PREV GA00394601000126'!AP49</f>
        <v>21156977.510639999</v>
      </c>
      <c r="AO53" s="125">
        <f>'2023CV PREV GA00394601000126'!AQ49</f>
        <v>0</v>
      </c>
      <c r="AP53" s="125">
        <f>'2023CV PREV GA00394601000126'!AR49</f>
        <v>0</v>
      </c>
      <c r="AQ53" s="125">
        <f>'2023CV PREV GA00394601000126'!AS49</f>
        <v>0</v>
      </c>
      <c r="AR53" s="49">
        <f t="shared" si="23"/>
        <v>47068145.578199998</v>
      </c>
      <c r="AS53" s="49">
        <f t="shared" si="24"/>
        <v>47978.248599999999</v>
      </c>
      <c r="AT53" s="125">
        <f>'2023CV PREV GA00394601000126'!AV49</f>
        <v>0</v>
      </c>
      <c r="AU53" s="125">
        <f>'2023CV PREV GA00394601000126'!AW49</f>
        <v>0</v>
      </c>
      <c r="AV53" s="125">
        <f>'2023CV PREV GA00394601000126'!AX49</f>
        <v>0</v>
      </c>
      <c r="AW53" s="125">
        <f>'2023CV PREV GA00394601000126'!AY49</f>
        <v>0</v>
      </c>
      <c r="AX53" s="125">
        <f>'2023CV PREV GA00394601000126'!AZ49</f>
        <v>47978.248599999999</v>
      </c>
      <c r="AY53" s="125">
        <f>'2023CV PREV GA00394601000126'!BA49</f>
        <v>0</v>
      </c>
      <c r="AZ53" s="49">
        <f t="shared" si="25"/>
        <v>302242535.86138999</v>
      </c>
      <c r="BA53" s="125">
        <f>'2023CV PREV GA00394601000126'!BC49</f>
        <v>141150217.15364</v>
      </c>
      <c r="BB53" s="125">
        <f>'2023CV PREV GA00394601000126'!BD49</f>
        <v>54864452.94021</v>
      </c>
      <c r="BC53" s="125">
        <f>'2023CV PREV GA00394601000126'!BE49</f>
        <v>9778108.4012100007</v>
      </c>
      <c r="BD53" s="125">
        <f>'2023CV PREV GA00394601000126'!BF49</f>
        <v>17590870.48082</v>
      </c>
      <c r="BE53" s="125">
        <f>'2023CV PREV GA00394601000126'!BG49</f>
        <v>6302673.0812400002</v>
      </c>
      <c r="BF53" s="125">
        <f>'2023CV PREV GA00394601000126'!BH49</f>
        <v>72556213.804269999</v>
      </c>
      <c r="BG53" s="125">
        <f>'2023CV PREV GA00394601000126'!BI49</f>
        <v>0</v>
      </c>
      <c r="BH53" s="125">
        <f>'2023CV PREV GA00394601000126'!BJ49</f>
        <v>0</v>
      </c>
      <c r="BI53" s="125">
        <f>'2023CV PREV GA00394601000126'!BK49</f>
        <v>0</v>
      </c>
      <c r="BJ53" s="49">
        <f t="shared" si="26"/>
        <v>302290514.10999</v>
      </c>
      <c r="BK53" s="49">
        <f t="shared" si="27"/>
        <v>-255222368.53178999</v>
      </c>
      <c r="BL53" s="49">
        <f>$BO$9+SUMPRODUCT($D$10:D53,$BK$10:BK53)</f>
        <v>497272042.74364799</v>
      </c>
      <c r="BM53" s="50">
        <f t="shared" si="28"/>
        <v>4.8899999999999997</v>
      </c>
      <c r="BN53" s="49">
        <f t="shared" si="14"/>
        <v>201318460.89965001</v>
      </c>
      <c r="BO53" s="51">
        <f t="shared" si="29"/>
        <v>4063038033.0560198</v>
      </c>
      <c r="BP53" s="89">
        <f t="shared" si="15"/>
        <v>34639600.089007527</v>
      </c>
      <c r="BQ53" s="89">
        <f t="shared" si="16"/>
        <v>1506822603.8718274</v>
      </c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 x14ac:dyDescent="0.3">
      <c r="A54" s="52">
        <f t="shared" si="30"/>
        <v>45</v>
      </c>
      <c r="B54" s="72">
        <f t="shared" si="31"/>
        <v>2067</v>
      </c>
      <c r="C54" s="48">
        <f>'2023CV PREV GA00394601000126'!E50</f>
        <v>4.8899999999999997</v>
      </c>
      <c r="D54" s="49">
        <f t="shared" si="17"/>
        <v>0.11667</v>
      </c>
      <c r="E54" s="125">
        <f>'2023CV PREV GA00394601000126'!G50</f>
        <v>0</v>
      </c>
      <c r="F54" s="49">
        <f t="shared" si="18"/>
        <v>0</v>
      </c>
      <c r="G54" s="125">
        <f>'2023CV PREV GA00394601000126'!I50</f>
        <v>0</v>
      </c>
      <c r="H54" s="125">
        <f>'2023CV PREV GA00394601000126'!J50</f>
        <v>0</v>
      </c>
      <c r="I54" s="125">
        <f>'2023CV PREV GA00394601000126'!K50</f>
        <v>0</v>
      </c>
      <c r="J54" s="125">
        <f>'2023CV PREV GA00394601000126'!L50</f>
        <v>0</v>
      </c>
      <c r="K54" s="125">
        <f>'2023CV PREV GA00394601000126'!M50</f>
        <v>3677.6410099999998</v>
      </c>
      <c r="L54" s="125">
        <f>'2023CV PREV GA00394601000126'!N50</f>
        <v>0</v>
      </c>
      <c r="M54" s="49">
        <f t="shared" si="19"/>
        <v>0</v>
      </c>
      <c r="N54" s="125">
        <f>'2023CV PREV GA00394601000126'!P50</f>
        <v>0</v>
      </c>
      <c r="O54" s="125">
        <f>'2023CV PREV GA00394601000126'!Q50</f>
        <v>0</v>
      </c>
      <c r="P54" s="125">
        <f>'2023CV PREV GA00394601000126'!R50</f>
        <v>0</v>
      </c>
      <c r="Q54" s="125">
        <f>'2023CV PREV GA00394601000126'!S50</f>
        <v>0</v>
      </c>
      <c r="R54" s="125">
        <f>'2023CV PREV GA00394601000126'!T50</f>
        <v>0</v>
      </c>
      <c r="S54" s="125">
        <f>'2023CV PREV GA00394601000126'!U50</f>
        <v>0</v>
      </c>
      <c r="T54" s="125">
        <f>'2023CV PREV GA00394601000126'!V50</f>
        <v>0</v>
      </c>
      <c r="U54" s="49">
        <f t="shared" si="20"/>
        <v>0</v>
      </c>
      <c r="V54" s="125">
        <f>'2023CV PREV GA00394601000126'!X50</f>
        <v>0</v>
      </c>
      <c r="W54" s="125">
        <f>'2023CV PREV GA00394601000126'!Y50</f>
        <v>0</v>
      </c>
      <c r="X54" s="125">
        <f>'2023CV PREV GA00394601000126'!Z50</f>
        <v>0</v>
      </c>
      <c r="Y54" s="125">
        <f>'2023CV PREV GA00394601000126'!AA50</f>
        <v>0</v>
      </c>
      <c r="Z54" s="125">
        <f>'2023CV PREV GA00394601000126'!AB50</f>
        <v>0</v>
      </c>
      <c r="AA54" s="125">
        <f>'2023CV PREV GA00394601000126'!AC50</f>
        <v>0</v>
      </c>
      <c r="AB54" s="125">
        <f>'2023CV PREV GA00394601000126'!AD50</f>
        <v>0</v>
      </c>
      <c r="AC54" s="49">
        <f t="shared" si="21"/>
        <v>18275694.495310001</v>
      </c>
      <c r="AD54" s="125">
        <f>'2023CV PREV GA00394601000126'!AF50</f>
        <v>11505461.82</v>
      </c>
      <c r="AE54" s="125">
        <f>'2023CV PREV GA00394601000126'!AG50</f>
        <v>4451626.7964599999</v>
      </c>
      <c r="AF54" s="125">
        <f>'2023CV PREV GA00394601000126'!AH50</f>
        <v>817382.49173999997</v>
      </c>
      <c r="AG54" s="125">
        <f>'2023CV PREV GA00394601000126'!AI50</f>
        <v>1501223.38711</v>
      </c>
      <c r="AH54" s="49">
        <f t="shared" si="22"/>
        <v>7101873.7302799998</v>
      </c>
      <c r="AI54" s="125">
        <f>'2023CV PREV GA00394601000126'!AK50</f>
        <v>3529962.97</v>
      </c>
      <c r="AJ54" s="125">
        <f>'2023CV PREV GA00394601000126'!AL50</f>
        <v>2174560.11</v>
      </c>
      <c r="AK54" s="125">
        <f>'2023CV PREV GA00394601000126'!AM50</f>
        <v>260183.08366999999</v>
      </c>
      <c r="AL54" s="125">
        <f>'2023CV PREV GA00394601000126'!AN50</f>
        <v>591646.15498999995</v>
      </c>
      <c r="AM54" s="125">
        <f>'2023CV PREV GA00394601000126'!AO50</f>
        <v>545521.41162000003</v>
      </c>
      <c r="AN54" s="125">
        <f>'2023CV PREV GA00394601000126'!AP50</f>
        <v>20716291.28105</v>
      </c>
      <c r="AO54" s="125">
        <f>'2023CV PREV GA00394601000126'!AQ50</f>
        <v>0</v>
      </c>
      <c r="AP54" s="125">
        <f>'2023CV PREV GA00394601000126'!AR50</f>
        <v>0</v>
      </c>
      <c r="AQ54" s="125">
        <f>'2023CV PREV GA00394601000126'!AS50</f>
        <v>0</v>
      </c>
      <c r="AR54" s="49">
        <f t="shared" si="23"/>
        <v>46097537.147650003</v>
      </c>
      <c r="AS54" s="49">
        <f t="shared" si="24"/>
        <v>42328.410940000002</v>
      </c>
      <c r="AT54" s="125">
        <f>'2023CV PREV GA00394601000126'!AV50</f>
        <v>0</v>
      </c>
      <c r="AU54" s="125">
        <f>'2023CV PREV GA00394601000126'!AW50</f>
        <v>0</v>
      </c>
      <c r="AV54" s="125">
        <f>'2023CV PREV GA00394601000126'!AX50</f>
        <v>0</v>
      </c>
      <c r="AW54" s="125">
        <f>'2023CV PREV GA00394601000126'!AY50</f>
        <v>0</v>
      </c>
      <c r="AX54" s="125">
        <f>'2023CV PREV GA00394601000126'!AZ50</f>
        <v>42328.410940000002</v>
      </c>
      <c r="AY54" s="125">
        <f>'2023CV PREV GA00394601000126'!BA50</f>
        <v>0</v>
      </c>
      <c r="AZ54" s="49">
        <f t="shared" si="25"/>
        <v>295947018.29585999</v>
      </c>
      <c r="BA54" s="125">
        <f>'2023CV PREV GA00394601000126'!BC50</f>
        <v>135627621.38613001</v>
      </c>
      <c r="BB54" s="125">
        <f>'2023CV PREV GA00394601000126'!BD50</f>
        <v>51887241.893579997</v>
      </c>
      <c r="BC54" s="125">
        <f>'2023CV PREV GA00394601000126'!BE50</f>
        <v>9344325.4019600004</v>
      </c>
      <c r="BD54" s="125">
        <f>'2023CV PREV GA00394601000126'!BF50</f>
        <v>16723751.53052</v>
      </c>
      <c r="BE54" s="125">
        <f>'2023CV PREV GA00394601000126'!BG50</f>
        <v>6110099.7724799998</v>
      </c>
      <c r="BF54" s="125">
        <f>'2023CV PREV GA00394601000126'!BH50</f>
        <v>76253978.311189994</v>
      </c>
      <c r="BG54" s="125">
        <f>'2023CV PREV GA00394601000126'!BI50</f>
        <v>0</v>
      </c>
      <c r="BH54" s="125">
        <f>'2023CV PREV GA00394601000126'!BJ50</f>
        <v>0</v>
      </c>
      <c r="BI54" s="125">
        <f>'2023CV PREV GA00394601000126'!BK50</f>
        <v>0</v>
      </c>
      <c r="BJ54" s="49">
        <f t="shared" si="26"/>
        <v>295989346.70679998</v>
      </c>
      <c r="BK54" s="49">
        <f t="shared" si="27"/>
        <v>-249891809.55915001</v>
      </c>
      <c r="BL54" s="49">
        <f>$BO$9+SUMPRODUCT($D$10:D54,$BK$10:BK54)</f>
        <v>468117165.32238197</v>
      </c>
      <c r="BM54" s="50">
        <f t="shared" si="28"/>
        <v>4.8899999999999997</v>
      </c>
      <c r="BN54" s="49">
        <f t="shared" si="14"/>
        <v>198682559.81643999</v>
      </c>
      <c r="BO54" s="51">
        <f t="shared" si="29"/>
        <v>4011828783.3133101</v>
      </c>
      <c r="BP54" s="89">
        <f t="shared" si="15"/>
        <v>32335083.929640282</v>
      </c>
      <c r="BQ54" s="89">
        <f t="shared" si="16"/>
        <v>1438911234.8689926</v>
      </c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 x14ac:dyDescent="0.3">
      <c r="A55" s="52">
        <f t="shared" si="30"/>
        <v>46</v>
      </c>
      <c r="B55" s="72">
        <f t="shared" si="31"/>
        <v>2068</v>
      </c>
      <c r="C55" s="48">
        <f>'2023CV PREV GA00394601000126'!E51</f>
        <v>4.8899999999999997</v>
      </c>
      <c r="D55" s="49">
        <f t="shared" si="17"/>
        <v>0.11123</v>
      </c>
      <c r="E55" s="125">
        <f>'2023CV PREV GA00394601000126'!G51</f>
        <v>0</v>
      </c>
      <c r="F55" s="49">
        <f t="shared" si="18"/>
        <v>0</v>
      </c>
      <c r="G55" s="125">
        <f>'2023CV PREV GA00394601000126'!I51</f>
        <v>0</v>
      </c>
      <c r="H55" s="125">
        <f>'2023CV PREV GA00394601000126'!J51</f>
        <v>0</v>
      </c>
      <c r="I55" s="125">
        <f>'2023CV PREV GA00394601000126'!K51</f>
        <v>0</v>
      </c>
      <c r="J55" s="125">
        <f>'2023CV PREV GA00394601000126'!L51</f>
        <v>0</v>
      </c>
      <c r="K55" s="125">
        <f>'2023CV PREV GA00394601000126'!M51</f>
        <v>3203.2159900000001</v>
      </c>
      <c r="L55" s="125">
        <f>'2023CV PREV GA00394601000126'!N51</f>
        <v>0</v>
      </c>
      <c r="M55" s="49">
        <f t="shared" si="19"/>
        <v>0</v>
      </c>
      <c r="N55" s="125">
        <f>'2023CV PREV GA00394601000126'!P51</f>
        <v>0</v>
      </c>
      <c r="O55" s="125">
        <f>'2023CV PREV GA00394601000126'!Q51</f>
        <v>0</v>
      </c>
      <c r="P55" s="125">
        <f>'2023CV PREV GA00394601000126'!R51</f>
        <v>0</v>
      </c>
      <c r="Q55" s="125">
        <f>'2023CV PREV GA00394601000126'!S51</f>
        <v>0</v>
      </c>
      <c r="R55" s="125">
        <f>'2023CV PREV GA00394601000126'!T51</f>
        <v>0</v>
      </c>
      <c r="S55" s="125">
        <f>'2023CV PREV GA00394601000126'!U51</f>
        <v>0</v>
      </c>
      <c r="T55" s="125">
        <f>'2023CV PREV GA00394601000126'!V51</f>
        <v>0</v>
      </c>
      <c r="U55" s="49">
        <f t="shared" si="20"/>
        <v>0</v>
      </c>
      <c r="V55" s="125">
        <f>'2023CV PREV GA00394601000126'!X51</f>
        <v>0</v>
      </c>
      <c r="W55" s="125">
        <f>'2023CV PREV GA00394601000126'!Y51</f>
        <v>0</v>
      </c>
      <c r="X55" s="125">
        <f>'2023CV PREV GA00394601000126'!Z51</f>
        <v>0</v>
      </c>
      <c r="Y55" s="125">
        <f>'2023CV PREV GA00394601000126'!AA51</f>
        <v>0</v>
      </c>
      <c r="Z55" s="125">
        <f>'2023CV PREV GA00394601000126'!AB51</f>
        <v>0</v>
      </c>
      <c r="AA55" s="125">
        <f>'2023CV PREV GA00394601000126'!AC51</f>
        <v>0</v>
      </c>
      <c r="AB55" s="125">
        <f>'2023CV PREV GA00394601000126'!AD51</f>
        <v>0</v>
      </c>
      <c r="AC55" s="49">
        <f t="shared" si="21"/>
        <v>17412699.64861</v>
      </c>
      <c r="AD55" s="125">
        <f>'2023CV PREV GA00394601000126'!AF51</f>
        <v>11020336.880000001</v>
      </c>
      <c r="AE55" s="125">
        <f>'2023CV PREV GA00394601000126'!AG51</f>
        <v>4193035.93701</v>
      </c>
      <c r="AF55" s="125">
        <f>'2023CV PREV GA00394601000126'!AH51</f>
        <v>777805.20022</v>
      </c>
      <c r="AG55" s="125">
        <f>'2023CV PREV GA00394601000126'!AI51</f>
        <v>1421521.6313799999</v>
      </c>
      <c r="AH55" s="49">
        <f t="shared" si="22"/>
        <v>7392160.0210899999</v>
      </c>
      <c r="AI55" s="125">
        <f>'2023CV PREV GA00394601000126'!AK51</f>
        <v>3740876.38</v>
      </c>
      <c r="AJ55" s="125">
        <f>'2023CV PREV GA00394601000126'!AL51</f>
        <v>2233433.2000000002</v>
      </c>
      <c r="AK55" s="125">
        <f>'2023CV PREV GA00394601000126'!AM51</f>
        <v>275674.67294999998</v>
      </c>
      <c r="AL55" s="125">
        <f>'2023CV PREV GA00394601000126'!AN51</f>
        <v>614689.42882000003</v>
      </c>
      <c r="AM55" s="125">
        <f>'2023CV PREV GA00394601000126'!AO51</f>
        <v>527486.33932000003</v>
      </c>
      <c r="AN55" s="125">
        <f>'2023CV PREV GA00394601000126'!AP51</f>
        <v>20240169.834869999</v>
      </c>
      <c r="AO55" s="125">
        <f>'2023CV PREV GA00394601000126'!AQ51</f>
        <v>0</v>
      </c>
      <c r="AP55" s="125">
        <f>'2023CV PREV GA00394601000126'!AR51</f>
        <v>0</v>
      </c>
      <c r="AQ55" s="125">
        <f>'2023CV PREV GA00394601000126'!AS51</f>
        <v>0</v>
      </c>
      <c r="AR55" s="49">
        <f t="shared" si="23"/>
        <v>45048232.720559999</v>
      </c>
      <c r="AS55" s="49">
        <f t="shared" si="24"/>
        <v>36869.251830000001</v>
      </c>
      <c r="AT55" s="125">
        <f>'2023CV PREV GA00394601000126'!AV51</f>
        <v>0</v>
      </c>
      <c r="AU55" s="125">
        <f>'2023CV PREV GA00394601000126'!AW51</f>
        <v>0</v>
      </c>
      <c r="AV55" s="125">
        <f>'2023CV PREV GA00394601000126'!AX51</f>
        <v>0</v>
      </c>
      <c r="AW55" s="125">
        <f>'2023CV PREV GA00394601000126'!AY51</f>
        <v>0</v>
      </c>
      <c r="AX55" s="125">
        <f>'2023CV PREV GA00394601000126'!AZ51</f>
        <v>36869.251830000001</v>
      </c>
      <c r="AY55" s="125">
        <f>'2023CV PREV GA00394601000126'!BA51</f>
        <v>0</v>
      </c>
      <c r="AZ55" s="49">
        <f t="shared" si="25"/>
        <v>289145283.35049999</v>
      </c>
      <c r="BA55" s="125">
        <f>'2023CV PREV GA00394601000126'!BC51</f>
        <v>129871769.06830999</v>
      </c>
      <c r="BB55" s="125">
        <f>'2023CV PREV GA00394601000126'!BD51</f>
        <v>48863327.010300003</v>
      </c>
      <c r="BC55" s="125">
        <f>'2023CV PREV GA00394601000126'!BE51</f>
        <v>8892068.7875200007</v>
      </c>
      <c r="BD55" s="125">
        <f>'2023CV PREV GA00394601000126'!BF51</f>
        <v>15835938.81401</v>
      </c>
      <c r="BE55" s="125">
        <f>'2023CV PREV GA00394601000126'!BG51</f>
        <v>5907692.83873</v>
      </c>
      <c r="BF55" s="125">
        <f>'2023CV PREV GA00394601000126'!BH51</f>
        <v>79774486.831630006</v>
      </c>
      <c r="BG55" s="125">
        <f>'2023CV PREV GA00394601000126'!BI51</f>
        <v>0</v>
      </c>
      <c r="BH55" s="125">
        <f>'2023CV PREV GA00394601000126'!BJ51</f>
        <v>0</v>
      </c>
      <c r="BI55" s="125">
        <f>'2023CV PREV GA00394601000126'!BK51</f>
        <v>0</v>
      </c>
      <c r="BJ55" s="49">
        <f t="shared" si="26"/>
        <v>289182152.60233003</v>
      </c>
      <c r="BK55" s="49">
        <f t="shared" si="27"/>
        <v>-244133919.88177001</v>
      </c>
      <c r="BL55" s="49">
        <f>$BO$9+SUMPRODUCT($D$10:D55,$BK$10:BK55)</f>
        <v>440962149.41393268</v>
      </c>
      <c r="BM55" s="50">
        <f t="shared" si="28"/>
        <v>4.8899999999999997</v>
      </c>
      <c r="BN55" s="49">
        <f t="shared" si="14"/>
        <v>196178427.50402001</v>
      </c>
      <c r="BO55" s="51">
        <f t="shared" si="29"/>
        <v>3963873290.9355602</v>
      </c>
      <c r="BP55" s="89">
        <f t="shared" si="15"/>
        <v>30117436.48668357</v>
      </c>
      <c r="BQ55" s="89">
        <f t="shared" si="16"/>
        <v>1370343360.1441023</v>
      </c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 x14ac:dyDescent="0.3">
      <c r="A56" s="52">
        <f t="shared" si="30"/>
        <v>47</v>
      </c>
      <c r="B56" s="72">
        <f t="shared" si="31"/>
        <v>2069</v>
      </c>
      <c r="C56" s="48">
        <f>'2023CV PREV GA00394601000126'!E52</f>
        <v>4.8899999999999997</v>
      </c>
      <c r="D56" s="49">
        <f t="shared" si="17"/>
        <v>0.10604</v>
      </c>
      <c r="E56" s="125">
        <f>'2023CV PREV GA00394601000126'!G52</f>
        <v>0</v>
      </c>
      <c r="F56" s="49">
        <f t="shared" si="18"/>
        <v>0</v>
      </c>
      <c r="G56" s="125">
        <f>'2023CV PREV GA00394601000126'!I52</f>
        <v>0</v>
      </c>
      <c r="H56" s="125">
        <f>'2023CV PREV GA00394601000126'!J52</f>
        <v>0</v>
      </c>
      <c r="I56" s="125">
        <f>'2023CV PREV GA00394601000126'!K52</f>
        <v>0</v>
      </c>
      <c r="J56" s="125">
        <f>'2023CV PREV GA00394601000126'!L52</f>
        <v>0</v>
      </c>
      <c r="K56" s="125">
        <f>'2023CV PREV GA00394601000126'!M52</f>
        <v>2752.7737000000002</v>
      </c>
      <c r="L56" s="125">
        <f>'2023CV PREV GA00394601000126'!N52</f>
        <v>0</v>
      </c>
      <c r="M56" s="49">
        <f t="shared" si="19"/>
        <v>0</v>
      </c>
      <c r="N56" s="125">
        <f>'2023CV PREV GA00394601000126'!P52</f>
        <v>0</v>
      </c>
      <c r="O56" s="125">
        <f>'2023CV PREV GA00394601000126'!Q52</f>
        <v>0</v>
      </c>
      <c r="P56" s="125">
        <f>'2023CV PREV GA00394601000126'!R52</f>
        <v>0</v>
      </c>
      <c r="Q56" s="125">
        <f>'2023CV PREV GA00394601000126'!S52</f>
        <v>0</v>
      </c>
      <c r="R56" s="125">
        <f>'2023CV PREV GA00394601000126'!T52</f>
        <v>0</v>
      </c>
      <c r="S56" s="125">
        <f>'2023CV PREV GA00394601000126'!U52</f>
        <v>0</v>
      </c>
      <c r="T56" s="125">
        <f>'2023CV PREV GA00394601000126'!V52</f>
        <v>0</v>
      </c>
      <c r="U56" s="49">
        <f t="shared" si="20"/>
        <v>0</v>
      </c>
      <c r="V56" s="125">
        <f>'2023CV PREV GA00394601000126'!X52</f>
        <v>0</v>
      </c>
      <c r="W56" s="125">
        <f>'2023CV PREV GA00394601000126'!Y52</f>
        <v>0</v>
      </c>
      <c r="X56" s="125">
        <f>'2023CV PREV GA00394601000126'!Z52</f>
        <v>0</v>
      </c>
      <c r="Y56" s="125">
        <f>'2023CV PREV GA00394601000126'!AA52</f>
        <v>0</v>
      </c>
      <c r="Z56" s="125">
        <f>'2023CV PREV GA00394601000126'!AB52</f>
        <v>0</v>
      </c>
      <c r="AA56" s="125">
        <f>'2023CV PREV GA00394601000126'!AC52</f>
        <v>0</v>
      </c>
      <c r="AB56" s="125">
        <f>'2023CV PREV GA00394601000126'!AD52</f>
        <v>0</v>
      </c>
      <c r="AC56" s="49">
        <f t="shared" si="21"/>
        <v>16525351.73679</v>
      </c>
      <c r="AD56" s="125">
        <f>'2023CV PREV GA00394601000126'!AF52</f>
        <v>10516589.52</v>
      </c>
      <c r="AE56" s="125">
        <f>'2023CV PREV GA00394601000126'!AG52</f>
        <v>3931712.8614699999</v>
      </c>
      <c r="AF56" s="125">
        <f>'2023CV PREV GA00394601000126'!AH52</f>
        <v>736758.46357000002</v>
      </c>
      <c r="AG56" s="125">
        <f>'2023CV PREV GA00394601000126'!AI52</f>
        <v>1340290.89175</v>
      </c>
      <c r="AH56" s="49">
        <f t="shared" si="22"/>
        <v>7661820.9437499996</v>
      </c>
      <c r="AI56" s="125">
        <f>'2023CV PREV GA00394601000126'!AK52</f>
        <v>3944821.01</v>
      </c>
      <c r="AJ56" s="125">
        <f>'2023CV PREV GA00394601000126'!AL52</f>
        <v>2282118.84</v>
      </c>
      <c r="AK56" s="125">
        <f>'2023CV PREV GA00394601000126'!AM52</f>
        <v>290486.02071000001</v>
      </c>
      <c r="AL56" s="125">
        <f>'2023CV PREV GA00394601000126'!AN52</f>
        <v>635812.57898999995</v>
      </c>
      <c r="AM56" s="125">
        <f>'2023CV PREV GA00394601000126'!AO52</f>
        <v>508582.49404999998</v>
      </c>
      <c r="AN56" s="125">
        <f>'2023CV PREV GA00394601000126'!AP52</f>
        <v>19727345.752829999</v>
      </c>
      <c r="AO56" s="125">
        <f>'2023CV PREV GA00394601000126'!AQ52</f>
        <v>0</v>
      </c>
      <c r="AP56" s="125">
        <f>'2023CV PREV GA00394601000126'!AR52</f>
        <v>0</v>
      </c>
      <c r="AQ56" s="125">
        <f>'2023CV PREV GA00394601000126'!AS52</f>
        <v>0</v>
      </c>
      <c r="AR56" s="49">
        <f t="shared" si="23"/>
        <v>43917271.20707</v>
      </c>
      <c r="AS56" s="49">
        <f t="shared" si="24"/>
        <v>31685.58714</v>
      </c>
      <c r="AT56" s="125">
        <f>'2023CV PREV GA00394601000126'!AV52</f>
        <v>0</v>
      </c>
      <c r="AU56" s="125">
        <f>'2023CV PREV GA00394601000126'!AW52</f>
        <v>0</v>
      </c>
      <c r="AV56" s="125">
        <f>'2023CV PREV GA00394601000126'!AX52</f>
        <v>0</v>
      </c>
      <c r="AW56" s="125">
        <f>'2023CV PREV GA00394601000126'!AY52</f>
        <v>0</v>
      </c>
      <c r="AX56" s="125">
        <f>'2023CV PREV GA00394601000126'!AZ52</f>
        <v>31685.58714</v>
      </c>
      <c r="AY56" s="125">
        <f>'2023CV PREV GA00394601000126'!BA52</f>
        <v>0</v>
      </c>
      <c r="AZ56" s="49">
        <f t="shared" si="25"/>
        <v>281819225.03587002</v>
      </c>
      <c r="BA56" s="125">
        <f>'2023CV PREV GA00394601000126'!BC52</f>
        <v>123899622.44948</v>
      </c>
      <c r="BB56" s="125">
        <f>'2023CV PREV GA00394601000126'!BD52</f>
        <v>45808437.445589997</v>
      </c>
      <c r="BC56" s="125">
        <f>'2023CV PREV GA00394601000126'!BE52</f>
        <v>8423019.2490299996</v>
      </c>
      <c r="BD56" s="125">
        <f>'2023CV PREV GA00394601000126'!BF52</f>
        <v>14931274.46356</v>
      </c>
      <c r="BE56" s="125">
        <f>'2023CV PREV GA00394601000126'!BG52</f>
        <v>5695579.0287499996</v>
      </c>
      <c r="BF56" s="125">
        <f>'2023CV PREV GA00394601000126'!BH52</f>
        <v>83061292.399460003</v>
      </c>
      <c r="BG56" s="125">
        <f>'2023CV PREV GA00394601000126'!BI52</f>
        <v>0</v>
      </c>
      <c r="BH56" s="125">
        <f>'2023CV PREV GA00394601000126'!BJ52</f>
        <v>0</v>
      </c>
      <c r="BI56" s="125">
        <f>'2023CV PREV GA00394601000126'!BK52</f>
        <v>0</v>
      </c>
      <c r="BJ56" s="49">
        <f t="shared" si="26"/>
        <v>281850910.62300998</v>
      </c>
      <c r="BK56" s="49">
        <f t="shared" si="27"/>
        <v>-237933639.41593999</v>
      </c>
      <c r="BL56" s="49">
        <f>$BO$9+SUMPRODUCT($D$10:D56,$BK$10:BK56)</f>
        <v>415731666.29026639</v>
      </c>
      <c r="BM56" s="50">
        <f t="shared" si="28"/>
        <v>4.8899999999999997</v>
      </c>
      <c r="BN56" s="49">
        <f t="shared" si="14"/>
        <v>193833403.92675</v>
      </c>
      <c r="BO56" s="51">
        <f t="shared" si="29"/>
        <v>3919773055.4463701</v>
      </c>
      <c r="BP56" s="89">
        <f t="shared" si="15"/>
        <v>27984251.249318119</v>
      </c>
      <c r="BQ56" s="89">
        <f t="shared" si="16"/>
        <v>1301267683.0932925</v>
      </c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 x14ac:dyDescent="0.3">
      <c r="A57" s="52">
        <f t="shared" si="30"/>
        <v>48</v>
      </c>
      <c r="B57" s="72">
        <f t="shared" si="31"/>
        <v>2070</v>
      </c>
      <c r="C57" s="48">
        <f>'2023CV PREV GA00394601000126'!E53</f>
        <v>4.8899999999999997</v>
      </c>
      <c r="D57" s="49">
        <f t="shared" si="17"/>
        <v>0.1011</v>
      </c>
      <c r="E57" s="125">
        <f>'2023CV PREV GA00394601000126'!G53</f>
        <v>0</v>
      </c>
      <c r="F57" s="49">
        <f t="shared" si="18"/>
        <v>0</v>
      </c>
      <c r="G57" s="125">
        <f>'2023CV PREV GA00394601000126'!I53</f>
        <v>0</v>
      </c>
      <c r="H57" s="125">
        <f>'2023CV PREV GA00394601000126'!J53</f>
        <v>0</v>
      </c>
      <c r="I57" s="125">
        <f>'2023CV PREV GA00394601000126'!K53</f>
        <v>0</v>
      </c>
      <c r="J57" s="125">
        <f>'2023CV PREV GA00394601000126'!L53</f>
        <v>0</v>
      </c>
      <c r="K57" s="125">
        <f>'2023CV PREV GA00394601000126'!M53</f>
        <v>2332.8681900000001</v>
      </c>
      <c r="L57" s="125">
        <f>'2023CV PREV GA00394601000126'!N53</f>
        <v>0</v>
      </c>
      <c r="M57" s="49">
        <f t="shared" si="19"/>
        <v>0</v>
      </c>
      <c r="N57" s="125">
        <f>'2023CV PREV GA00394601000126'!P53</f>
        <v>0</v>
      </c>
      <c r="O57" s="125">
        <f>'2023CV PREV GA00394601000126'!Q53</f>
        <v>0</v>
      </c>
      <c r="P57" s="125">
        <f>'2023CV PREV GA00394601000126'!R53</f>
        <v>0</v>
      </c>
      <c r="Q57" s="125">
        <f>'2023CV PREV GA00394601000126'!S53</f>
        <v>0</v>
      </c>
      <c r="R57" s="125">
        <f>'2023CV PREV GA00394601000126'!T53</f>
        <v>0</v>
      </c>
      <c r="S57" s="125">
        <f>'2023CV PREV GA00394601000126'!U53</f>
        <v>0</v>
      </c>
      <c r="T57" s="125">
        <f>'2023CV PREV GA00394601000126'!V53</f>
        <v>0</v>
      </c>
      <c r="U57" s="49">
        <f t="shared" si="20"/>
        <v>0</v>
      </c>
      <c r="V57" s="125">
        <f>'2023CV PREV GA00394601000126'!X53</f>
        <v>0</v>
      </c>
      <c r="W57" s="125">
        <f>'2023CV PREV GA00394601000126'!Y53</f>
        <v>0</v>
      </c>
      <c r="X57" s="125">
        <f>'2023CV PREV GA00394601000126'!Z53</f>
        <v>0</v>
      </c>
      <c r="Y57" s="125">
        <f>'2023CV PREV GA00394601000126'!AA53</f>
        <v>0</v>
      </c>
      <c r="Z57" s="125">
        <f>'2023CV PREV GA00394601000126'!AB53</f>
        <v>0</v>
      </c>
      <c r="AA57" s="125">
        <f>'2023CV PREV GA00394601000126'!AC53</f>
        <v>0</v>
      </c>
      <c r="AB57" s="125">
        <f>'2023CV PREV GA00394601000126'!AD53</f>
        <v>0</v>
      </c>
      <c r="AC57" s="49">
        <f t="shared" si="21"/>
        <v>15617131.63838</v>
      </c>
      <c r="AD57" s="125">
        <f>'2023CV PREV GA00394601000126'!AF53</f>
        <v>9995700.3399999999</v>
      </c>
      <c r="AE57" s="125">
        <f>'2023CV PREV GA00394601000126'!AG53</f>
        <v>3669063.3130600001</v>
      </c>
      <c r="AF57" s="125">
        <f>'2023CV PREV GA00394601000126'!AH53</f>
        <v>694420.15330999997</v>
      </c>
      <c r="AG57" s="125">
        <f>'2023CV PREV GA00394601000126'!AI53</f>
        <v>1257947.83201</v>
      </c>
      <c r="AH57" s="49">
        <f t="shared" si="22"/>
        <v>7905658.7193299998</v>
      </c>
      <c r="AI57" s="125">
        <f>'2023CV PREV GA00394601000126'!AK53</f>
        <v>4138594.32</v>
      </c>
      <c r="AJ57" s="125">
        <f>'2023CV PREV GA00394601000126'!AL53</f>
        <v>2319284.29</v>
      </c>
      <c r="AK57" s="125">
        <f>'2023CV PREV GA00394601000126'!AM53</f>
        <v>304353.08536000003</v>
      </c>
      <c r="AL57" s="125">
        <f>'2023CV PREV GA00394601000126'!AN53</f>
        <v>654602.92868000001</v>
      </c>
      <c r="AM57" s="125">
        <f>'2023CV PREV GA00394601000126'!AO53</f>
        <v>488824.09529000003</v>
      </c>
      <c r="AN57" s="125">
        <f>'2023CV PREV GA00394601000126'!AP53</f>
        <v>19176589.637770001</v>
      </c>
      <c r="AO57" s="125">
        <f>'2023CV PREV GA00394601000126'!AQ53</f>
        <v>0</v>
      </c>
      <c r="AP57" s="125">
        <f>'2023CV PREV GA00394601000126'!AR53</f>
        <v>0</v>
      </c>
      <c r="AQ57" s="125">
        <f>'2023CV PREV GA00394601000126'!AS53</f>
        <v>0</v>
      </c>
      <c r="AR57" s="49">
        <f t="shared" si="23"/>
        <v>42701712.863669999</v>
      </c>
      <c r="AS57" s="49">
        <f t="shared" si="24"/>
        <v>26852.993310000002</v>
      </c>
      <c r="AT57" s="125">
        <f>'2023CV PREV GA00394601000126'!AV53</f>
        <v>0</v>
      </c>
      <c r="AU57" s="125">
        <f>'2023CV PREV GA00394601000126'!AW53</f>
        <v>0</v>
      </c>
      <c r="AV57" s="125">
        <f>'2023CV PREV GA00394601000126'!AX53</f>
        <v>0</v>
      </c>
      <c r="AW57" s="125">
        <f>'2023CV PREV GA00394601000126'!AY53</f>
        <v>0</v>
      </c>
      <c r="AX57" s="125">
        <f>'2023CV PREV GA00394601000126'!AZ53</f>
        <v>26852.993310000002</v>
      </c>
      <c r="AY57" s="125">
        <f>'2023CV PREV GA00394601000126'!BA53</f>
        <v>0</v>
      </c>
      <c r="AZ57" s="49">
        <f t="shared" si="25"/>
        <v>273951280.53509998</v>
      </c>
      <c r="BA57" s="125">
        <f>'2023CV PREV GA00394601000126'!BC53</f>
        <v>117730065.48387</v>
      </c>
      <c r="BB57" s="125">
        <f>'2023CV PREV GA00394601000126'!BD53</f>
        <v>42739103.065130003</v>
      </c>
      <c r="BC57" s="125">
        <f>'2023CV PREV GA00394601000126'!BE53</f>
        <v>7939212.0297100004</v>
      </c>
      <c r="BD57" s="125">
        <f>'2023CV PREV GA00394601000126'!BF53</f>
        <v>14014298.159980001</v>
      </c>
      <c r="BE57" s="125">
        <f>'2023CV PREV GA00394601000126'!BG53</f>
        <v>5473950.2616699999</v>
      </c>
      <c r="BF57" s="125">
        <f>'2023CV PREV GA00394601000126'!BH53</f>
        <v>86054651.534740001</v>
      </c>
      <c r="BG57" s="125">
        <f>'2023CV PREV GA00394601000126'!BI53</f>
        <v>0</v>
      </c>
      <c r="BH57" s="125">
        <f>'2023CV PREV GA00394601000126'!BJ53</f>
        <v>0</v>
      </c>
      <c r="BI57" s="125">
        <f>'2023CV PREV GA00394601000126'!BK53</f>
        <v>0</v>
      </c>
      <c r="BJ57" s="49">
        <f t="shared" si="26"/>
        <v>273978133.52841002</v>
      </c>
      <c r="BK57" s="49">
        <f t="shared" si="27"/>
        <v>-231276420.66474</v>
      </c>
      <c r="BL57" s="49">
        <f>$BO$9+SUMPRODUCT($D$10:D57,$BK$10:BK57)</f>
        <v>392349620.16106117</v>
      </c>
      <c r="BM57" s="50">
        <f t="shared" si="28"/>
        <v>4.8899999999999997</v>
      </c>
      <c r="BN57" s="49">
        <f t="shared" si="14"/>
        <v>191676902.41133001</v>
      </c>
      <c r="BO57" s="51">
        <f t="shared" si="29"/>
        <v>3880173537.1929598</v>
      </c>
      <c r="BP57" s="89">
        <f t="shared" si="15"/>
        <v>25933265.063468266</v>
      </c>
      <c r="BQ57" s="89">
        <f t="shared" si="16"/>
        <v>1231830090.5147426</v>
      </c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 x14ac:dyDescent="0.3">
      <c r="A58" s="52">
        <f t="shared" si="30"/>
        <v>49</v>
      </c>
      <c r="B58" s="72">
        <f t="shared" si="31"/>
        <v>2071</v>
      </c>
      <c r="C58" s="48">
        <f>'2023CV PREV GA00394601000126'!E54</f>
        <v>4.8899999999999997</v>
      </c>
      <c r="D58" s="49">
        <f t="shared" si="17"/>
        <v>9.6390000000000003E-2</v>
      </c>
      <c r="E58" s="125">
        <f>'2023CV PREV GA00394601000126'!G54</f>
        <v>0</v>
      </c>
      <c r="F58" s="49">
        <f t="shared" si="18"/>
        <v>0</v>
      </c>
      <c r="G58" s="125">
        <f>'2023CV PREV GA00394601000126'!I54</f>
        <v>0</v>
      </c>
      <c r="H58" s="125">
        <f>'2023CV PREV GA00394601000126'!J54</f>
        <v>0</v>
      </c>
      <c r="I58" s="125">
        <f>'2023CV PREV GA00394601000126'!K54</f>
        <v>0</v>
      </c>
      <c r="J58" s="125">
        <f>'2023CV PREV GA00394601000126'!L54</f>
        <v>0</v>
      </c>
      <c r="K58" s="125">
        <f>'2023CV PREV GA00394601000126'!M54</f>
        <v>1948.7571700000001</v>
      </c>
      <c r="L58" s="125">
        <f>'2023CV PREV GA00394601000126'!N54</f>
        <v>0</v>
      </c>
      <c r="M58" s="49">
        <f t="shared" si="19"/>
        <v>0</v>
      </c>
      <c r="N58" s="125">
        <f>'2023CV PREV GA00394601000126'!P54</f>
        <v>0</v>
      </c>
      <c r="O58" s="125">
        <f>'2023CV PREV GA00394601000126'!Q54</f>
        <v>0</v>
      </c>
      <c r="P58" s="125">
        <f>'2023CV PREV GA00394601000126'!R54</f>
        <v>0</v>
      </c>
      <c r="Q58" s="125">
        <f>'2023CV PREV GA00394601000126'!S54</f>
        <v>0</v>
      </c>
      <c r="R58" s="125">
        <f>'2023CV PREV GA00394601000126'!T54</f>
        <v>0</v>
      </c>
      <c r="S58" s="125">
        <f>'2023CV PREV GA00394601000126'!U54</f>
        <v>0</v>
      </c>
      <c r="T58" s="125">
        <f>'2023CV PREV GA00394601000126'!V54</f>
        <v>0</v>
      </c>
      <c r="U58" s="49">
        <f t="shared" si="20"/>
        <v>0</v>
      </c>
      <c r="V58" s="125">
        <f>'2023CV PREV GA00394601000126'!X54</f>
        <v>0</v>
      </c>
      <c r="W58" s="125">
        <f>'2023CV PREV GA00394601000126'!Y54</f>
        <v>0</v>
      </c>
      <c r="X58" s="125">
        <f>'2023CV PREV GA00394601000126'!Z54</f>
        <v>0</v>
      </c>
      <c r="Y58" s="125">
        <f>'2023CV PREV GA00394601000126'!AA54</f>
        <v>0</v>
      </c>
      <c r="Z58" s="125">
        <f>'2023CV PREV GA00394601000126'!AB54</f>
        <v>0</v>
      </c>
      <c r="AA58" s="125">
        <f>'2023CV PREV GA00394601000126'!AC54</f>
        <v>0</v>
      </c>
      <c r="AB58" s="125">
        <f>'2023CV PREV GA00394601000126'!AD54</f>
        <v>0</v>
      </c>
      <c r="AC58" s="49">
        <f t="shared" si="21"/>
        <v>14692625.36454</v>
      </c>
      <c r="AD58" s="125">
        <f>'2023CV PREV GA00394601000126'!AF54</f>
        <v>9460101.9900000002</v>
      </c>
      <c r="AE58" s="125">
        <f>'2023CV PREV GA00394601000126'!AG54</f>
        <v>3406593.94851</v>
      </c>
      <c r="AF58" s="125">
        <f>'2023CV PREV GA00394601000126'!AH54</f>
        <v>651002.15908000001</v>
      </c>
      <c r="AG58" s="125">
        <f>'2023CV PREV GA00394601000126'!AI54</f>
        <v>1174927.2669500001</v>
      </c>
      <c r="AH58" s="49">
        <f t="shared" si="22"/>
        <v>8118388.1199000003</v>
      </c>
      <c r="AI58" s="125">
        <f>'2023CV PREV GA00394601000126'!AK54</f>
        <v>4318827.18</v>
      </c>
      <c r="AJ58" s="125">
        <f>'2023CV PREV GA00394601000126'!AL54</f>
        <v>2343695.54</v>
      </c>
      <c r="AK58" s="125">
        <f>'2023CV PREV GA00394601000126'!AM54</f>
        <v>316993.40402999998</v>
      </c>
      <c r="AL58" s="125">
        <f>'2023CV PREV GA00394601000126'!AN54</f>
        <v>670625.99626000004</v>
      </c>
      <c r="AM58" s="125">
        <f>'2023CV PREV GA00394601000126'!AO54</f>
        <v>468245.99961</v>
      </c>
      <c r="AN58" s="125">
        <f>'2023CV PREV GA00394601000126'!AP54</f>
        <v>18587363.319559999</v>
      </c>
      <c r="AO58" s="125">
        <f>'2023CV PREV GA00394601000126'!AQ54</f>
        <v>0</v>
      </c>
      <c r="AP58" s="125">
        <f>'2023CV PREV GA00394601000126'!AR54</f>
        <v>0</v>
      </c>
      <c r="AQ58" s="125">
        <f>'2023CV PREV GA00394601000126'!AS54</f>
        <v>0</v>
      </c>
      <c r="AR58" s="49">
        <f t="shared" si="23"/>
        <v>41400325.561169997</v>
      </c>
      <c r="AS58" s="49">
        <f t="shared" si="24"/>
        <v>22432.105380000001</v>
      </c>
      <c r="AT58" s="125">
        <f>'2023CV PREV GA00394601000126'!AV54</f>
        <v>0</v>
      </c>
      <c r="AU58" s="125">
        <f>'2023CV PREV GA00394601000126'!AW54</f>
        <v>0</v>
      </c>
      <c r="AV58" s="125">
        <f>'2023CV PREV GA00394601000126'!AX54</f>
        <v>0</v>
      </c>
      <c r="AW58" s="125">
        <f>'2023CV PREV GA00394601000126'!AY54</f>
        <v>0</v>
      </c>
      <c r="AX58" s="125">
        <f>'2023CV PREV GA00394601000126'!AZ54</f>
        <v>22432.105380000001</v>
      </c>
      <c r="AY58" s="125">
        <f>'2023CV PREV GA00394601000126'!BA54</f>
        <v>0</v>
      </c>
      <c r="AZ58" s="49">
        <f t="shared" si="25"/>
        <v>265533761.70366001</v>
      </c>
      <c r="BA58" s="125">
        <f>'2023CV PREV GA00394601000126'!BC54</f>
        <v>111391001.32777999</v>
      </c>
      <c r="BB58" s="125">
        <f>'2023CV PREV GA00394601000126'!BD54</f>
        <v>39673000.351879999</v>
      </c>
      <c r="BC58" s="125">
        <f>'2023CV PREV GA00394601000126'!BE54</f>
        <v>7443072.0810200004</v>
      </c>
      <c r="BD58" s="125">
        <f>'2023CV PREV GA00394601000126'!BF54</f>
        <v>13089868.23635</v>
      </c>
      <c r="BE58" s="125">
        <f>'2023CV PREV GA00394601000126'!BG54</f>
        <v>5243189.9901799997</v>
      </c>
      <c r="BF58" s="125">
        <f>'2023CV PREV GA00394601000126'!BH54</f>
        <v>88693629.716450006</v>
      </c>
      <c r="BG58" s="125">
        <f>'2023CV PREV GA00394601000126'!BI54</f>
        <v>0</v>
      </c>
      <c r="BH58" s="125">
        <f>'2023CV PREV GA00394601000126'!BJ54</f>
        <v>0</v>
      </c>
      <c r="BI58" s="125">
        <f>'2023CV PREV GA00394601000126'!BK54</f>
        <v>0</v>
      </c>
      <c r="BJ58" s="49">
        <f t="shared" si="26"/>
        <v>265556193.80904001</v>
      </c>
      <c r="BK58" s="49">
        <f t="shared" si="27"/>
        <v>-224155868.24787</v>
      </c>
      <c r="BL58" s="49">
        <f>$BO$9+SUMPRODUCT($D$10:D58,$BK$10:BK58)</f>
        <v>370743236.02064896</v>
      </c>
      <c r="BM58" s="50">
        <f t="shared" si="28"/>
        <v>4.8899999999999997</v>
      </c>
      <c r="BN58" s="49">
        <f t="shared" si="14"/>
        <v>189740485.96873999</v>
      </c>
      <c r="BO58" s="51">
        <f t="shared" si="29"/>
        <v>3845758154.9138298</v>
      </c>
      <c r="BP58" s="89">
        <f t="shared" si="15"/>
        <v>23963154.443994641</v>
      </c>
      <c r="BQ58" s="89">
        <f t="shared" si="16"/>
        <v>1162212990.53374</v>
      </c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 x14ac:dyDescent="0.3">
      <c r="A59" s="52">
        <f t="shared" si="30"/>
        <v>50</v>
      </c>
      <c r="B59" s="72">
        <f t="shared" si="31"/>
        <v>2072</v>
      </c>
      <c r="C59" s="48">
        <f>'2023CV PREV GA00394601000126'!E55</f>
        <v>4.8899999999999997</v>
      </c>
      <c r="D59" s="49">
        <f t="shared" si="17"/>
        <v>9.1899999999999996E-2</v>
      </c>
      <c r="E59" s="125">
        <f>'2023CV PREV GA00394601000126'!G55</f>
        <v>0</v>
      </c>
      <c r="F59" s="49">
        <f t="shared" si="18"/>
        <v>0</v>
      </c>
      <c r="G59" s="125">
        <f>'2023CV PREV GA00394601000126'!I55</f>
        <v>0</v>
      </c>
      <c r="H59" s="125">
        <f>'2023CV PREV GA00394601000126'!J55</f>
        <v>0</v>
      </c>
      <c r="I59" s="125">
        <f>'2023CV PREV GA00394601000126'!K55</f>
        <v>0</v>
      </c>
      <c r="J59" s="125">
        <f>'2023CV PREV GA00394601000126'!L55</f>
        <v>0</v>
      </c>
      <c r="K59" s="125">
        <f>'2023CV PREV GA00394601000126'!M55</f>
        <v>1604.0903599999999</v>
      </c>
      <c r="L59" s="125">
        <f>'2023CV PREV GA00394601000126'!N55</f>
        <v>0</v>
      </c>
      <c r="M59" s="49">
        <f t="shared" si="19"/>
        <v>0</v>
      </c>
      <c r="N59" s="125">
        <f>'2023CV PREV GA00394601000126'!P55</f>
        <v>0</v>
      </c>
      <c r="O59" s="125">
        <f>'2023CV PREV GA00394601000126'!Q55</f>
        <v>0</v>
      </c>
      <c r="P59" s="125">
        <f>'2023CV PREV GA00394601000126'!R55</f>
        <v>0</v>
      </c>
      <c r="Q59" s="125">
        <f>'2023CV PREV GA00394601000126'!S55</f>
        <v>0</v>
      </c>
      <c r="R59" s="125">
        <f>'2023CV PREV GA00394601000126'!T55</f>
        <v>0</v>
      </c>
      <c r="S59" s="125">
        <f>'2023CV PREV GA00394601000126'!U55</f>
        <v>0</v>
      </c>
      <c r="T59" s="125">
        <f>'2023CV PREV GA00394601000126'!V55</f>
        <v>0</v>
      </c>
      <c r="U59" s="49">
        <f t="shared" si="20"/>
        <v>0</v>
      </c>
      <c r="V59" s="125">
        <f>'2023CV PREV GA00394601000126'!X55</f>
        <v>0</v>
      </c>
      <c r="W59" s="125">
        <f>'2023CV PREV GA00394601000126'!Y55</f>
        <v>0</v>
      </c>
      <c r="X59" s="125">
        <f>'2023CV PREV GA00394601000126'!Z55</f>
        <v>0</v>
      </c>
      <c r="Y59" s="125">
        <f>'2023CV PREV GA00394601000126'!AA55</f>
        <v>0</v>
      </c>
      <c r="Z59" s="125">
        <f>'2023CV PREV GA00394601000126'!AB55</f>
        <v>0</v>
      </c>
      <c r="AA59" s="125">
        <f>'2023CV PREV GA00394601000126'!AC55</f>
        <v>0</v>
      </c>
      <c r="AB59" s="125">
        <f>'2023CV PREV GA00394601000126'!AD55</f>
        <v>0</v>
      </c>
      <c r="AC59" s="49">
        <f t="shared" si="21"/>
        <v>13756567.63243</v>
      </c>
      <c r="AD59" s="125">
        <f>'2023CV PREV GA00394601000126'!AF55</f>
        <v>8912166.5899999999</v>
      </c>
      <c r="AE59" s="125">
        <f>'2023CV PREV GA00394601000126'!AG55</f>
        <v>3145935.1102999998</v>
      </c>
      <c r="AF59" s="125">
        <f>'2023CV PREV GA00394601000126'!AH55</f>
        <v>606750.86627</v>
      </c>
      <c r="AG59" s="125">
        <f>'2023CV PREV GA00394601000126'!AI55</f>
        <v>1091715.06586</v>
      </c>
      <c r="AH59" s="49">
        <f t="shared" si="22"/>
        <v>8294525.07393</v>
      </c>
      <c r="AI59" s="125">
        <f>'2023CV PREV GA00394601000126'!AK55</f>
        <v>4481766.43</v>
      </c>
      <c r="AJ59" s="125">
        <f>'2023CV PREV GA00394601000126'!AL55</f>
        <v>2354295.75</v>
      </c>
      <c r="AK59" s="125">
        <f>'2023CV PREV GA00394601000126'!AM55</f>
        <v>328109.81150000001</v>
      </c>
      <c r="AL59" s="125">
        <f>'2023CV PREV GA00394601000126'!AN55</f>
        <v>683454.06142000004</v>
      </c>
      <c r="AM59" s="125">
        <f>'2023CV PREV GA00394601000126'!AO55</f>
        <v>446899.02101000003</v>
      </c>
      <c r="AN59" s="125">
        <f>'2023CV PREV GA00394601000126'!AP55</f>
        <v>17959266.071109999</v>
      </c>
      <c r="AO59" s="125">
        <f>'2023CV PREV GA00394601000126'!AQ55</f>
        <v>0</v>
      </c>
      <c r="AP59" s="125">
        <f>'2023CV PREV GA00394601000126'!AR55</f>
        <v>0</v>
      </c>
      <c r="AQ59" s="125">
        <f>'2023CV PREV GA00394601000126'!AS55</f>
        <v>0</v>
      </c>
      <c r="AR59" s="49">
        <f t="shared" si="23"/>
        <v>40011962.867830001</v>
      </c>
      <c r="AS59" s="49">
        <f t="shared" si="24"/>
        <v>18465.048220000001</v>
      </c>
      <c r="AT59" s="125">
        <f>'2023CV PREV GA00394601000126'!AV55</f>
        <v>0</v>
      </c>
      <c r="AU59" s="125">
        <f>'2023CV PREV GA00394601000126'!AW55</f>
        <v>0</v>
      </c>
      <c r="AV59" s="125">
        <f>'2023CV PREV GA00394601000126'!AX55</f>
        <v>0</v>
      </c>
      <c r="AW59" s="125">
        <f>'2023CV PREV GA00394601000126'!AY55</f>
        <v>0</v>
      </c>
      <c r="AX59" s="125">
        <f>'2023CV PREV GA00394601000126'!AZ55</f>
        <v>18465.048220000001</v>
      </c>
      <c r="AY59" s="125">
        <f>'2023CV PREV GA00394601000126'!BA55</f>
        <v>0</v>
      </c>
      <c r="AZ59" s="49">
        <f t="shared" si="25"/>
        <v>256560943.86873999</v>
      </c>
      <c r="BA59" s="125">
        <f>'2023CV PREV GA00394601000126'!BC55</f>
        <v>104910890.43195</v>
      </c>
      <c r="BB59" s="125">
        <f>'2023CV PREV GA00394601000126'!BD55</f>
        <v>36629176.605010003</v>
      </c>
      <c r="BC59" s="125">
        <f>'2023CV PREV GA00394601000126'!BE55</f>
        <v>6937418.4791000001</v>
      </c>
      <c r="BD59" s="125">
        <f>'2023CV PREV GA00394601000126'!BF55</f>
        <v>12163355.96991</v>
      </c>
      <c r="BE59" s="125">
        <f>'2023CV PREV GA00394601000126'!BG55</f>
        <v>5003863.1960300002</v>
      </c>
      <c r="BF59" s="125">
        <f>'2023CV PREV GA00394601000126'!BH55</f>
        <v>90916239.186739996</v>
      </c>
      <c r="BG59" s="125">
        <f>'2023CV PREV GA00394601000126'!BI55</f>
        <v>0</v>
      </c>
      <c r="BH59" s="125">
        <f>'2023CV PREV GA00394601000126'!BJ55</f>
        <v>0</v>
      </c>
      <c r="BI59" s="125">
        <f>'2023CV PREV GA00394601000126'!BK55</f>
        <v>0</v>
      </c>
      <c r="BJ59" s="49">
        <f t="shared" si="26"/>
        <v>256579408.91696</v>
      </c>
      <c r="BK59" s="49">
        <f t="shared" si="27"/>
        <v>-216567446.04912999</v>
      </c>
      <c r="BL59" s="49">
        <f>$BO$9+SUMPRODUCT($D$10:D59,$BK$10:BK59)</f>
        <v>350840687.72873396</v>
      </c>
      <c r="BM59" s="50">
        <f t="shared" si="28"/>
        <v>4.8899999999999997</v>
      </c>
      <c r="BN59" s="49">
        <f t="shared" si="14"/>
        <v>188057573.77529001</v>
      </c>
      <c r="BO59" s="51">
        <f t="shared" si="29"/>
        <v>3817248282.6399899</v>
      </c>
      <c r="BP59" s="89">
        <f t="shared" si="15"/>
        <v>22072681.023661543</v>
      </c>
      <c r="BQ59" s="89">
        <f t="shared" si="16"/>
        <v>1092597710.6712463</v>
      </c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 x14ac:dyDescent="0.3">
      <c r="A60" s="52">
        <f t="shared" si="30"/>
        <v>51</v>
      </c>
      <c r="B60" s="72">
        <f t="shared" si="31"/>
        <v>2073</v>
      </c>
      <c r="C60" s="48">
        <f>'2023CV PREV GA00394601000126'!E56</f>
        <v>4.8899999999999997</v>
      </c>
      <c r="D60" s="49">
        <f t="shared" si="17"/>
        <v>8.7620000000000003E-2</v>
      </c>
      <c r="E60" s="125">
        <f>'2023CV PREV GA00394601000126'!G56</f>
        <v>0</v>
      </c>
      <c r="F60" s="49">
        <f t="shared" si="18"/>
        <v>0</v>
      </c>
      <c r="G60" s="125">
        <f>'2023CV PREV GA00394601000126'!I56</f>
        <v>0</v>
      </c>
      <c r="H60" s="125">
        <f>'2023CV PREV GA00394601000126'!J56</f>
        <v>0</v>
      </c>
      <c r="I60" s="125">
        <f>'2023CV PREV GA00394601000126'!K56</f>
        <v>0</v>
      </c>
      <c r="J60" s="125">
        <f>'2023CV PREV GA00394601000126'!L56</f>
        <v>0</v>
      </c>
      <c r="K60" s="125">
        <f>'2023CV PREV GA00394601000126'!M56</f>
        <v>1300.79249</v>
      </c>
      <c r="L60" s="125">
        <f>'2023CV PREV GA00394601000126'!N56</f>
        <v>0</v>
      </c>
      <c r="M60" s="49">
        <f t="shared" si="19"/>
        <v>0</v>
      </c>
      <c r="N60" s="125">
        <f>'2023CV PREV GA00394601000126'!P56</f>
        <v>0</v>
      </c>
      <c r="O60" s="125">
        <f>'2023CV PREV GA00394601000126'!Q56</f>
        <v>0</v>
      </c>
      <c r="P60" s="125">
        <f>'2023CV PREV GA00394601000126'!R56</f>
        <v>0</v>
      </c>
      <c r="Q60" s="125">
        <f>'2023CV PREV GA00394601000126'!S56</f>
        <v>0</v>
      </c>
      <c r="R60" s="125">
        <f>'2023CV PREV GA00394601000126'!T56</f>
        <v>0</v>
      </c>
      <c r="S60" s="125">
        <f>'2023CV PREV GA00394601000126'!U56</f>
        <v>0</v>
      </c>
      <c r="T60" s="125">
        <f>'2023CV PREV GA00394601000126'!V56</f>
        <v>0</v>
      </c>
      <c r="U60" s="49">
        <f t="shared" si="20"/>
        <v>0</v>
      </c>
      <c r="V60" s="125">
        <f>'2023CV PREV GA00394601000126'!X56</f>
        <v>0</v>
      </c>
      <c r="W60" s="125">
        <f>'2023CV PREV GA00394601000126'!Y56</f>
        <v>0</v>
      </c>
      <c r="X60" s="125">
        <f>'2023CV PREV GA00394601000126'!Z56</f>
        <v>0</v>
      </c>
      <c r="Y60" s="125">
        <f>'2023CV PREV GA00394601000126'!AA56</f>
        <v>0</v>
      </c>
      <c r="Z60" s="125">
        <f>'2023CV PREV GA00394601000126'!AB56</f>
        <v>0</v>
      </c>
      <c r="AA60" s="125">
        <f>'2023CV PREV GA00394601000126'!AC56</f>
        <v>0</v>
      </c>
      <c r="AB60" s="125">
        <f>'2023CV PREV GA00394601000126'!AD56</f>
        <v>0</v>
      </c>
      <c r="AC60" s="49">
        <f t="shared" si="21"/>
        <v>12814313.72875</v>
      </c>
      <c r="AD60" s="125">
        <f>'2023CV PREV GA00394601000126'!AF56</f>
        <v>8354782.7999999998</v>
      </c>
      <c r="AE60" s="125">
        <f>'2023CV PREV GA00394601000126'!AG56</f>
        <v>2888760.1710799998</v>
      </c>
      <c r="AF60" s="125">
        <f>'2023CV PREV GA00394601000126'!AH56</f>
        <v>561946.86190999998</v>
      </c>
      <c r="AG60" s="125">
        <f>'2023CV PREV GA00394601000126'!AI56</f>
        <v>1008823.89576</v>
      </c>
      <c r="AH60" s="49">
        <f t="shared" si="22"/>
        <v>8428940.5336399991</v>
      </c>
      <c r="AI60" s="125">
        <f>'2023CV PREV GA00394601000126'!AK56</f>
        <v>4623840.0999999996</v>
      </c>
      <c r="AJ60" s="125">
        <f>'2023CV PREV GA00394601000126'!AL56</f>
        <v>2350190.58</v>
      </c>
      <c r="AK60" s="125">
        <f>'2023CV PREV GA00394601000126'!AM56</f>
        <v>337396.53700999997</v>
      </c>
      <c r="AL60" s="125">
        <f>'2023CV PREV GA00394601000126'!AN56</f>
        <v>692671.10820000002</v>
      </c>
      <c r="AM60" s="125">
        <f>'2023CV PREV GA00394601000126'!AO56</f>
        <v>424842.20843</v>
      </c>
      <c r="AN60" s="125">
        <f>'2023CV PREV GA00394601000126'!AP56</f>
        <v>17292607.424350001</v>
      </c>
      <c r="AO60" s="125">
        <f>'2023CV PREV GA00394601000126'!AQ56</f>
        <v>0</v>
      </c>
      <c r="AP60" s="125">
        <f>'2023CV PREV GA00394601000126'!AR56</f>
        <v>0</v>
      </c>
      <c r="AQ60" s="125">
        <f>'2023CV PREV GA00394601000126'!AS56</f>
        <v>0</v>
      </c>
      <c r="AR60" s="49">
        <f t="shared" si="23"/>
        <v>38537162.479230002</v>
      </c>
      <c r="AS60" s="49">
        <f t="shared" si="24"/>
        <v>14974.049370000001</v>
      </c>
      <c r="AT60" s="125">
        <f>'2023CV PREV GA00394601000126'!AV56</f>
        <v>0</v>
      </c>
      <c r="AU60" s="125">
        <f>'2023CV PREV GA00394601000126'!AW56</f>
        <v>0</v>
      </c>
      <c r="AV60" s="125">
        <f>'2023CV PREV GA00394601000126'!AX56</f>
        <v>0</v>
      </c>
      <c r="AW60" s="125">
        <f>'2023CV PREV GA00394601000126'!AY56</f>
        <v>0</v>
      </c>
      <c r="AX60" s="125">
        <f>'2023CV PREV GA00394601000126'!AZ56</f>
        <v>14974.049370000001</v>
      </c>
      <c r="AY60" s="125">
        <f>'2023CV PREV GA00394601000126'!BA56</f>
        <v>0</v>
      </c>
      <c r="AZ60" s="49">
        <f t="shared" si="25"/>
        <v>247037248.91527</v>
      </c>
      <c r="BA60" s="125">
        <f>'2023CV PREV GA00394601000126'!BC56</f>
        <v>98323836.654060006</v>
      </c>
      <c r="BB60" s="125">
        <f>'2023CV PREV GA00394601000126'!BD56</f>
        <v>33627082.681759998</v>
      </c>
      <c r="BC60" s="125">
        <f>'2023CV PREV GA00394601000126'!BE56</f>
        <v>6425461.9726099996</v>
      </c>
      <c r="BD60" s="125">
        <f>'2023CV PREV GA00394601000126'!BF56</f>
        <v>11240468.334170001</v>
      </c>
      <c r="BE60" s="125">
        <f>'2023CV PREV GA00394601000126'!BG56</f>
        <v>4756645.06183</v>
      </c>
      <c r="BF60" s="125">
        <f>'2023CV PREV GA00394601000126'!BH56</f>
        <v>92663754.210840002</v>
      </c>
      <c r="BG60" s="125">
        <f>'2023CV PREV GA00394601000126'!BI56</f>
        <v>0</v>
      </c>
      <c r="BH60" s="125">
        <f>'2023CV PREV GA00394601000126'!BJ56</f>
        <v>0</v>
      </c>
      <c r="BI60" s="125">
        <f>'2023CV PREV GA00394601000126'!BK56</f>
        <v>0</v>
      </c>
      <c r="BJ60" s="49">
        <f t="shared" si="26"/>
        <v>247052222.96463999</v>
      </c>
      <c r="BK60" s="49">
        <f t="shared" si="27"/>
        <v>-208515060.48541</v>
      </c>
      <c r="BL60" s="49">
        <f>$BO$9+SUMPRODUCT($D$10:D60,$BK$10:BK60)</f>
        <v>332570598.12900233</v>
      </c>
      <c r="BM60" s="50">
        <f t="shared" si="28"/>
        <v>4.8899999999999997</v>
      </c>
      <c r="BN60" s="49">
        <f t="shared" si="14"/>
        <v>186663441.02110001</v>
      </c>
      <c r="BO60" s="51">
        <f t="shared" si="29"/>
        <v>3795396663.1756802</v>
      </c>
      <c r="BP60" s="89">
        <f t="shared" si="15"/>
        <v>20261303.041738328</v>
      </c>
      <c r="BQ60" s="89">
        <f t="shared" si="16"/>
        <v>1023195803.6077856</v>
      </c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 x14ac:dyDescent="0.3">
      <c r="A61" s="52">
        <f t="shared" si="30"/>
        <v>52</v>
      </c>
      <c r="B61" s="72">
        <f t="shared" si="31"/>
        <v>2074</v>
      </c>
      <c r="C61" s="48">
        <f>'2023CV PREV GA00394601000126'!E57</f>
        <v>4.8899999999999997</v>
      </c>
      <c r="D61" s="49">
        <f t="shared" si="17"/>
        <v>8.3540000000000003E-2</v>
      </c>
      <c r="E61" s="125">
        <f>'2023CV PREV GA00394601000126'!G57</f>
        <v>0</v>
      </c>
      <c r="F61" s="49">
        <f t="shared" si="18"/>
        <v>0</v>
      </c>
      <c r="G61" s="125">
        <f>'2023CV PREV GA00394601000126'!I57</f>
        <v>0</v>
      </c>
      <c r="H61" s="125">
        <f>'2023CV PREV GA00394601000126'!J57</f>
        <v>0</v>
      </c>
      <c r="I61" s="125">
        <f>'2023CV PREV GA00394601000126'!K57</f>
        <v>0</v>
      </c>
      <c r="J61" s="125">
        <f>'2023CV PREV GA00394601000126'!L57</f>
        <v>0</v>
      </c>
      <c r="K61" s="125">
        <f>'2023CV PREV GA00394601000126'!M57</f>
        <v>1039.07989</v>
      </c>
      <c r="L61" s="125">
        <f>'2023CV PREV GA00394601000126'!N57</f>
        <v>0</v>
      </c>
      <c r="M61" s="49">
        <f t="shared" si="19"/>
        <v>0</v>
      </c>
      <c r="N61" s="125">
        <f>'2023CV PREV GA00394601000126'!P57</f>
        <v>0</v>
      </c>
      <c r="O61" s="125">
        <f>'2023CV PREV GA00394601000126'!Q57</f>
        <v>0</v>
      </c>
      <c r="P61" s="125">
        <f>'2023CV PREV GA00394601000126'!R57</f>
        <v>0</v>
      </c>
      <c r="Q61" s="125">
        <f>'2023CV PREV GA00394601000126'!S57</f>
        <v>0</v>
      </c>
      <c r="R61" s="125">
        <f>'2023CV PREV GA00394601000126'!T57</f>
        <v>0</v>
      </c>
      <c r="S61" s="125">
        <f>'2023CV PREV GA00394601000126'!U57</f>
        <v>0</v>
      </c>
      <c r="T61" s="125">
        <f>'2023CV PREV GA00394601000126'!V57</f>
        <v>0</v>
      </c>
      <c r="U61" s="49">
        <f t="shared" si="20"/>
        <v>0</v>
      </c>
      <c r="V61" s="125">
        <f>'2023CV PREV GA00394601000126'!X57</f>
        <v>0</v>
      </c>
      <c r="W61" s="125">
        <f>'2023CV PREV GA00394601000126'!Y57</f>
        <v>0</v>
      </c>
      <c r="X61" s="125">
        <f>'2023CV PREV GA00394601000126'!Z57</f>
        <v>0</v>
      </c>
      <c r="Y61" s="125">
        <f>'2023CV PREV GA00394601000126'!AA57</f>
        <v>0</v>
      </c>
      <c r="Z61" s="125">
        <f>'2023CV PREV GA00394601000126'!AB57</f>
        <v>0</v>
      </c>
      <c r="AA61" s="125">
        <f>'2023CV PREV GA00394601000126'!AC57</f>
        <v>0</v>
      </c>
      <c r="AB61" s="125">
        <f>'2023CV PREV GA00394601000126'!AD57</f>
        <v>0</v>
      </c>
      <c r="AC61" s="49">
        <f t="shared" si="21"/>
        <v>11871605.801449999</v>
      </c>
      <c r="AD61" s="125">
        <f>'2023CV PREV GA00394601000126'!AF57</f>
        <v>7791183.4800000004</v>
      </c>
      <c r="AE61" s="125">
        <f>'2023CV PREV GA00394601000126'!AG57</f>
        <v>2636713.7219699998</v>
      </c>
      <c r="AF61" s="125">
        <f>'2023CV PREV GA00394601000126'!AH57</f>
        <v>516907.70366</v>
      </c>
      <c r="AG61" s="125">
        <f>'2023CV PREV GA00394601000126'!AI57</f>
        <v>926800.89581999998</v>
      </c>
      <c r="AH61" s="49">
        <f t="shared" si="22"/>
        <v>8516965.8600699995</v>
      </c>
      <c r="AI61" s="125">
        <f>'2023CV PREV GA00394601000126'!AK57</f>
        <v>4741585.93</v>
      </c>
      <c r="AJ61" s="125">
        <f>'2023CV PREV GA00394601000126'!AL57</f>
        <v>2330760.23</v>
      </c>
      <c r="AK61" s="125">
        <f>'2023CV PREV GA00394601000126'!AM57</f>
        <v>344547.82238000003</v>
      </c>
      <c r="AL61" s="125">
        <f>'2023CV PREV GA00394601000126'!AN57</f>
        <v>697911.51376</v>
      </c>
      <c r="AM61" s="125">
        <f>'2023CV PREV GA00394601000126'!AO57</f>
        <v>402160.36392999999</v>
      </c>
      <c r="AN61" s="125">
        <f>'2023CV PREV GA00394601000126'!AP57</f>
        <v>16588392.58725</v>
      </c>
      <c r="AO61" s="125">
        <f>'2023CV PREV GA00394601000126'!AQ57</f>
        <v>0</v>
      </c>
      <c r="AP61" s="125">
        <f>'2023CV PREV GA00394601000126'!AR57</f>
        <v>0</v>
      </c>
      <c r="AQ61" s="125">
        <f>'2023CV PREV GA00394601000126'!AS57</f>
        <v>0</v>
      </c>
      <c r="AR61" s="49">
        <f t="shared" si="23"/>
        <v>36978003.328659996</v>
      </c>
      <c r="AS61" s="49">
        <f t="shared" si="24"/>
        <v>11961.658740000001</v>
      </c>
      <c r="AT61" s="125">
        <f>'2023CV PREV GA00394601000126'!AV57</f>
        <v>0</v>
      </c>
      <c r="AU61" s="125">
        <f>'2023CV PREV GA00394601000126'!AW57</f>
        <v>0</v>
      </c>
      <c r="AV61" s="125">
        <f>'2023CV PREV GA00394601000126'!AX57</f>
        <v>0</v>
      </c>
      <c r="AW61" s="125">
        <f>'2023CV PREV GA00394601000126'!AY57</f>
        <v>0</v>
      </c>
      <c r="AX61" s="125">
        <f>'2023CV PREV GA00394601000126'!AZ57</f>
        <v>11961.658740000001</v>
      </c>
      <c r="AY61" s="125">
        <f>'2023CV PREV GA00394601000126'!BA57</f>
        <v>0</v>
      </c>
      <c r="AZ61" s="49">
        <f t="shared" si="25"/>
        <v>236977036.95688</v>
      </c>
      <c r="BA61" s="125">
        <f>'2023CV PREV GA00394601000126'!BC57</f>
        <v>91668094.734549999</v>
      </c>
      <c r="BB61" s="125">
        <f>'2023CV PREV GA00394601000126'!BD57</f>
        <v>30686057.339880001</v>
      </c>
      <c r="BC61" s="125">
        <f>'2023CV PREV GA00394601000126'!BE57</f>
        <v>5910828.5411</v>
      </c>
      <c r="BD61" s="125">
        <f>'2023CV PREV GA00394601000126'!BF57</f>
        <v>10327257.863129999</v>
      </c>
      <c r="BE61" s="125">
        <f>'2023CV PREV GA00394601000126'!BG57</f>
        <v>4502457.9961999999</v>
      </c>
      <c r="BF61" s="125">
        <f>'2023CV PREV GA00394601000126'!BH57</f>
        <v>93882340.482020006</v>
      </c>
      <c r="BG61" s="125">
        <f>'2023CV PREV GA00394601000126'!BI57</f>
        <v>0</v>
      </c>
      <c r="BH61" s="125">
        <f>'2023CV PREV GA00394601000126'!BJ57</f>
        <v>0</v>
      </c>
      <c r="BI61" s="125">
        <f>'2023CV PREV GA00394601000126'!BK57</f>
        <v>0</v>
      </c>
      <c r="BJ61" s="49">
        <f t="shared" si="26"/>
        <v>236988998.61561999</v>
      </c>
      <c r="BK61" s="49">
        <f t="shared" si="27"/>
        <v>-200010995.28696001</v>
      </c>
      <c r="BL61" s="49">
        <f>$BO$9+SUMPRODUCT($D$10:D61,$BK$10:BK61)</f>
        <v>315861679.5827297</v>
      </c>
      <c r="BM61" s="50">
        <f t="shared" si="28"/>
        <v>4.8899999999999997</v>
      </c>
      <c r="BN61" s="49">
        <f t="shared" si="14"/>
        <v>185594896.82929</v>
      </c>
      <c r="BO61" s="51">
        <f t="shared" si="29"/>
        <v>3780980564.7180099</v>
      </c>
      <c r="BP61" s="89">
        <f t="shared" si="15"/>
        <v>18528993.384183198</v>
      </c>
      <c r="BQ61" s="89">
        <f t="shared" si="16"/>
        <v>954243159.28543472</v>
      </c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 x14ac:dyDescent="0.3">
      <c r="A62" s="52">
        <f t="shared" si="30"/>
        <v>53</v>
      </c>
      <c r="B62" s="72">
        <f t="shared" si="31"/>
        <v>2075</v>
      </c>
      <c r="C62" s="48">
        <f>'2023CV PREV GA00394601000126'!E58</f>
        <v>4.8899999999999997</v>
      </c>
      <c r="D62" s="49">
        <f t="shared" si="17"/>
        <v>7.9649999999999999E-2</v>
      </c>
      <c r="E62" s="125">
        <f>'2023CV PREV GA00394601000126'!G58</f>
        <v>0</v>
      </c>
      <c r="F62" s="49">
        <f t="shared" si="18"/>
        <v>0</v>
      </c>
      <c r="G62" s="125">
        <f>'2023CV PREV GA00394601000126'!I58</f>
        <v>0</v>
      </c>
      <c r="H62" s="125">
        <f>'2023CV PREV GA00394601000126'!J58</f>
        <v>0</v>
      </c>
      <c r="I62" s="125">
        <f>'2023CV PREV GA00394601000126'!K58</f>
        <v>0</v>
      </c>
      <c r="J62" s="125">
        <f>'2023CV PREV GA00394601000126'!L58</f>
        <v>0</v>
      </c>
      <c r="K62" s="125">
        <f>'2023CV PREV GA00394601000126'!M58</f>
        <v>816.99402999999995</v>
      </c>
      <c r="L62" s="125">
        <f>'2023CV PREV GA00394601000126'!N58</f>
        <v>0</v>
      </c>
      <c r="M62" s="49">
        <f t="shared" si="19"/>
        <v>0</v>
      </c>
      <c r="N62" s="125">
        <f>'2023CV PREV GA00394601000126'!P58</f>
        <v>0</v>
      </c>
      <c r="O62" s="125">
        <f>'2023CV PREV GA00394601000126'!Q58</f>
        <v>0</v>
      </c>
      <c r="P62" s="125">
        <f>'2023CV PREV GA00394601000126'!R58</f>
        <v>0</v>
      </c>
      <c r="Q62" s="125">
        <f>'2023CV PREV GA00394601000126'!S58</f>
        <v>0</v>
      </c>
      <c r="R62" s="125">
        <f>'2023CV PREV GA00394601000126'!T58</f>
        <v>0</v>
      </c>
      <c r="S62" s="125">
        <f>'2023CV PREV GA00394601000126'!U58</f>
        <v>0</v>
      </c>
      <c r="T62" s="125">
        <f>'2023CV PREV GA00394601000126'!V58</f>
        <v>0</v>
      </c>
      <c r="U62" s="49">
        <f t="shared" si="20"/>
        <v>0</v>
      </c>
      <c r="V62" s="125">
        <f>'2023CV PREV GA00394601000126'!X58</f>
        <v>0</v>
      </c>
      <c r="W62" s="125">
        <f>'2023CV PREV GA00394601000126'!Y58</f>
        <v>0</v>
      </c>
      <c r="X62" s="125">
        <f>'2023CV PREV GA00394601000126'!Z58</f>
        <v>0</v>
      </c>
      <c r="Y62" s="125">
        <f>'2023CV PREV GA00394601000126'!AA58</f>
        <v>0</v>
      </c>
      <c r="Z62" s="125">
        <f>'2023CV PREV GA00394601000126'!AB58</f>
        <v>0</v>
      </c>
      <c r="AA62" s="125">
        <f>'2023CV PREV GA00394601000126'!AC58</f>
        <v>0</v>
      </c>
      <c r="AB62" s="125">
        <f>'2023CV PREV GA00394601000126'!AD58</f>
        <v>0</v>
      </c>
      <c r="AC62" s="49">
        <f t="shared" si="21"/>
        <v>10934471.495449999</v>
      </c>
      <c r="AD62" s="125">
        <f>'2023CV PREV GA00394601000126'!AF58</f>
        <v>7224834.9100000001</v>
      </c>
      <c r="AE62" s="125">
        <f>'2023CV PREV GA00394601000126'!AG58</f>
        <v>2391453.0133099998</v>
      </c>
      <c r="AF62" s="125">
        <f>'2023CV PREV GA00394601000126'!AH58</f>
        <v>471985.19151999999</v>
      </c>
      <c r="AG62" s="125">
        <f>'2023CV PREV GA00394601000126'!AI58</f>
        <v>846198.38061999995</v>
      </c>
      <c r="AH62" s="49">
        <f t="shared" si="22"/>
        <v>8554201.1165699996</v>
      </c>
      <c r="AI62" s="125">
        <f>'2023CV PREV GA00394601000126'!AK58</f>
        <v>4831447.33</v>
      </c>
      <c r="AJ62" s="125">
        <f>'2023CV PREV GA00394601000126'!AL58</f>
        <v>2295704.25</v>
      </c>
      <c r="AK62" s="125">
        <f>'2023CV PREV GA00394601000126'!AM58</f>
        <v>349265.72052999999</v>
      </c>
      <c r="AL62" s="125">
        <f>'2023CV PREV GA00394601000126'!AN58</f>
        <v>698837.9449</v>
      </c>
      <c r="AM62" s="125">
        <f>'2023CV PREV GA00394601000126'!AO58</f>
        <v>378945.87114</v>
      </c>
      <c r="AN62" s="125">
        <f>'2023CV PREV GA00394601000126'!AP58</f>
        <v>15848161.46521</v>
      </c>
      <c r="AO62" s="125">
        <f>'2023CV PREV GA00394601000126'!AQ58</f>
        <v>0</v>
      </c>
      <c r="AP62" s="125">
        <f>'2023CV PREV GA00394601000126'!AR58</f>
        <v>0</v>
      </c>
      <c r="AQ62" s="125">
        <f>'2023CV PREV GA00394601000126'!AS58</f>
        <v>0</v>
      </c>
      <c r="AR62" s="49">
        <f t="shared" si="23"/>
        <v>35337651.071259998</v>
      </c>
      <c r="AS62" s="49">
        <f t="shared" si="24"/>
        <v>9405.3587000000007</v>
      </c>
      <c r="AT62" s="125">
        <f>'2023CV PREV GA00394601000126'!AV58</f>
        <v>0</v>
      </c>
      <c r="AU62" s="125">
        <f>'2023CV PREV GA00394601000126'!AW58</f>
        <v>0</v>
      </c>
      <c r="AV62" s="125">
        <f>'2023CV PREV GA00394601000126'!AX58</f>
        <v>0</v>
      </c>
      <c r="AW62" s="125">
        <f>'2023CV PREV GA00394601000126'!AY58</f>
        <v>0</v>
      </c>
      <c r="AX62" s="125">
        <f>'2023CV PREV GA00394601000126'!AZ58</f>
        <v>9405.3587000000007</v>
      </c>
      <c r="AY62" s="125">
        <f>'2023CV PREV GA00394601000126'!BA58</f>
        <v>0</v>
      </c>
      <c r="AZ62" s="49">
        <f t="shared" si="25"/>
        <v>226402306.64210001</v>
      </c>
      <c r="BA62" s="125">
        <f>'2023CV PREV GA00394601000126'!BC58</f>
        <v>84985090.227070004</v>
      </c>
      <c r="BB62" s="125">
        <f>'2023CV PREV GA00394601000126'!BD58</f>
        <v>27825381.685989998</v>
      </c>
      <c r="BC62" s="125">
        <f>'2023CV PREV GA00394601000126'!BE58</f>
        <v>5397537.0376800001</v>
      </c>
      <c r="BD62" s="125">
        <f>'2023CV PREV GA00394601000126'!BF58</f>
        <v>9429862.3648799993</v>
      </c>
      <c r="BE62" s="125">
        <f>'2023CV PREV GA00394601000126'!BG58</f>
        <v>4242382.0069599999</v>
      </c>
      <c r="BF62" s="125">
        <f>'2023CV PREV GA00394601000126'!BH58</f>
        <v>94522053.319519997</v>
      </c>
      <c r="BG62" s="125">
        <f>'2023CV PREV GA00394601000126'!BI58</f>
        <v>0</v>
      </c>
      <c r="BH62" s="125">
        <f>'2023CV PREV GA00394601000126'!BJ58</f>
        <v>0</v>
      </c>
      <c r="BI62" s="125">
        <f>'2023CV PREV GA00394601000126'!BK58</f>
        <v>0</v>
      </c>
      <c r="BJ62" s="49">
        <f t="shared" si="26"/>
        <v>226411712.00080001</v>
      </c>
      <c r="BK62" s="49">
        <f t="shared" si="27"/>
        <v>-191074060.92954001</v>
      </c>
      <c r="BL62" s="49">
        <f>$BO$9+SUMPRODUCT($D$10:D62,$BK$10:BK62)</f>
        <v>300642630.62969184</v>
      </c>
      <c r="BM62" s="50">
        <f t="shared" si="28"/>
        <v>4.8899999999999997</v>
      </c>
      <c r="BN62" s="49">
        <f t="shared" si="14"/>
        <v>184889949.61471</v>
      </c>
      <c r="BO62" s="51">
        <f t="shared" si="29"/>
        <v>3774796453.4031801</v>
      </c>
      <c r="BP62" s="89">
        <f t="shared" si="15"/>
        <v>16875927.466067001</v>
      </c>
      <c r="BQ62" s="89">
        <f t="shared" si="16"/>
        <v>885986191.96851754</v>
      </c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 x14ac:dyDescent="0.3">
      <c r="A63" s="52">
        <f t="shared" si="30"/>
        <v>54</v>
      </c>
      <c r="B63" s="72">
        <f t="shared" si="31"/>
        <v>2076</v>
      </c>
      <c r="C63" s="48">
        <f>'2023CV PREV GA00394601000126'!E59</f>
        <v>4.8899999999999997</v>
      </c>
      <c r="D63" s="49">
        <f t="shared" si="17"/>
        <v>7.5939999999999994E-2</v>
      </c>
      <c r="E63" s="125">
        <f>'2023CV PREV GA00394601000126'!G59</f>
        <v>0</v>
      </c>
      <c r="F63" s="49">
        <f t="shared" si="18"/>
        <v>0</v>
      </c>
      <c r="G63" s="125">
        <f>'2023CV PREV GA00394601000126'!I59</f>
        <v>0</v>
      </c>
      <c r="H63" s="125">
        <f>'2023CV PREV GA00394601000126'!J59</f>
        <v>0</v>
      </c>
      <c r="I63" s="125">
        <f>'2023CV PREV GA00394601000126'!K59</f>
        <v>0</v>
      </c>
      <c r="J63" s="125">
        <f>'2023CV PREV GA00394601000126'!L59</f>
        <v>0</v>
      </c>
      <c r="K63" s="125">
        <f>'2023CV PREV GA00394601000126'!M59</f>
        <v>631.36504000000002</v>
      </c>
      <c r="L63" s="125">
        <f>'2023CV PREV GA00394601000126'!N59</f>
        <v>0</v>
      </c>
      <c r="M63" s="49">
        <f t="shared" si="19"/>
        <v>0</v>
      </c>
      <c r="N63" s="125">
        <f>'2023CV PREV GA00394601000126'!P59</f>
        <v>0</v>
      </c>
      <c r="O63" s="125">
        <f>'2023CV PREV GA00394601000126'!Q59</f>
        <v>0</v>
      </c>
      <c r="P63" s="125">
        <f>'2023CV PREV GA00394601000126'!R59</f>
        <v>0</v>
      </c>
      <c r="Q63" s="125">
        <f>'2023CV PREV GA00394601000126'!S59</f>
        <v>0</v>
      </c>
      <c r="R63" s="125">
        <f>'2023CV PREV GA00394601000126'!T59</f>
        <v>0</v>
      </c>
      <c r="S63" s="125">
        <f>'2023CV PREV GA00394601000126'!U59</f>
        <v>0</v>
      </c>
      <c r="T63" s="125">
        <f>'2023CV PREV GA00394601000126'!V59</f>
        <v>0</v>
      </c>
      <c r="U63" s="49">
        <f t="shared" si="20"/>
        <v>0</v>
      </c>
      <c r="V63" s="125">
        <f>'2023CV PREV GA00394601000126'!X59</f>
        <v>0</v>
      </c>
      <c r="W63" s="125">
        <f>'2023CV PREV GA00394601000126'!Y59</f>
        <v>0</v>
      </c>
      <c r="X63" s="125">
        <f>'2023CV PREV GA00394601000126'!Z59</f>
        <v>0</v>
      </c>
      <c r="Y63" s="125">
        <f>'2023CV PREV GA00394601000126'!AA59</f>
        <v>0</v>
      </c>
      <c r="Z63" s="125">
        <f>'2023CV PREV GA00394601000126'!AB59</f>
        <v>0</v>
      </c>
      <c r="AA63" s="125">
        <f>'2023CV PREV GA00394601000126'!AC59</f>
        <v>0</v>
      </c>
      <c r="AB63" s="125">
        <f>'2023CV PREV GA00394601000126'!AD59</f>
        <v>0</v>
      </c>
      <c r="AC63" s="49">
        <f t="shared" si="21"/>
        <v>10009424.54637</v>
      </c>
      <c r="AD63" s="125">
        <f>'2023CV PREV GA00394601000126'!AF59</f>
        <v>6659698.5800000001</v>
      </c>
      <c r="AE63" s="125">
        <f>'2023CV PREV GA00394601000126'!AG59</f>
        <v>2154577.9646000001</v>
      </c>
      <c r="AF63" s="125">
        <f>'2023CV PREV GA00394601000126'!AH59</f>
        <v>427564.37910999998</v>
      </c>
      <c r="AG63" s="125">
        <f>'2023CV PREV GA00394601000126'!AI59</f>
        <v>767583.62265999999</v>
      </c>
      <c r="AH63" s="49">
        <f t="shared" si="22"/>
        <v>8537224.6556700002</v>
      </c>
      <c r="AI63" s="125">
        <f>'2023CV PREV GA00394601000126'!AK59</f>
        <v>4890383.05</v>
      </c>
      <c r="AJ63" s="125">
        <f>'2023CV PREV GA00394601000126'!AL59</f>
        <v>2245061.5</v>
      </c>
      <c r="AK63" s="125">
        <f>'2023CV PREV GA00394601000126'!AM59</f>
        <v>351276.18495000002</v>
      </c>
      <c r="AL63" s="125">
        <f>'2023CV PREV GA00394601000126'!AN59</f>
        <v>695188.91261</v>
      </c>
      <c r="AM63" s="125">
        <f>'2023CV PREV GA00394601000126'!AO59</f>
        <v>355315.00811</v>
      </c>
      <c r="AN63" s="125">
        <f>'2023CV PREV GA00394601000126'!AP59</f>
        <v>15074456.562550001</v>
      </c>
      <c r="AO63" s="125">
        <f>'2023CV PREV GA00394601000126'!AQ59</f>
        <v>0</v>
      </c>
      <c r="AP63" s="125">
        <f>'2023CV PREV GA00394601000126'!AR59</f>
        <v>0</v>
      </c>
      <c r="AQ63" s="125">
        <f>'2023CV PREV GA00394601000126'!AS59</f>
        <v>0</v>
      </c>
      <c r="AR63" s="49">
        <f t="shared" si="23"/>
        <v>33621737.129629999</v>
      </c>
      <c r="AS63" s="49">
        <f t="shared" si="24"/>
        <v>7268.6645399999998</v>
      </c>
      <c r="AT63" s="125">
        <f>'2023CV PREV GA00394601000126'!AV59</f>
        <v>0</v>
      </c>
      <c r="AU63" s="125">
        <f>'2023CV PREV GA00394601000126'!AW59</f>
        <v>0</v>
      </c>
      <c r="AV63" s="125">
        <f>'2023CV PREV GA00394601000126'!AX59</f>
        <v>0</v>
      </c>
      <c r="AW63" s="125">
        <f>'2023CV PREV GA00394601000126'!AY59</f>
        <v>0</v>
      </c>
      <c r="AX63" s="125">
        <f>'2023CV PREV GA00394601000126'!AZ59</f>
        <v>7268.6645399999998</v>
      </c>
      <c r="AY63" s="125">
        <f>'2023CV PREV GA00394601000126'!BA59</f>
        <v>0</v>
      </c>
      <c r="AZ63" s="49">
        <f t="shared" si="25"/>
        <v>215349379.46144</v>
      </c>
      <c r="BA63" s="125">
        <f>'2023CV PREV GA00394601000126'!BC59</f>
        <v>78320245.831650004</v>
      </c>
      <c r="BB63" s="125">
        <f>'2023CV PREV GA00394601000126'!BD59</f>
        <v>25063472.059489999</v>
      </c>
      <c r="BC63" s="125">
        <f>'2023CV PREV GA00394601000126'!BE59</f>
        <v>4889976.0372299999</v>
      </c>
      <c r="BD63" s="125">
        <f>'2023CV PREV GA00394601000126'!BF59</f>
        <v>8554522.1032699998</v>
      </c>
      <c r="BE63" s="125">
        <f>'2023CV PREV GA00394601000126'!BG59</f>
        <v>3977678.8037700001</v>
      </c>
      <c r="BF63" s="125">
        <f>'2023CV PREV GA00394601000126'!BH59</f>
        <v>94543484.626029998</v>
      </c>
      <c r="BG63" s="125">
        <f>'2023CV PREV GA00394601000126'!BI59</f>
        <v>0</v>
      </c>
      <c r="BH63" s="125">
        <f>'2023CV PREV GA00394601000126'!BJ59</f>
        <v>0</v>
      </c>
      <c r="BI63" s="125">
        <f>'2023CV PREV GA00394601000126'!BK59</f>
        <v>0</v>
      </c>
      <c r="BJ63" s="49">
        <f t="shared" si="26"/>
        <v>215356648.12597999</v>
      </c>
      <c r="BK63" s="49">
        <f t="shared" si="27"/>
        <v>-181734910.99634999</v>
      </c>
      <c r="BL63" s="49">
        <f>$BO$9+SUMPRODUCT($D$10:D63,$BK$10:BK63)</f>
        <v>286841681.48862898</v>
      </c>
      <c r="BM63" s="50">
        <f t="shared" si="28"/>
        <v>4.8899999999999997</v>
      </c>
      <c r="BN63" s="49">
        <f t="shared" si="14"/>
        <v>184587546.57142001</v>
      </c>
      <c r="BO63" s="51">
        <f t="shared" si="29"/>
        <v>3777649088.97825</v>
      </c>
      <c r="BP63" s="89">
        <f t="shared" si="15"/>
        <v>15302845.594137385</v>
      </c>
      <c r="BQ63" s="89">
        <f t="shared" si="16"/>
        <v>818702239.28635013</v>
      </c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 x14ac:dyDescent="0.3">
      <c r="A64" s="52">
        <f t="shared" si="30"/>
        <v>55</v>
      </c>
      <c r="B64" s="72">
        <f t="shared" si="31"/>
        <v>2077</v>
      </c>
      <c r="C64" s="48">
        <f>'2023CV PREV GA00394601000126'!E60</f>
        <v>4.8899999999999997</v>
      </c>
      <c r="D64" s="49">
        <f t="shared" si="17"/>
        <v>7.2400000000000006E-2</v>
      </c>
      <c r="E64" s="125">
        <f>'2023CV PREV GA00394601000126'!G60</f>
        <v>0</v>
      </c>
      <c r="F64" s="49">
        <f t="shared" si="18"/>
        <v>0</v>
      </c>
      <c r="G64" s="125">
        <f>'2023CV PREV GA00394601000126'!I60</f>
        <v>0</v>
      </c>
      <c r="H64" s="125">
        <f>'2023CV PREV GA00394601000126'!J60</f>
        <v>0</v>
      </c>
      <c r="I64" s="125">
        <f>'2023CV PREV GA00394601000126'!K60</f>
        <v>0</v>
      </c>
      <c r="J64" s="125">
        <f>'2023CV PREV GA00394601000126'!L60</f>
        <v>0</v>
      </c>
      <c r="K64" s="125">
        <f>'2023CV PREV GA00394601000126'!M60</f>
        <v>478.48547000000002</v>
      </c>
      <c r="L64" s="125">
        <f>'2023CV PREV GA00394601000126'!N60</f>
        <v>0</v>
      </c>
      <c r="M64" s="49">
        <f t="shared" si="19"/>
        <v>0</v>
      </c>
      <c r="N64" s="125">
        <f>'2023CV PREV GA00394601000126'!P60</f>
        <v>0</v>
      </c>
      <c r="O64" s="125">
        <f>'2023CV PREV GA00394601000126'!Q60</f>
        <v>0</v>
      </c>
      <c r="P64" s="125">
        <f>'2023CV PREV GA00394601000126'!R60</f>
        <v>0</v>
      </c>
      <c r="Q64" s="125">
        <f>'2023CV PREV GA00394601000126'!S60</f>
        <v>0</v>
      </c>
      <c r="R64" s="125">
        <f>'2023CV PREV GA00394601000126'!T60</f>
        <v>0</v>
      </c>
      <c r="S64" s="125">
        <f>'2023CV PREV GA00394601000126'!U60</f>
        <v>0</v>
      </c>
      <c r="T64" s="125">
        <f>'2023CV PREV GA00394601000126'!V60</f>
        <v>0</v>
      </c>
      <c r="U64" s="49">
        <f t="shared" si="20"/>
        <v>0</v>
      </c>
      <c r="V64" s="125">
        <f>'2023CV PREV GA00394601000126'!X60</f>
        <v>0</v>
      </c>
      <c r="W64" s="125">
        <f>'2023CV PREV GA00394601000126'!Y60</f>
        <v>0</v>
      </c>
      <c r="X64" s="125">
        <f>'2023CV PREV GA00394601000126'!Z60</f>
        <v>0</v>
      </c>
      <c r="Y64" s="125">
        <f>'2023CV PREV GA00394601000126'!AA60</f>
        <v>0</v>
      </c>
      <c r="Z64" s="125">
        <f>'2023CV PREV GA00394601000126'!AB60</f>
        <v>0</v>
      </c>
      <c r="AA64" s="125">
        <f>'2023CV PREV GA00394601000126'!AC60</f>
        <v>0</v>
      </c>
      <c r="AB64" s="125">
        <f>'2023CV PREV GA00394601000126'!AD60</f>
        <v>0</v>
      </c>
      <c r="AC64" s="49">
        <f t="shared" si="21"/>
        <v>9102726.4657400008</v>
      </c>
      <c r="AD64" s="125">
        <f>'2023CV PREV GA00394601000126'!AF60</f>
        <v>6099658.9800000004</v>
      </c>
      <c r="AE64" s="125">
        <f>'2023CV PREV GA00394601000126'!AG60</f>
        <v>1927516.4867</v>
      </c>
      <c r="AF64" s="125">
        <f>'2023CV PREV GA00394601000126'!AH60</f>
        <v>384051.61080000002</v>
      </c>
      <c r="AG64" s="125">
        <f>'2023CV PREV GA00394601000126'!AI60</f>
        <v>691499.38824</v>
      </c>
      <c r="AH64" s="49">
        <f t="shared" si="22"/>
        <v>8463578.3171800002</v>
      </c>
      <c r="AI64" s="125">
        <f>'2023CV PREV GA00394601000126'!AK60</f>
        <v>4915783.6100000003</v>
      </c>
      <c r="AJ64" s="125">
        <f>'2023CV PREV GA00394601000126'!AL60</f>
        <v>2179261.0099999998</v>
      </c>
      <c r="AK64" s="125">
        <f>'2023CV PREV GA00394601000126'!AM60</f>
        <v>350342.86797999998</v>
      </c>
      <c r="AL64" s="125">
        <f>'2023CV PREV GA00394601000126'!AN60</f>
        <v>686791.55133000005</v>
      </c>
      <c r="AM64" s="125">
        <f>'2023CV PREV GA00394601000126'!AO60</f>
        <v>331399.27786999999</v>
      </c>
      <c r="AN64" s="125">
        <f>'2023CV PREV GA00394601000126'!AP60</f>
        <v>14270499.96552</v>
      </c>
      <c r="AO64" s="125">
        <f>'2023CV PREV GA00394601000126'!AQ60</f>
        <v>0</v>
      </c>
      <c r="AP64" s="125">
        <f>'2023CV PREV GA00394601000126'!AR60</f>
        <v>0</v>
      </c>
      <c r="AQ64" s="125">
        <f>'2023CV PREV GA00394601000126'!AS60</f>
        <v>0</v>
      </c>
      <c r="AR64" s="49">
        <f t="shared" si="23"/>
        <v>31837283.233910002</v>
      </c>
      <c r="AS64" s="49">
        <f t="shared" si="24"/>
        <v>5508.8977699999996</v>
      </c>
      <c r="AT64" s="125">
        <f>'2023CV PREV GA00394601000126'!AV60</f>
        <v>0</v>
      </c>
      <c r="AU64" s="125">
        <f>'2023CV PREV GA00394601000126'!AW60</f>
        <v>0</v>
      </c>
      <c r="AV64" s="125">
        <f>'2023CV PREV GA00394601000126'!AX60</f>
        <v>0</v>
      </c>
      <c r="AW64" s="125">
        <f>'2023CV PREV GA00394601000126'!AY60</f>
        <v>0</v>
      </c>
      <c r="AX64" s="125">
        <f>'2023CV PREV GA00394601000126'!AZ60</f>
        <v>5508.8977699999996</v>
      </c>
      <c r="AY64" s="125">
        <f>'2023CV PREV GA00394601000126'!BA60</f>
        <v>0</v>
      </c>
      <c r="AZ64" s="49">
        <f t="shared" si="25"/>
        <v>203864285.21834999</v>
      </c>
      <c r="BA64" s="125">
        <f>'2023CV PREV GA00394601000126'!BC60</f>
        <v>71719727.307539999</v>
      </c>
      <c r="BB64" s="125">
        <f>'2023CV PREV GA00394601000126'!BD60</f>
        <v>22417077.72067</v>
      </c>
      <c r="BC64" s="125">
        <f>'2023CV PREV GA00394601000126'!BE60</f>
        <v>4392782.2598099997</v>
      </c>
      <c r="BD64" s="125">
        <f>'2023CV PREV GA00394601000126'!BF60</f>
        <v>7707305.4513499998</v>
      </c>
      <c r="BE64" s="125">
        <f>'2023CV PREV GA00394601000126'!BG60</f>
        <v>3709838.5806300002</v>
      </c>
      <c r="BF64" s="125">
        <f>'2023CV PREV GA00394601000126'!BH60</f>
        <v>93917553.89835</v>
      </c>
      <c r="BG64" s="125">
        <f>'2023CV PREV GA00394601000126'!BI60</f>
        <v>0</v>
      </c>
      <c r="BH64" s="125">
        <f>'2023CV PREV GA00394601000126'!BJ60</f>
        <v>0</v>
      </c>
      <c r="BI64" s="125">
        <f>'2023CV PREV GA00394601000126'!BK60</f>
        <v>0</v>
      </c>
      <c r="BJ64" s="49">
        <f t="shared" si="26"/>
        <v>203869794.11612001</v>
      </c>
      <c r="BK64" s="49">
        <f t="shared" si="27"/>
        <v>-172032510.88220999</v>
      </c>
      <c r="BL64" s="49">
        <f>$BO$9+SUMPRODUCT($D$10:D64,$BK$10:BK64)</f>
        <v>274386527.70075697</v>
      </c>
      <c r="BM64" s="50">
        <f t="shared" si="28"/>
        <v>4.8899999999999997</v>
      </c>
      <c r="BN64" s="49">
        <f t="shared" si="14"/>
        <v>184727040.45104</v>
      </c>
      <c r="BO64" s="51">
        <f t="shared" si="29"/>
        <v>3790343618.54708</v>
      </c>
      <c r="BP64" s="89">
        <f t="shared" si="15"/>
        <v>13810589.563377462</v>
      </c>
      <c r="BQ64" s="89">
        <f t="shared" si="16"/>
        <v>752677131.20407164</v>
      </c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 x14ac:dyDescent="0.3">
      <c r="A65" s="52">
        <f t="shared" si="30"/>
        <v>56</v>
      </c>
      <c r="B65" s="72">
        <f t="shared" si="31"/>
        <v>2078</v>
      </c>
      <c r="C65" s="48">
        <f>'2023CV PREV GA00394601000126'!E61</f>
        <v>4.8899999999999997</v>
      </c>
      <c r="D65" s="49">
        <f t="shared" si="17"/>
        <v>6.9019999999999998E-2</v>
      </c>
      <c r="E65" s="125">
        <f>'2023CV PREV GA00394601000126'!G61</f>
        <v>0</v>
      </c>
      <c r="F65" s="49">
        <f t="shared" si="18"/>
        <v>0</v>
      </c>
      <c r="G65" s="125">
        <f>'2023CV PREV GA00394601000126'!I61</f>
        <v>0</v>
      </c>
      <c r="H65" s="125">
        <f>'2023CV PREV GA00394601000126'!J61</f>
        <v>0</v>
      </c>
      <c r="I65" s="125">
        <f>'2023CV PREV GA00394601000126'!K61</f>
        <v>0</v>
      </c>
      <c r="J65" s="125">
        <f>'2023CV PREV GA00394601000126'!L61</f>
        <v>0</v>
      </c>
      <c r="K65" s="125">
        <f>'2023CV PREV GA00394601000126'!M61</f>
        <v>354.53771</v>
      </c>
      <c r="L65" s="125">
        <f>'2023CV PREV GA00394601000126'!N61</f>
        <v>0</v>
      </c>
      <c r="M65" s="49">
        <f t="shared" si="19"/>
        <v>0</v>
      </c>
      <c r="N65" s="125">
        <f>'2023CV PREV GA00394601000126'!P61</f>
        <v>0</v>
      </c>
      <c r="O65" s="125">
        <f>'2023CV PREV GA00394601000126'!Q61</f>
        <v>0</v>
      </c>
      <c r="P65" s="125">
        <f>'2023CV PREV GA00394601000126'!R61</f>
        <v>0</v>
      </c>
      <c r="Q65" s="125">
        <f>'2023CV PREV GA00394601000126'!S61</f>
        <v>0</v>
      </c>
      <c r="R65" s="125">
        <f>'2023CV PREV GA00394601000126'!T61</f>
        <v>0</v>
      </c>
      <c r="S65" s="125">
        <f>'2023CV PREV GA00394601000126'!U61</f>
        <v>0</v>
      </c>
      <c r="T65" s="125">
        <f>'2023CV PREV GA00394601000126'!V61</f>
        <v>0</v>
      </c>
      <c r="U65" s="49">
        <f t="shared" si="20"/>
        <v>0</v>
      </c>
      <c r="V65" s="125">
        <f>'2023CV PREV GA00394601000126'!X61</f>
        <v>0</v>
      </c>
      <c r="W65" s="125">
        <f>'2023CV PREV GA00394601000126'!Y61</f>
        <v>0</v>
      </c>
      <c r="X65" s="125">
        <f>'2023CV PREV GA00394601000126'!Z61</f>
        <v>0</v>
      </c>
      <c r="Y65" s="125">
        <f>'2023CV PREV GA00394601000126'!AA61</f>
        <v>0</v>
      </c>
      <c r="Z65" s="125">
        <f>'2023CV PREV GA00394601000126'!AB61</f>
        <v>0</v>
      </c>
      <c r="AA65" s="125">
        <f>'2023CV PREV GA00394601000126'!AC61</f>
        <v>0</v>
      </c>
      <c r="AB65" s="125">
        <f>'2023CV PREV GA00394601000126'!AD61</f>
        <v>0</v>
      </c>
      <c r="AC65" s="49">
        <f t="shared" si="21"/>
        <v>8220731.3291300004</v>
      </c>
      <c r="AD65" s="125">
        <f>'2023CV PREV GA00394601000126'!AF61</f>
        <v>5548827.8700000001</v>
      </c>
      <c r="AE65" s="125">
        <f>'2023CV PREV GA00394601000126'!AG61</f>
        <v>1711579.63081</v>
      </c>
      <c r="AF65" s="125">
        <f>'2023CV PREV GA00394601000126'!AH61</f>
        <v>341863.56712999998</v>
      </c>
      <c r="AG65" s="125">
        <f>'2023CV PREV GA00394601000126'!AI61</f>
        <v>618460.26118999999</v>
      </c>
      <c r="AH65" s="49">
        <f t="shared" si="22"/>
        <v>8331713.7140899999</v>
      </c>
      <c r="AI65" s="125">
        <f>'2023CV PREV GA00394601000126'!AK61</f>
        <v>4905452.78</v>
      </c>
      <c r="AJ65" s="125">
        <f>'2023CV PREV GA00394601000126'!AL61</f>
        <v>2099076.5299999998</v>
      </c>
      <c r="AK65" s="125">
        <f>'2023CV PREV GA00394601000126'!AM61</f>
        <v>346290.02786999999</v>
      </c>
      <c r="AL65" s="125">
        <f>'2023CV PREV GA00394601000126'!AN61</f>
        <v>673551.73270000005</v>
      </c>
      <c r="AM65" s="125">
        <f>'2023CV PREV GA00394601000126'!AO61</f>
        <v>307342.64351999998</v>
      </c>
      <c r="AN65" s="125">
        <f>'2023CV PREV GA00394601000126'!AP61</f>
        <v>13440303.20779</v>
      </c>
      <c r="AO65" s="125">
        <f>'2023CV PREV GA00394601000126'!AQ61</f>
        <v>0</v>
      </c>
      <c r="AP65" s="125">
        <f>'2023CV PREV GA00394601000126'!AR61</f>
        <v>0</v>
      </c>
      <c r="AQ65" s="125">
        <f>'2023CV PREV GA00394601000126'!AS61</f>
        <v>0</v>
      </c>
      <c r="AR65" s="49">
        <f t="shared" si="23"/>
        <v>29993102.788720001</v>
      </c>
      <c r="AS65" s="49">
        <f t="shared" si="24"/>
        <v>4082.1154900000001</v>
      </c>
      <c r="AT65" s="125">
        <f>'2023CV PREV GA00394601000126'!AV61</f>
        <v>0</v>
      </c>
      <c r="AU65" s="125">
        <f>'2023CV PREV GA00394601000126'!AW61</f>
        <v>0</v>
      </c>
      <c r="AV65" s="125">
        <f>'2023CV PREV GA00394601000126'!AX61</f>
        <v>0</v>
      </c>
      <c r="AW65" s="125">
        <f>'2023CV PREV GA00394601000126'!AY61</f>
        <v>0</v>
      </c>
      <c r="AX65" s="125">
        <f>'2023CV PREV GA00394601000126'!AZ61</f>
        <v>4082.1154900000001</v>
      </c>
      <c r="AY65" s="125">
        <f>'2023CV PREV GA00394601000126'!BA61</f>
        <v>0</v>
      </c>
      <c r="AZ65" s="49">
        <f t="shared" si="25"/>
        <v>192004331.53667</v>
      </c>
      <c r="BA65" s="125">
        <f>'2023CV PREV GA00394601000126'!BC61</f>
        <v>65231538.845109999</v>
      </c>
      <c r="BB65" s="125">
        <f>'2023CV PREV GA00394601000126'!BD61</f>
        <v>19901314.480610002</v>
      </c>
      <c r="BC65" s="125">
        <f>'2023CV PREV GA00394601000126'!BE61</f>
        <v>3910701.4534399998</v>
      </c>
      <c r="BD65" s="125">
        <f>'2023CV PREV GA00394601000126'!BF61</f>
        <v>6893956.6512399996</v>
      </c>
      <c r="BE65" s="125">
        <f>'2023CV PREV GA00394601000126'!BG61</f>
        <v>3440454.5064900001</v>
      </c>
      <c r="BF65" s="125">
        <f>'2023CV PREV GA00394601000126'!BH61</f>
        <v>92626365.599779993</v>
      </c>
      <c r="BG65" s="125">
        <f>'2023CV PREV GA00394601000126'!BI61</f>
        <v>0</v>
      </c>
      <c r="BH65" s="125">
        <f>'2023CV PREV GA00394601000126'!BJ61</f>
        <v>0</v>
      </c>
      <c r="BI65" s="125">
        <f>'2023CV PREV GA00394601000126'!BK61</f>
        <v>0</v>
      </c>
      <c r="BJ65" s="49">
        <f t="shared" si="26"/>
        <v>192008413.65215999</v>
      </c>
      <c r="BK65" s="49">
        <f t="shared" si="27"/>
        <v>-162015310.86344001</v>
      </c>
      <c r="BL65" s="49">
        <f>$BO$9+SUMPRODUCT($D$10:D65,$BK$10:BK65)</f>
        <v>263204230.94496232</v>
      </c>
      <c r="BM65" s="50">
        <f t="shared" si="28"/>
        <v>4.8899999999999997</v>
      </c>
      <c r="BN65" s="49">
        <f t="shared" si="14"/>
        <v>185347802.94694999</v>
      </c>
      <c r="BO65" s="51">
        <f t="shared" si="29"/>
        <v>3813676110.63059</v>
      </c>
      <c r="BP65" s="89">
        <f t="shared" si="15"/>
        <v>12400109.738520993</v>
      </c>
      <c r="BQ65" s="89">
        <f t="shared" si="16"/>
        <v>688206090.48791516</v>
      </c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 x14ac:dyDescent="0.3">
      <c r="A66" s="52">
        <f t="shared" si="30"/>
        <v>57</v>
      </c>
      <c r="B66" s="72">
        <f t="shared" si="31"/>
        <v>2079</v>
      </c>
      <c r="C66" s="48">
        <f>'2023CV PREV GA00394601000126'!E62</f>
        <v>4.8899999999999997</v>
      </c>
      <c r="D66" s="49">
        <f t="shared" si="17"/>
        <v>6.5799999999999997E-2</v>
      </c>
      <c r="E66" s="125">
        <f>'2023CV PREV GA00394601000126'!G62</f>
        <v>0</v>
      </c>
      <c r="F66" s="49">
        <f t="shared" si="18"/>
        <v>0</v>
      </c>
      <c r="G66" s="125">
        <f>'2023CV PREV GA00394601000126'!I62</f>
        <v>0</v>
      </c>
      <c r="H66" s="125">
        <f>'2023CV PREV GA00394601000126'!J62</f>
        <v>0</v>
      </c>
      <c r="I66" s="125">
        <f>'2023CV PREV GA00394601000126'!K62</f>
        <v>0</v>
      </c>
      <c r="J66" s="125">
        <f>'2023CV PREV GA00394601000126'!L62</f>
        <v>0</v>
      </c>
      <c r="K66" s="125">
        <f>'2023CV PREV GA00394601000126'!M62</f>
        <v>255.82529</v>
      </c>
      <c r="L66" s="125">
        <f>'2023CV PREV GA00394601000126'!N62</f>
        <v>0</v>
      </c>
      <c r="M66" s="49">
        <f t="shared" si="19"/>
        <v>0</v>
      </c>
      <c r="N66" s="125">
        <f>'2023CV PREV GA00394601000126'!P62</f>
        <v>0</v>
      </c>
      <c r="O66" s="125">
        <f>'2023CV PREV GA00394601000126'!Q62</f>
        <v>0</v>
      </c>
      <c r="P66" s="125">
        <f>'2023CV PREV GA00394601000126'!R62</f>
        <v>0</v>
      </c>
      <c r="Q66" s="125">
        <f>'2023CV PREV GA00394601000126'!S62</f>
        <v>0</v>
      </c>
      <c r="R66" s="125">
        <f>'2023CV PREV GA00394601000126'!T62</f>
        <v>0</v>
      </c>
      <c r="S66" s="125">
        <f>'2023CV PREV GA00394601000126'!U62</f>
        <v>0</v>
      </c>
      <c r="T66" s="125">
        <f>'2023CV PREV GA00394601000126'!V62</f>
        <v>0</v>
      </c>
      <c r="U66" s="49">
        <f t="shared" si="20"/>
        <v>0</v>
      </c>
      <c r="V66" s="125">
        <f>'2023CV PREV GA00394601000126'!X62</f>
        <v>0</v>
      </c>
      <c r="W66" s="125">
        <f>'2023CV PREV GA00394601000126'!Y62</f>
        <v>0</v>
      </c>
      <c r="X66" s="125">
        <f>'2023CV PREV GA00394601000126'!Z62</f>
        <v>0</v>
      </c>
      <c r="Y66" s="125">
        <f>'2023CV PREV GA00394601000126'!AA62</f>
        <v>0</v>
      </c>
      <c r="Z66" s="125">
        <f>'2023CV PREV GA00394601000126'!AB62</f>
        <v>0</v>
      </c>
      <c r="AA66" s="125">
        <f>'2023CV PREV GA00394601000126'!AC62</f>
        <v>0</v>
      </c>
      <c r="AB66" s="125">
        <f>'2023CV PREV GA00394601000126'!AD62</f>
        <v>0</v>
      </c>
      <c r="AC66" s="49">
        <f t="shared" si="21"/>
        <v>7369663.9037499996</v>
      </c>
      <c r="AD66" s="125">
        <f>'2023CV PREV GA00394601000126'!AF62</f>
        <v>5011403.63</v>
      </c>
      <c r="AE66" s="125">
        <f>'2023CV PREV GA00394601000126'!AG62</f>
        <v>1507902.2397799999</v>
      </c>
      <c r="AF66" s="125">
        <f>'2023CV PREV GA00394601000126'!AH62</f>
        <v>301410.62099999998</v>
      </c>
      <c r="AG66" s="125">
        <f>'2023CV PREV GA00394601000126'!AI62</f>
        <v>548947.41296999995</v>
      </c>
      <c r="AH66" s="49">
        <f t="shared" si="22"/>
        <v>8141505.8554499997</v>
      </c>
      <c r="AI66" s="125">
        <f>'2023CV PREV GA00394601000126'!AK62</f>
        <v>4857993.8099999996</v>
      </c>
      <c r="AJ66" s="125">
        <f>'2023CV PREV GA00394601000126'!AL62</f>
        <v>2005672.2</v>
      </c>
      <c r="AK66" s="125">
        <f>'2023CV PREV GA00394601000126'!AM62</f>
        <v>339020.74758000002</v>
      </c>
      <c r="AL66" s="125">
        <f>'2023CV PREV GA00394601000126'!AN62</f>
        <v>655513.66433000006</v>
      </c>
      <c r="AM66" s="125">
        <f>'2023CV PREV GA00394601000126'!AO62</f>
        <v>283305.43354</v>
      </c>
      <c r="AN66" s="125">
        <f>'2023CV PREV GA00394601000126'!AP62</f>
        <v>12588849.06154</v>
      </c>
      <c r="AO66" s="125">
        <f>'2023CV PREV GA00394601000126'!AQ62</f>
        <v>0</v>
      </c>
      <c r="AP66" s="125">
        <f>'2023CV PREV GA00394601000126'!AR62</f>
        <v>0</v>
      </c>
      <c r="AQ66" s="125">
        <f>'2023CV PREV GA00394601000126'!AS62</f>
        <v>0</v>
      </c>
      <c r="AR66" s="49">
        <f t="shared" si="23"/>
        <v>28100274.646030001</v>
      </c>
      <c r="AS66" s="49">
        <f t="shared" si="24"/>
        <v>2945.76863</v>
      </c>
      <c r="AT66" s="125">
        <f>'2023CV PREV GA00394601000126'!AV62</f>
        <v>0</v>
      </c>
      <c r="AU66" s="125">
        <f>'2023CV PREV GA00394601000126'!AW62</f>
        <v>0</v>
      </c>
      <c r="AV66" s="125">
        <f>'2023CV PREV GA00394601000126'!AX62</f>
        <v>0</v>
      </c>
      <c r="AW66" s="125">
        <f>'2023CV PREV GA00394601000126'!AY62</f>
        <v>0</v>
      </c>
      <c r="AX66" s="125">
        <f>'2023CV PREV GA00394601000126'!AZ62</f>
        <v>2945.76863</v>
      </c>
      <c r="AY66" s="125">
        <f>'2023CV PREV GA00394601000126'!BA62</f>
        <v>0</v>
      </c>
      <c r="AZ66" s="49">
        <f t="shared" si="25"/>
        <v>179840700.87617001</v>
      </c>
      <c r="BA66" s="125">
        <f>'2023CV PREV GA00394601000126'!BC62</f>
        <v>58904619.864490002</v>
      </c>
      <c r="BB66" s="125">
        <f>'2023CV PREV GA00394601000126'!BD62</f>
        <v>17529262.74453</v>
      </c>
      <c r="BC66" s="125">
        <f>'2023CV PREV GA00394601000126'!BE62</f>
        <v>3448412.3692200002</v>
      </c>
      <c r="BD66" s="125">
        <f>'2023CV PREV GA00394601000126'!BF62</f>
        <v>6119786.4225500003</v>
      </c>
      <c r="BE66" s="125">
        <f>'2023CV PREV GA00394601000126'!BG62</f>
        <v>3171321.2873399998</v>
      </c>
      <c r="BF66" s="125">
        <f>'2023CV PREV GA00394601000126'!BH62</f>
        <v>90667298.188040003</v>
      </c>
      <c r="BG66" s="125">
        <f>'2023CV PREV GA00394601000126'!BI62</f>
        <v>0</v>
      </c>
      <c r="BH66" s="125">
        <f>'2023CV PREV GA00394601000126'!BJ62</f>
        <v>0</v>
      </c>
      <c r="BI66" s="125">
        <f>'2023CV PREV GA00394601000126'!BK62</f>
        <v>0</v>
      </c>
      <c r="BJ66" s="49">
        <f t="shared" si="26"/>
        <v>179843646.64480001</v>
      </c>
      <c r="BK66" s="49">
        <f t="shared" si="27"/>
        <v>-151743371.99877</v>
      </c>
      <c r="BL66" s="49">
        <f>$BO$9+SUMPRODUCT($D$10:D66,$BK$10:BK66)</f>
        <v>253219517.06744325</v>
      </c>
      <c r="BM66" s="50">
        <f t="shared" si="28"/>
        <v>4.8899999999999997</v>
      </c>
      <c r="BN66" s="49">
        <f t="shared" si="14"/>
        <v>186488761.80983999</v>
      </c>
      <c r="BO66" s="51">
        <f t="shared" si="29"/>
        <v>3848421500.4416599</v>
      </c>
      <c r="BP66" s="89">
        <f t="shared" si="15"/>
        <v>11072530.858707279</v>
      </c>
      <c r="BQ66" s="89">
        <f t="shared" si="16"/>
        <v>625597993.51696122</v>
      </c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 x14ac:dyDescent="0.3">
      <c r="A67" s="52">
        <f t="shared" si="30"/>
        <v>58</v>
      </c>
      <c r="B67" s="72">
        <f t="shared" si="31"/>
        <v>2080</v>
      </c>
      <c r="C67" s="48">
        <f>'2023CV PREV GA00394601000126'!E63</f>
        <v>4.8899999999999997</v>
      </c>
      <c r="D67" s="49">
        <f t="shared" si="17"/>
        <v>6.2729999999999994E-2</v>
      </c>
      <c r="E67" s="125">
        <f>'2023CV PREV GA00394601000126'!G63</f>
        <v>0</v>
      </c>
      <c r="F67" s="49">
        <f t="shared" si="18"/>
        <v>0</v>
      </c>
      <c r="G67" s="125">
        <f>'2023CV PREV GA00394601000126'!I63</f>
        <v>0</v>
      </c>
      <c r="H67" s="125">
        <f>'2023CV PREV GA00394601000126'!J63</f>
        <v>0</v>
      </c>
      <c r="I67" s="125">
        <f>'2023CV PREV GA00394601000126'!K63</f>
        <v>0</v>
      </c>
      <c r="J67" s="125">
        <f>'2023CV PREV GA00394601000126'!L63</f>
        <v>0</v>
      </c>
      <c r="K67" s="125">
        <f>'2023CV PREV GA00394601000126'!M63</f>
        <v>178.87028000000001</v>
      </c>
      <c r="L67" s="125">
        <f>'2023CV PREV GA00394601000126'!N63</f>
        <v>0</v>
      </c>
      <c r="M67" s="49">
        <f t="shared" si="19"/>
        <v>0</v>
      </c>
      <c r="N67" s="125">
        <f>'2023CV PREV GA00394601000126'!P63</f>
        <v>0</v>
      </c>
      <c r="O67" s="125">
        <f>'2023CV PREV GA00394601000126'!Q63</f>
        <v>0</v>
      </c>
      <c r="P67" s="125">
        <f>'2023CV PREV GA00394601000126'!R63</f>
        <v>0</v>
      </c>
      <c r="Q67" s="125">
        <f>'2023CV PREV GA00394601000126'!S63</f>
        <v>0</v>
      </c>
      <c r="R67" s="125">
        <f>'2023CV PREV GA00394601000126'!T63</f>
        <v>0</v>
      </c>
      <c r="S67" s="125">
        <f>'2023CV PREV GA00394601000126'!U63</f>
        <v>0</v>
      </c>
      <c r="T67" s="125">
        <f>'2023CV PREV GA00394601000126'!V63</f>
        <v>0</v>
      </c>
      <c r="U67" s="49">
        <f t="shared" si="20"/>
        <v>0</v>
      </c>
      <c r="V67" s="125">
        <f>'2023CV PREV GA00394601000126'!X63</f>
        <v>0</v>
      </c>
      <c r="W67" s="125">
        <f>'2023CV PREV GA00394601000126'!Y63</f>
        <v>0</v>
      </c>
      <c r="X67" s="125">
        <f>'2023CV PREV GA00394601000126'!Z63</f>
        <v>0</v>
      </c>
      <c r="Y67" s="125">
        <f>'2023CV PREV GA00394601000126'!AA63</f>
        <v>0</v>
      </c>
      <c r="Z67" s="125">
        <f>'2023CV PREV GA00394601000126'!AB63</f>
        <v>0</v>
      </c>
      <c r="AA67" s="125">
        <f>'2023CV PREV GA00394601000126'!AC63</f>
        <v>0</v>
      </c>
      <c r="AB67" s="125">
        <f>'2023CV PREV GA00394601000126'!AD63</f>
        <v>0</v>
      </c>
      <c r="AC67" s="49">
        <f t="shared" si="21"/>
        <v>6555379.0465399995</v>
      </c>
      <c r="AD67" s="125">
        <f>'2023CV PREV GA00394601000126'!AF63</f>
        <v>4491505.78</v>
      </c>
      <c r="AE67" s="125">
        <f>'2023CV PREV GA00394601000126'!AG63</f>
        <v>1317415.3436499999</v>
      </c>
      <c r="AF67" s="125">
        <f>'2023CV PREV GA00394601000126'!AH63</f>
        <v>263077.40698999999</v>
      </c>
      <c r="AG67" s="125">
        <f>'2023CV PREV GA00394601000126'!AI63</f>
        <v>483380.5159</v>
      </c>
      <c r="AH67" s="49">
        <f t="shared" si="22"/>
        <v>7893998.01724</v>
      </c>
      <c r="AI67" s="125">
        <f>'2023CV PREV GA00394601000126'!AK63</f>
        <v>4772670.7300000004</v>
      </c>
      <c r="AJ67" s="125">
        <f>'2023CV PREV GA00394601000126'!AL63</f>
        <v>1900513.86</v>
      </c>
      <c r="AK67" s="125">
        <f>'2023CV PREV GA00394601000126'!AM63</f>
        <v>328535.80794999999</v>
      </c>
      <c r="AL67" s="125">
        <f>'2023CV PREV GA00394601000126'!AN63</f>
        <v>632823.77919999999</v>
      </c>
      <c r="AM67" s="125">
        <f>'2023CV PREV GA00394601000126'!AO63</f>
        <v>259453.84009000001</v>
      </c>
      <c r="AN67" s="125">
        <f>'2023CV PREV GA00394601000126'!AP63</f>
        <v>11721734.937799999</v>
      </c>
      <c r="AO67" s="125">
        <f>'2023CV PREV GA00394601000126'!AQ63</f>
        <v>0</v>
      </c>
      <c r="AP67" s="125">
        <f>'2023CV PREV GA00394601000126'!AR63</f>
        <v>0</v>
      </c>
      <c r="AQ67" s="125">
        <f>'2023CV PREV GA00394601000126'!AS63</f>
        <v>0</v>
      </c>
      <c r="AR67" s="49">
        <f t="shared" si="23"/>
        <v>26171290.871860001</v>
      </c>
      <c r="AS67" s="49">
        <f t="shared" si="24"/>
        <v>2059.8292799999999</v>
      </c>
      <c r="AT67" s="125">
        <f>'2023CV PREV GA00394601000126'!AV63</f>
        <v>0</v>
      </c>
      <c r="AU67" s="125">
        <f>'2023CV PREV GA00394601000126'!AW63</f>
        <v>0</v>
      </c>
      <c r="AV67" s="125">
        <f>'2023CV PREV GA00394601000126'!AX63</f>
        <v>0</v>
      </c>
      <c r="AW67" s="125">
        <f>'2023CV PREV GA00394601000126'!AY63</f>
        <v>0</v>
      </c>
      <c r="AX67" s="125">
        <f>'2023CV PREV GA00394601000126'!AZ63</f>
        <v>2059.8292799999999</v>
      </c>
      <c r="AY67" s="125">
        <f>'2023CV PREV GA00394601000126'!BA63</f>
        <v>0</v>
      </c>
      <c r="AZ67" s="49">
        <f t="shared" si="25"/>
        <v>167453356.25150001</v>
      </c>
      <c r="BA67" s="125">
        <f>'2023CV PREV GA00394601000126'!BC63</f>
        <v>52786423.667280003</v>
      </c>
      <c r="BB67" s="125">
        <f>'2023CV PREV GA00394601000126'!BD63</f>
        <v>15311629.61201</v>
      </c>
      <c r="BC67" s="125">
        <f>'2023CV PREV GA00394601000126'!BE63</f>
        <v>3010299.30638</v>
      </c>
      <c r="BD67" s="125">
        <f>'2023CV PREV GA00394601000126'!BF63</f>
        <v>5389454.6265500002</v>
      </c>
      <c r="BE67" s="125">
        <f>'2023CV PREV GA00394601000126'!BG63</f>
        <v>2904298.6526700002</v>
      </c>
      <c r="BF67" s="125">
        <f>'2023CV PREV GA00394601000126'!BH63</f>
        <v>88051250.386610001</v>
      </c>
      <c r="BG67" s="125">
        <f>'2023CV PREV GA00394601000126'!BI63</f>
        <v>0</v>
      </c>
      <c r="BH67" s="125">
        <f>'2023CV PREV GA00394601000126'!BJ63</f>
        <v>0</v>
      </c>
      <c r="BI67" s="125">
        <f>'2023CV PREV GA00394601000126'!BK63</f>
        <v>0</v>
      </c>
      <c r="BJ67" s="49">
        <f t="shared" si="26"/>
        <v>167455416.08078</v>
      </c>
      <c r="BK67" s="49">
        <f t="shared" si="27"/>
        <v>-141284125.20892</v>
      </c>
      <c r="BL67" s="49">
        <f>$BO$9+SUMPRODUCT($D$10:D67,$BK$10:BK67)</f>
        <v>244356763.89308769</v>
      </c>
      <c r="BM67" s="50">
        <f t="shared" si="28"/>
        <v>4.8899999999999997</v>
      </c>
      <c r="BN67" s="49">
        <f t="shared" si="14"/>
        <v>188187811.3716</v>
      </c>
      <c r="BO67" s="51">
        <f t="shared" si="29"/>
        <v>3895325186.6043401</v>
      </c>
      <c r="BP67" s="89">
        <f t="shared" si="15"/>
        <v>9828746.9411577843</v>
      </c>
      <c r="BQ67" s="89">
        <f t="shared" si="16"/>
        <v>565152949.11657262</v>
      </c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 x14ac:dyDescent="0.3">
      <c r="A68" s="52">
        <f t="shared" si="30"/>
        <v>59</v>
      </c>
      <c r="B68" s="72">
        <f t="shared" si="31"/>
        <v>2081</v>
      </c>
      <c r="C68" s="48">
        <f>'2023CV PREV GA00394601000126'!E64</f>
        <v>4.8899999999999997</v>
      </c>
      <c r="D68" s="49">
        <f t="shared" si="17"/>
        <v>5.9810000000000002E-2</v>
      </c>
      <c r="E68" s="125">
        <f>'2023CV PREV GA00394601000126'!G64</f>
        <v>0</v>
      </c>
      <c r="F68" s="49">
        <f t="shared" si="18"/>
        <v>0</v>
      </c>
      <c r="G68" s="125">
        <f>'2023CV PREV GA00394601000126'!I64</f>
        <v>0</v>
      </c>
      <c r="H68" s="125">
        <f>'2023CV PREV GA00394601000126'!J64</f>
        <v>0</v>
      </c>
      <c r="I68" s="125">
        <f>'2023CV PREV GA00394601000126'!K64</f>
        <v>0</v>
      </c>
      <c r="J68" s="125">
        <f>'2023CV PREV GA00394601000126'!L64</f>
        <v>0</v>
      </c>
      <c r="K68" s="125">
        <f>'2023CV PREV GA00394601000126'!M64</f>
        <v>120.43051</v>
      </c>
      <c r="L68" s="125">
        <f>'2023CV PREV GA00394601000126'!N64</f>
        <v>0</v>
      </c>
      <c r="M68" s="49">
        <f t="shared" si="19"/>
        <v>0</v>
      </c>
      <c r="N68" s="125">
        <f>'2023CV PREV GA00394601000126'!P64</f>
        <v>0</v>
      </c>
      <c r="O68" s="125">
        <f>'2023CV PREV GA00394601000126'!Q64</f>
        <v>0</v>
      </c>
      <c r="P68" s="125">
        <f>'2023CV PREV GA00394601000126'!R64</f>
        <v>0</v>
      </c>
      <c r="Q68" s="125">
        <f>'2023CV PREV GA00394601000126'!S64</f>
        <v>0</v>
      </c>
      <c r="R68" s="125">
        <f>'2023CV PREV GA00394601000126'!T64</f>
        <v>0</v>
      </c>
      <c r="S68" s="125">
        <f>'2023CV PREV GA00394601000126'!U64</f>
        <v>0</v>
      </c>
      <c r="T68" s="125">
        <f>'2023CV PREV GA00394601000126'!V64</f>
        <v>0</v>
      </c>
      <c r="U68" s="49">
        <f t="shared" si="20"/>
        <v>0</v>
      </c>
      <c r="V68" s="125">
        <f>'2023CV PREV GA00394601000126'!X64</f>
        <v>0</v>
      </c>
      <c r="W68" s="125">
        <f>'2023CV PREV GA00394601000126'!Y64</f>
        <v>0</v>
      </c>
      <c r="X68" s="125">
        <f>'2023CV PREV GA00394601000126'!Z64</f>
        <v>0</v>
      </c>
      <c r="Y68" s="125">
        <f>'2023CV PREV GA00394601000126'!AA64</f>
        <v>0</v>
      </c>
      <c r="Z68" s="125">
        <f>'2023CV PREV GA00394601000126'!AB64</f>
        <v>0</v>
      </c>
      <c r="AA68" s="125">
        <f>'2023CV PREV GA00394601000126'!AC64</f>
        <v>0</v>
      </c>
      <c r="AB68" s="125">
        <f>'2023CV PREV GA00394601000126'!AD64</f>
        <v>0</v>
      </c>
      <c r="AC68" s="49">
        <f t="shared" si="21"/>
        <v>5783193.5105299996</v>
      </c>
      <c r="AD68" s="125">
        <f>'2023CV PREV GA00394601000126'!AF64</f>
        <v>3993035.81</v>
      </c>
      <c r="AE68" s="125">
        <f>'2023CV PREV GA00394601000126'!AG64</f>
        <v>1140852.94964</v>
      </c>
      <c r="AF68" s="125">
        <f>'2023CV PREV GA00394601000126'!AH64</f>
        <v>227203.63196999999</v>
      </c>
      <c r="AG68" s="125">
        <f>'2023CV PREV GA00394601000126'!AI64</f>
        <v>422101.11891999998</v>
      </c>
      <c r="AH68" s="49">
        <f t="shared" si="22"/>
        <v>7591621.9443800002</v>
      </c>
      <c r="AI68" s="125">
        <f>'2023CV PREV GA00394601000126'!AK64</f>
        <v>4649594.49</v>
      </c>
      <c r="AJ68" s="125">
        <f>'2023CV PREV GA00394601000126'!AL64</f>
        <v>1785361.92</v>
      </c>
      <c r="AK68" s="125">
        <f>'2023CV PREV GA00394601000126'!AM64</f>
        <v>314947.82053000003</v>
      </c>
      <c r="AL68" s="125">
        <f>'2023CV PREV GA00394601000126'!AN64</f>
        <v>605750.91047999996</v>
      </c>
      <c r="AM68" s="125">
        <f>'2023CV PREV GA00394601000126'!AO64</f>
        <v>235966.80337000001</v>
      </c>
      <c r="AN68" s="125">
        <f>'2023CV PREV GA00394601000126'!AP64</f>
        <v>10845295.992969999</v>
      </c>
      <c r="AO68" s="125">
        <f>'2023CV PREV GA00394601000126'!AQ64</f>
        <v>0</v>
      </c>
      <c r="AP68" s="125">
        <f>'2023CV PREV GA00394601000126'!AR64</f>
        <v>0</v>
      </c>
      <c r="AQ68" s="125">
        <f>'2023CV PREV GA00394601000126'!AS64</f>
        <v>0</v>
      </c>
      <c r="AR68" s="49">
        <f t="shared" si="23"/>
        <v>24220231.878389999</v>
      </c>
      <c r="AS68" s="49">
        <f t="shared" si="24"/>
        <v>1386.98975</v>
      </c>
      <c r="AT68" s="125">
        <f>'2023CV PREV GA00394601000126'!AV64</f>
        <v>0</v>
      </c>
      <c r="AU68" s="125">
        <f>'2023CV PREV GA00394601000126'!AW64</f>
        <v>0</v>
      </c>
      <c r="AV68" s="125">
        <f>'2023CV PREV GA00394601000126'!AX64</f>
        <v>0</v>
      </c>
      <c r="AW68" s="125">
        <f>'2023CV PREV GA00394601000126'!AY64</f>
        <v>0</v>
      </c>
      <c r="AX68" s="125">
        <f>'2023CV PREV GA00394601000126'!AZ64</f>
        <v>1386.98975</v>
      </c>
      <c r="AY68" s="125">
        <f>'2023CV PREV GA00394601000126'!BA64</f>
        <v>0</v>
      </c>
      <c r="AZ68" s="49">
        <f t="shared" si="25"/>
        <v>154932799.89704001</v>
      </c>
      <c r="BA68" s="125">
        <f>'2023CV PREV GA00394601000126'!BC64</f>
        <v>46922725.266070001</v>
      </c>
      <c r="BB68" s="125">
        <f>'2023CV PREV GA00394601000126'!BD64</f>
        <v>13256841.759369999</v>
      </c>
      <c r="BC68" s="125">
        <f>'2023CV PREV GA00394601000126'!BE64</f>
        <v>2600238.4945999999</v>
      </c>
      <c r="BD68" s="125">
        <f>'2023CV PREV GA00394601000126'!BF64</f>
        <v>4706832.2672199998</v>
      </c>
      <c r="BE68" s="125">
        <f>'2023CV PREV GA00394601000126'!BG64</f>
        <v>2641372.3515599999</v>
      </c>
      <c r="BF68" s="125">
        <f>'2023CV PREV GA00394601000126'!BH64</f>
        <v>84804789.758220002</v>
      </c>
      <c r="BG68" s="125">
        <f>'2023CV PREV GA00394601000126'!BI64</f>
        <v>0</v>
      </c>
      <c r="BH68" s="125">
        <f>'2023CV PREV GA00394601000126'!BJ64</f>
        <v>0</v>
      </c>
      <c r="BI68" s="125">
        <f>'2023CV PREV GA00394601000126'!BK64</f>
        <v>0</v>
      </c>
      <c r="BJ68" s="49">
        <f t="shared" si="26"/>
        <v>154934186.88679001</v>
      </c>
      <c r="BK68" s="49">
        <f t="shared" si="27"/>
        <v>-130713955.00839999</v>
      </c>
      <c r="BL68" s="49">
        <f>$BO$9+SUMPRODUCT($D$10:D68,$BK$10:BK68)</f>
        <v>236538762.24403527</v>
      </c>
      <c r="BM68" s="50">
        <f t="shared" si="28"/>
        <v>4.8899999999999997</v>
      </c>
      <c r="BN68" s="49">
        <f t="shared" si="14"/>
        <v>190481401.62494999</v>
      </c>
      <c r="BO68" s="51">
        <f t="shared" si="29"/>
        <v>3955092633.22089</v>
      </c>
      <c r="BP68" s="89">
        <f t="shared" si="15"/>
        <v>8669504.1637932342</v>
      </c>
      <c r="BQ68" s="89">
        <f t="shared" si="16"/>
        <v>507165993.58190417</v>
      </c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 x14ac:dyDescent="0.3">
      <c r="A69" s="52">
        <f t="shared" si="30"/>
        <v>60</v>
      </c>
      <c r="B69" s="72">
        <f t="shared" si="31"/>
        <v>2082</v>
      </c>
      <c r="C69" s="48">
        <f>'2023CV PREV GA00394601000126'!E65</f>
        <v>4.8899999999999997</v>
      </c>
      <c r="D69" s="49">
        <f t="shared" si="17"/>
        <v>5.7020000000000001E-2</v>
      </c>
      <c r="E69" s="125">
        <f>'2023CV PREV GA00394601000126'!G65</f>
        <v>0</v>
      </c>
      <c r="F69" s="49">
        <f t="shared" si="18"/>
        <v>0</v>
      </c>
      <c r="G69" s="125">
        <f>'2023CV PREV GA00394601000126'!I65</f>
        <v>0</v>
      </c>
      <c r="H69" s="125">
        <f>'2023CV PREV GA00394601000126'!J65</f>
        <v>0</v>
      </c>
      <c r="I69" s="125">
        <f>'2023CV PREV GA00394601000126'!K65</f>
        <v>0</v>
      </c>
      <c r="J69" s="125">
        <f>'2023CV PREV GA00394601000126'!L65</f>
        <v>0</v>
      </c>
      <c r="K69" s="125">
        <f>'2023CV PREV GA00394601000126'!M65</f>
        <v>77.477159999999998</v>
      </c>
      <c r="L69" s="125">
        <f>'2023CV PREV GA00394601000126'!N65</f>
        <v>0</v>
      </c>
      <c r="M69" s="49">
        <f t="shared" si="19"/>
        <v>0</v>
      </c>
      <c r="N69" s="125">
        <f>'2023CV PREV GA00394601000126'!P65</f>
        <v>0</v>
      </c>
      <c r="O69" s="125">
        <f>'2023CV PREV GA00394601000126'!Q65</f>
        <v>0</v>
      </c>
      <c r="P69" s="125">
        <f>'2023CV PREV GA00394601000126'!R65</f>
        <v>0</v>
      </c>
      <c r="Q69" s="125">
        <f>'2023CV PREV GA00394601000126'!S65</f>
        <v>0</v>
      </c>
      <c r="R69" s="125">
        <f>'2023CV PREV GA00394601000126'!T65</f>
        <v>0</v>
      </c>
      <c r="S69" s="125">
        <f>'2023CV PREV GA00394601000126'!U65</f>
        <v>0</v>
      </c>
      <c r="T69" s="125">
        <f>'2023CV PREV GA00394601000126'!V65</f>
        <v>0</v>
      </c>
      <c r="U69" s="49">
        <f t="shared" si="20"/>
        <v>0</v>
      </c>
      <c r="V69" s="125">
        <f>'2023CV PREV GA00394601000126'!X65</f>
        <v>0</v>
      </c>
      <c r="W69" s="125">
        <f>'2023CV PREV GA00394601000126'!Y65</f>
        <v>0</v>
      </c>
      <c r="X69" s="125">
        <f>'2023CV PREV GA00394601000126'!Z65</f>
        <v>0</v>
      </c>
      <c r="Y69" s="125">
        <f>'2023CV PREV GA00394601000126'!AA65</f>
        <v>0</v>
      </c>
      <c r="Z69" s="125">
        <f>'2023CV PREV GA00394601000126'!AB65</f>
        <v>0</v>
      </c>
      <c r="AA69" s="125">
        <f>'2023CV PREV GA00394601000126'!AC65</f>
        <v>0</v>
      </c>
      <c r="AB69" s="125">
        <f>'2023CV PREV GA00394601000126'!AD65</f>
        <v>0</v>
      </c>
      <c r="AC69" s="49">
        <f t="shared" si="21"/>
        <v>5057813.8989199996</v>
      </c>
      <c r="AD69" s="125">
        <f>'2023CV PREV GA00394601000126'!AF65</f>
        <v>3519632.79</v>
      </c>
      <c r="AE69" s="125">
        <f>'2023CV PREV GA00394601000126'!AG65</f>
        <v>978732.07045999996</v>
      </c>
      <c r="AF69" s="125">
        <f>'2023CV PREV GA00394601000126'!AH65</f>
        <v>194066.98584000001</v>
      </c>
      <c r="AG69" s="125">
        <f>'2023CV PREV GA00394601000126'!AI65</f>
        <v>365382.05261999997</v>
      </c>
      <c r="AH69" s="49">
        <f t="shared" si="22"/>
        <v>7238019.4889500001</v>
      </c>
      <c r="AI69" s="125">
        <f>'2023CV PREV GA00394601000126'!AK65</f>
        <v>4489673.87</v>
      </c>
      <c r="AJ69" s="125">
        <f>'2023CV PREV GA00394601000126'!AL65</f>
        <v>1662139.64</v>
      </c>
      <c r="AK69" s="125">
        <f>'2023CV PREV GA00394601000126'!AM65</f>
        <v>298490.28262999997</v>
      </c>
      <c r="AL69" s="125">
        <f>'2023CV PREV GA00394601000126'!AN65</f>
        <v>574694.41671000002</v>
      </c>
      <c r="AM69" s="125">
        <f>'2023CV PREV GA00394601000126'!AO65</f>
        <v>213021.27961</v>
      </c>
      <c r="AN69" s="125">
        <f>'2023CV PREV GA00394601000126'!AP65</f>
        <v>9966301.1699299999</v>
      </c>
      <c r="AO69" s="125">
        <f>'2023CV PREV GA00394601000126'!AQ65</f>
        <v>0</v>
      </c>
      <c r="AP69" s="125">
        <f>'2023CV PREV GA00394601000126'!AR65</f>
        <v>0</v>
      </c>
      <c r="AQ69" s="125">
        <f>'2023CV PREV GA00394601000126'!AS65</f>
        <v>0</v>
      </c>
      <c r="AR69" s="49">
        <f t="shared" si="23"/>
        <v>22262212.034960002</v>
      </c>
      <c r="AS69" s="49">
        <f t="shared" si="24"/>
        <v>892.40084000000002</v>
      </c>
      <c r="AT69" s="125">
        <f>'2023CV PREV GA00394601000126'!AV65</f>
        <v>0</v>
      </c>
      <c r="AU69" s="125">
        <f>'2023CV PREV GA00394601000126'!AW65</f>
        <v>0</v>
      </c>
      <c r="AV69" s="125">
        <f>'2023CV PREV GA00394601000126'!AX65</f>
        <v>0</v>
      </c>
      <c r="AW69" s="125">
        <f>'2023CV PREV GA00394601000126'!AY65</f>
        <v>0</v>
      </c>
      <c r="AX69" s="125">
        <f>'2023CV PREV GA00394601000126'!AZ65</f>
        <v>892.40084000000002</v>
      </c>
      <c r="AY69" s="125">
        <f>'2023CV PREV GA00394601000126'!BA65</f>
        <v>0</v>
      </c>
      <c r="AZ69" s="49">
        <f t="shared" si="25"/>
        <v>142375730.99669999</v>
      </c>
      <c r="BA69" s="125">
        <f>'2023CV PREV GA00394601000126'!BC65</f>
        <v>41355491.494750001</v>
      </c>
      <c r="BB69" s="125">
        <f>'2023CV PREV GA00394601000126'!BD65</f>
        <v>11370745.17331</v>
      </c>
      <c r="BC69" s="125">
        <f>'2023CV PREV GA00394601000126'!BE65</f>
        <v>2221400.23728</v>
      </c>
      <c r="BD69" s="125">
        <f>'2023CV PREV GA00394601000126'!BF65</f>
        <v>4074896.74437</v>
      </c>
      <c r="BE69" s="125">
        <f>'2023CV PREV GA00394601000126'!BG65</f>
        <v>2384531.9789399998</v>
      </c>
      <c r="BF69" s="125">
        <f>'2023CV PREV GA00394601000126'!BH65</f>
        <v>80968665.368049994</v>
      </c>
      <c r="BG69" s="125">
        <f>'2023CV PREV GA00394601000126'!BI65</f>
        <v>0</v>
      </c>
      <c r="BH69" s="125">
        <f>'2023CV PREV GA00394601000126'!BJ65</f>
        <v>0</v>
      </c>
      <c r="BI69" s="125">
        <f>'2023CV PREV GA00394601000126'!BK65</f>
        <v>0</v>
      </c>
      <c r="BJ69" s="49">
        <f t="shared" si="26"/>
        <v>142376623.39754</v>
      </c>
      <c r="BK69" s="49">
        <f t="shared" si="27"/>
        <v>-120114411.36258</v>
      </c>
      <c r="BL69" s="49">
        <f>$BO$9+SUMPRODUCT($D$10:D69,$BK$10:BK69)</f>
        <v>229689838.50814095</v>
      </c>
      <c r="BM69" s="50">
        <f t="shared" si="28"/>
        <v>4.8899999999999997</v>
      </c>
      <c r="BN69" s="49">
        <f t="shared" si="14"/>
        <v>193404029.76449999</v>
      </c>
      <c r="BO69" s="51">
        <f t="shared" si="29"/>
        <v>4028382251.6228099</v>
      </c>
      <c r="BP69" s="89">
        <f t="shared" si="15"/>
        <v>7595123.2393887583</v>
      </c>
      <c r="BQ69" s="89">
        <f t="shared" si="16"/>
        <v>451909832.74363112</v>
      </c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 x14ac:dyDescent="0.3">
      <c r="A70" s="52">
        <f t="shared" si="30"/>
        <v>61</v>
      </c>
      <c r="B70" s="72">
        <f t="shared" si="31"/>
        <v>2083</v>
      </c>
      <c r="C70" s="48">
        <f>'2023CV PREV GA00394601000126'!E66</f>
        <v>4.8899999999999997</v>
      </c>
      <c r="D70" s="49">
        <f t="shared" si="17"/>
        <v>5.4359999999999999E-2</v>
      </c>
      <c r="E70" s="125">
        <f>'2023CV PREV GA00394601000126'!G66</f>
        <v>0</v>
      </c>
      <c r="F70" s="49">
        <f t="shared" si="18"/>
        <v>0</v>
      </c>
      <c r="G70" s="125">
        <f>'2023CV PREV GA00394601000126'!I66</f>
        <v>0</v>
      </c>
      <c r="H70" s="125">
        <f>'2023CV PREV GA00394601000126'!J66</f>
        <v>0</v>
      </c>
      <c r="I70" s="125">
        <f>'2023CV PREV GA00394601000126'!K66</f>
        <v>0</v>
      </c>
      <c r="J70" s="125">
        <f>'2023CV PREV GA00394601000126'!L66</f>
        <v>0</v>
      </c>
      <c r="K70" s="125">
        <f>'2023CV PREV GA00394601000126'!M66</f>
        <v>47.169029999999999</v>
      </c>
      <c r="L70" s="125">
        <f>'2023CV PREV GA00394601000126'!N66</f>
        <v>0</v>
      </c>
      <c r="M70" s="49">
        <f t="shared" si="19"/>
        <v>0</v>
      </c>
      <c r="N70" s="125">
        <f>'2023CV PREV GA00394601000126'!P66</f>
        <v>0</v>
      </c>
      <c r="O70" s="125">
        <f>'2023CV PREV GA00394601000126'!Q66</f>
        <v>0</v>
      </c>
      <c r="P70" s="125">
        <f>'2023CV PREV GA00394601000126'!R66</f>
        <v>0</v>
      </c>
      <c r="Q70" s="125">
        <f>'2023CV PREV GA00394601000126'!S66</f>
        <v>0</v>
      </c>
      <c r="R70" s="125">
        <f>'2023CV PREV GA00394601000126'!T66</f>
        <v>0</v>
      </c>
      <c r="S70" s="125">
        <f>'2023CV PREV GA00394601000126'!U66</f>
        <v>0</v>
      </c>
      <c r="T70" s="125">
        <f>'2023CV PREV GA00394601000126'!V66</f>
        <v>0</v>
      </c>
      <c r="U70" s="49">
        <f t="shared" si="20"/>
        <v>0</v>
      </c>
      <c r="V70" s="125">
        <f>'2023CV PREV GA00394601000126'!X66</f>
        <v>0</v>
      </c>
      <c r="W70" s="125">
        <f>'2023CV PREV GA00394601000126'!Y66</f>
        <v>0</v>
      </c>
      <c r="X70" s="125">
        <f>'2023CV PREV GA00394601000126'!Z66</f>
        <v>0</v>
      </c>
      <c r="Y70" s="125">
        <f>'2023CV PREV GA00394601000126'!AA66</f>
        <v>0</v>
      </c>
      <c r="Z70" s="125">
        <f>'2023CV PREV GA00394601000126'!AB66</f>
        <v>0</v>
      </c>
      <c r="AA70" s="125">
        <f>'2023CV PREV GA00394601000126'!AC66</f>
        <v>0</v>
      </c>
      <c r="AB70" s="125">
        <f>'2023CV PREV GA00394601000126'!AD66</f>
        <v>0</v>
      </c>
      <c r="AC70" s="49">
        <f t="shared" si="21"/>
        <v>4383134.7353999997</v>
      </c>
      <c r="AD70" s="125">
        <f>'2023CV PREV GA00394601000126'!AF66</f>
        <v>3074503.04</v>
      </c>
      <c r="AE70" s="125">
        <f>'2023CV PREV GA00394601000126'!AG66</f>
        <v>831363.75607</v>
      </c>
      <c r="AF70" s="125">
        <f>'2023CV PREV GA00394601000126'!AH66</f>
        <v>163870.35307000001</v>
      </c>
      <c r="AG70" s="125">
        <f>'2023CV PREV GA00394601000126'!AI66</f>
        <v>313397.58626000001</v>
      </c>
      <c r="AH70" s="49">
        <f t="shared" si="22"/>
        <v>6838471.7897699997</v>
      </c>
      <c r="AI70" s="125">
        <f>'2023CV PREV GA00394601000126'!AK66</f>
        <v>4295023.49</v>
      </c>
      <c r="AJ70" s="125">
        <f>'2023CV PREV GA00394601000126'!AL66</f>
        <v>1532954.53</v>
      </c>
      <c r="AK70" s="125">
        <f>'2023CV PREV GA00394601000126'!AM66</f>
        <v>279515.31776000001</v>
      </c>
      <c r="AL70" s="125">
        <f>'2023CV PREV GA00394601000126'!AN66</f>
        <v>540178.20117999997</v>
      </c>
      <c r="AM70" s="125">
        <f>'2023CV PREV GA00394601000126'!AO66</f>
        <v>190800.25083</v>
      </c>
      <c r="AN70" s="125">
        <f>'2023CV PREV GA00394601000126'!AP66</f>
        <v>9092136.1087200008</v>
      </c>
      <c r="AO70" s="125">
        <f>'2023CV PREV GA00394601000126'!AQ66</f>
        <v>0</v>
      </c>
      <c r="AP70" s="125">
        <f>'2023CV PREV GA00394601000126'!AR66</f>
        <v>0</v>
      </c>
      <c r="AQ70" s="125">
        <f>'2023CV PREV GA00394601000126'!AS66</f>
        <v>0</v>
      </c>
      <c r="AR70" s="49">
        <f t="shared" si="23"/>
        <v>20313789.802919999</v>
      </c>
      <c r="AS70" s="49">
        <f t="shared" si="24"/>
        <v>543.37350000000004</v>
      </c>
      <c r="AT70" s="125">
        <f>'2023CV PREV GA00394601000126'!AV66</f>
        <v>0</v>
      </c>
      <c r="AU70" s="125">
        <f>'2023CV PREV GA00394601000126'!AW66</f>
        <v>0</v>
      </c>
      <c r="AV70" s="125">
        <f>'2023CV PREV GA00394601000126'!AX66</f>
        <v>0</v>
      </c>
      <c r="AW70" s="125">
        <f>'2023CV PREV GA00394601000126'!AY66</f>
        <v>0</v>
      </c>
      <c r="AX70" s="125">
        <f>'2023CV PREV GA00394601000126'!AZ66</f>
        <v>543.37350000000004</v>
      </c>
      <c r="AY70" s="125">
        <f>'2023CV PREV GA00394601000126'!BA66</f>
        <v>0</v>
      </c>
      <c r="AZ70" s="49">
        <f t="shared" si="25"/>
        <v>129887658.69385999</v>
      </c>
      <c r="BA70" s="125">
        <f>'2023CV PREV GA00394601000126'!BC66</f>
        <v>36122115.529359996</v>
      </c>
      <c r="BB70" s="125">
        <f>'2023CV PREV GA00394601000126'!BD66</f>
        <v>9656806.1291799992</v>
      </c>
      <c r="BC70" s="125">
        <f>'2023CV PREV GA00394601000126'!BE66</f>
        <v>1876106.19111</v>
      </c>
      <c r="BD70" s="125">
        <f>'2023CV PREV GA00394601000126'!BF66</f>
        <v>3495631.1971700001</v>
      </c>
      <c r="BE70" s="125">
        <f>'2023CV PREV GA00394601000126'!BG66</f>
        <v>2135797.3645199998</v>
      </c>
      <c r="BF70" s="125">
        <f>'2023CV PREV GA00394601000126'!BH66</f>
        <v>76601202.282519996</v>
      </c>
      <c r="BG70" s="125">
        <f>'2023CV PREV GA00394601000126'!BI66</f>
        <v>0</v>
      </c>
      <c r="BH70" s="125">
        <f>'2023CV PREV GA00394601000126'!BJ66</f>
        <v>0</v>
      </c>
      <c r="BI70" s="125">
        <f>'2023CV PREV GA00394601000126'!BK66</f>
        <v>0</v>
      </c>
      <c r="BJ70" s="49">
        <f t="shared" si="26"/>
        <v>129888202.06736</v>
      </c>
      <c r="BK70" s="49">
        <f t="shared" si="27"/>
        <v>-109574412.26444</v>
      </c>
      <c r="BL70" s="49">
        <f>$BO$9+SUMPRODUCT($D$10:D70,$BK$10:BK70)</f>
        <v>223733373.45744598</v>
      </c>
      <c r="BM70" s="50">
        <f t="shared" si="28"/>
        <v>4.8899999999999997</v>
      </c>
      <c r="BN70" s="49">
        <f t="shared" si="14"/>
        <v>196987892.10436001</v>
      </c>
      <c r="BO70" s="51">
        <f t="shared" si="29"/>
        <v>4115795731.4627299</v>
      </c>
      <c r="BP70" s="89">
        <f t="shared" si="15"/>
        <v>6605658.8831685605</v>
      </c>
      <c r="BQ70" s="89">
        <f t="shared" si="16"/>
        <v>399642362.43169791</v>
      </c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 x14ac:dyDescent="0.3">
      <c r="A71" s="52">
        <f t="shared" si="30"/>
        <v>62</v>
      </c>
      <c r="B71" s="72">
        <f t="shared" si="31"/>
        <v>2084</v>
      </c>
      <c r="C71" s="48">
        <f>'2023CV PREV GA00394601000126'!E67</f>
        <v>4.8899999999999997</v>
      </c>
      <c r="D71" s="49">
        <f t="shared" si="17"/>
        <v>5.1830000000000001E-2</v>
      </c>
      <c r="E71" s="125">
        <f>'2023CV PREV GA00394601000126'!G67</f>
        <v>0</v>
      </c>
      <c r="F71" s="49">
        <f t="shared" si="18"/>
        <v>0</v>
      </c>
      <c r="G71" s="125">
        <f>'2023CV PREV GA00394601000126'!I67</f>
        <v>0</v>
      </c>
      <c r="H71" s="125">
        <f>'2023CV PREV GA00394601000126'!J67</f>
        <v>0</v>
      </c>
      <c r="I71" s="125">
        <f>'2023CV PREV GA00394601000126'!K67</f>
        <v>0</v>
      </c>
      <c r="J71" s="125">
        <f>'2023CV PREV GA00394601000126'!L67</f>
        <v>0</v>
      </c>
      <c r="K71" s="125">
        <f>'2023CV PREV GA00394601000126'!M67</f>
        <v>26.847490000000001</v>
      </c>
      <c r="L71" s="125">
        <f>'2023CV PREV GA00394601000126'!N67</f>
        <v>0</v>
      </c>
      <c r="M71" s="49">
        <f t="shared" si="19"/>
        <v>0</v>
      </c>
      <c r="N71" s="125">
        <f>'2023CV PREV GA00394601000126'!P67</f>
        <v>0</v>
      </c>
      <c r="O71" s="125">
        <f>'2023CV PREV GA00394601000126'!Q67</f>
        <v>0</v>
      </c>
      <c r="P71" s="125">
        <f>'2023CV PREV GA00394601000126'!R67</f>
        <v>0</v>
      </c>
      <c r="Q71" s="125">
        <f>'2023CV PREV GA00394601000126'!S67</f>
        <v>0</v>
      </c>
      <c r="R71" s="125">
        <f>'2023CV PREV GA00394601000126'!T67</f>
        <v>0</v>
      </c>
      <c r="S71" s="125">
        <f>'2023CV PREV GA00394601000126'!U67</f>
        <v>0</v>
      </c>
      <c r="T71" s="125">
        <f>'2023CV PREV GA00394601000126'!V67</f>
        <v>0</v>
      </c>
      <c r="U71" s="49">
        <f t="shared" si="20"/>
        <v>0</v>
      </c>
      <c r="V71" s="125">
        <f>'2023CV PREV GA00394601000126'!X67</f>
        <v>0</v>
      </c>
      <c r="W71" s="125">
        <f>'2023CV PREV GA00394601000126'!Y67</f>
        <v>0</v>
      </c>
      <c r="X71" s="125">
        <f>'2023CV PREV GA00394601000126'!Z67</f>
        <v>0</v>
      </c>
      <c r="Y71" s="125">
        <f>'2023CV PREV GA00394601000126'!AA67</f>
        <v>0</v>
      </c>
      <c r="Z71" s="125">
        <f>'2023CV PREV GA00394601000126'!AB67</f>
        <v>0</v>
      </c>
      <c r="AA71" s="125">
        <f>'2023CV PREV GA00394601000126'!AC67</f>
        <v>0</v>
      </c>
      <c r="AB71" s="125">
        <f>'2023CV PREV GA00394601000126'!AD67</f>
        <v>0</v>
      </c>
      <c r="AC71" s="49">
        <f t="shared" si="21"/>
        <v>3762177.6927200002</v>
      </c>
      <c r="AD71" s="125">
        <f>'2023CV PREV GA00394601000126'!AF67</f>
        <v>2660385.73</v>
      </c>
      <c r="AE71" s="125">
        <f>'2023CV PREV GA00394601000126'!AG67</f>
        <v>698823.85378</v>
      </c>
      <c r="AF71" s="125">
        <f>'2023CV PREV GA00394601000126'!AH67</f>
        <v>136731.60365</v>
      </c>
      <c r="AG71" s="125">
        <f>'2023CV PREV GA00394601000126'!AI67</f>
        <v>266236.50529</v>
      </c>
      <c r="AH71" s="49">
        <f t="shared" si="22"/>
        <v>6399584.5148</v>
      </c>
      <c r="AI71" s="125">
        <f>'2023CV PREV GA00394601000126'!AK67</f>
        <v>4068833.49</v>
      </c>
      <c r="AJ71" s="125">
        <f>'2023CV PREV GA00394601000126'!AL67</f>
        <v>1399980.37</v>
      </c>
      <c r="AK71" s="125">
        <f>'2023CV PREV GA00394601000126'!AM67</f>
        <v>258480.29584999999</v>
      </c>
      <c r="AL71" s="125">
        <f>'2023CV PREV GA00394601000126'!AN67</f>
        <v>502815.72503999999</v>
      </c>
      <c r="AM71" s="125">
        <f>'2023CV PREV GA00394601000126'!AO67</f>
        <v>169474.63391</v>
      </c>
      <c r="AN71" s="125">
        <f>'2023CV PREV GA00394601000126'!AP67</f>
        <v>8230541.2030300004</v>
      </c>
      <c r="AO71" s="125">
        <f>'2023CV PREV GA00394601000126'!AQ67</f>
        <v>0</v>
      </c>
      <c r="AP71" s="125">
        <f>'2023CV PREV GA00394601000126'!AR67</f>
        <v>0</v>
      </c>
      <c r="AQ71" s="125">
        <f>'2023CV PREV GA00394601000126'!AS67</f>
        <v>0</v>
      </c>
      <c r="AR71" s="49">
        <f t="shared" si="23"/>
        <v>18392330.25804</v>
      </c>
      <c r="AS71" s="49">
        <f t="shared" si="24"/>
        <v>309.31855000000002</v>
      </c>
      <c r="AT71" s="125">
        <f>'2023CV PREV GA00394601000126'!AV67</f>
        <v>0</v>
      </c>
      <c r="AU71" s="125">
        <f>'2023CV PREV GA00394601000126'!AW67</f>
        <v>0</v>
      </c>
      <c r="AV71" s="125">
        <f>'2023CV PREV GA00394601000126'!AX67</f>
        <v>0</v>
      </c>
      <c r="AW71" s="125">
        <f>'2023CV PREV GA00394601000126'!AY67</f>
        <v>0</v>
      </c>
      <c r="AX71" s="125">
        <f>'2023CV PREV GA00394601000126'!AZ67</f>
        <v>309.31855000000002</v>
      </c>
      <c r="AY71" s="125">
        <f>'2023CV PREV GA00394601000126'!BA67</f>
        <v>0</v>
      </c>
      <c r="AZ71" s="49">
        <f t="shared" si="25"/>
        <v>117579160.04132</v>
      </c>
      <c r="BA71" s="125">
        <f>'2023CV PREV GA00394601000126'!BC67</f>
        <v>31254401.587299999</v>
      </c>
      <c r="BB71" s="125">
        <f>'2023CV PREV GA00394601000126'!BD67</f>
        <v>8115783.7004500004</v>
      </c>
      <c r="BC71" s="125">
        <f>'2023CV PREV GA00394601000126'!BE67</f>
        <v>1565712.4545799999</v>
      </c>
      <c r="BD71" s="125">
        <f>'2023CV PREV GA00394601000126'!BF67</f>
        <v>2970030.85335</v>
      </c>
      <c r="BE71" s="125">
        <f>'2023CV PREV GA00394601000126'!BG67</f>
        <v>1897093.3935499999</v>
      </c>
      <c r="BF71" s="125">
        <f>'2023CV PREV GA00394601000126'!BH67</f>
        <v>71776138.052090004</v>
      </c>
      <c r="BG71" s="125">
        <f>'2023CV PREV GA00394601000126'!BI67</f>
        <v>0</v>
      </c>
      <c r="BH71" s="125">
        <f>'2023CV PREV GA00394601000126'!BJ67</f>
        <v>0</v>
      </c>
      <c r="BI71" s="125">
        <f>'2023CV PREV GA00394601000126'!BK67</f>
        <v>0</v>
      </c>
      <c r="BJ71" s="49">
        <f t="shared" si="26"/>
        <v>117579469.35987</v>
      </c>
      <c r="BK71" s="49">
        <f t="shared" si="27"/>
        <v>-99187139.101830006</v>
      </c>
      <c r="BL71" s="49">
        <f>$BO$9+SUMPRODUCT($D$10:D71,$BK$10:BK71)</f>
        <v>218592504.03779814</v>
      </c>
      <c r="BM71" s="50">
        <f t="shared" si="28"/>
        <v>4.8899999999999997</v>
      </c>
      <c r="BN71" s="49">
        <f t="shared" si="14"/>
        <v>201262411.26853001</v>
      </c>
      <c r="BO71" s="51">
        <f t="shared" si="29"/>
        <v>4217871003.6294298</v>
      </c>
      <c r="BP71" s="89">
        <f t="shared" si="15"/>
        <v>5700717.4566703653</v>
      </c>
      <c r="BQ71" s="89">
        <f t="shared" si="16"/>
        <v>350594123.58522749</v>
      </c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 x14ac:dyDescent="0.3">
      <c r="A72" s="52">
        <f t="shared" si="30"/>
        <v>63</v>
      </c>
      <c r="B72" s="72">
        <f t="shared" si="31"/>
        <v>2085</v>
      </c>
      <c r="C72" s="48">
        <f>'2023CV PREV GA00394601000126'!E68</f>
        <v>4.8899999999999997</v>
      </c>
      <c r="D72" s="49">
        <f t="shared" si="17"/>
        <v>4.9410000000000003E-2</v>
      </c>
      <c r="E72" s="125">
        <f>'2023CV PREV GA00394601000126'!G68</f>
        <v>0</v>
      </c>
      <c r="F72" s="49">
        <f t="shared" si="18"/>
        <v>0</v>
      </c>
      <c r="G72" s="125">
        <f>'2023CV PREV GA00394601000126'!I68</f>
        <v>0</v>
      </c>
      <c r="H72" s="125">
        <f>'2023CV PREV GA00394601000126'!J68</f>
        <v>0</v>
      </c>
      <c r="I72" s="125">
        <f>'2023CV PREV GA00394601000126'!K68</f>
        <v>0</v>
      </c>
      <c r="J72" s="125">
        <f>'2023CV PREV GA00394601000126'!L68</f>
        <v>0</v>
      </c>
      <c r="K72" s="125">
        <f>'2023CV PREV GA00394601000126'!M68</f>
        <v>14.06488</v>
      </c>
      <c r="L72" s="125">
        <f>'2023CV PREV GA00394601000126'!N68</f>
        <v>0</v>
      </c>
      <c r="M72" s="49">
        <f t="shared" si="19"/>
        <v>0</v>
      </c>
      <c r="N72" s="125">
        <f>'2023CV PREV GA00394601000126'!P68</f>
        <v>0</v>
      </c>
      <c r="O72" s="125">
        <f>'2023CV PREV GA00394601000126'!Q68</f>
        <v>0</v>
      </c>
      <c r="P72" s="125">
        <f>'2023CV PREV GA00394601000126'!R68</f>
        <v>0</v>
      </c>
      <c r="Q72" s="125">
        <f>'2023CV PREV GA00394601000126'!S68</f>
        <v>0</v>
      </c>
      <c r="R72" s="125">
        <f>'2023CV PREV GA00394601000126'!T68</f>
        <v>0</v>
      </c>
      <c r="S72" s="125">
        <f>'2023CV PREV GA00394601000126'!U68</f>
        <v>0</v>
      </c>
      <c r="T72" s="125">
        <f>'2023CV PREV GA00394601000126'!V68</f>
        <v>0</v>
      </c>
      <c r="U72" s="49">
        <f t="shared" si="20"/>
        <v>0</v>
      </c>
      <c r="V72" s="125">
        <f>'2023CV PREV GA00394601000126'!X68</f>
        <v>0</v>
      </c>
      <c r="W72" s="125">
        <f>'2023CV PREV GA00394601000126'!Y68</f>
        <v>0</v>
      </c>
      <c r="X72" s="125">
        <f>'2023CV PREV GA00394601000126'!Z68</f>
        <v>0</v>
      </c>
      <c r="Y72" s="125">
        <f>'2023CV PREV GA00394601000126'!AA68</f>
        <v>0</v>
      </c>
      <c r="Z72" s="125">
        <f>'2023CV PREV GA00394601000126'!AB68</f>
        <v>0</v>
      </c>
      <c r="AA72" s="125">
        <f>'2023CV PREV GA00394601000126'!AC68</f>
        <v>0</v>
      </c>
      <c r="AB72" s="125">
        <f>'2023CV PREV GA00394601000126'!AD68</f>
        <v>0</v>
      </c>
      <c r="AC72" s="49">
        <f t="shared" si="21"/>
        <v>3196906.3422300001</v>
      </c>
      <c r="AD72" s="125">
        <f>'2023CV PREV GA00394601000126'!AF68</f>
        <v>2279358.6</v>
      </c>
      <c r="AE72" s="125">
        <f>'2023CV PREV GA00394601000126'!AG68</f>
        <v>580965.70045</v>
      </c>
      <c r="AF72" s="125">
        <f>'2023CV PREV GA00394601000126'!AH68</f>
        <v>112682.78909000001</v>
      </c>
      <c r="AG72" s="125">
        <f>'2023CV PREV GA00394601000126'!AI68</f>
        <v>223899.25268999999</v>
      </c>
      <c r="AH72" s="49">
        <f t="shared" si="22"/>
        <v>5929120.9172099996</v>
      </c>
      <c r="AI72" s="125">
        <f>'2023CV PREV GA00394601000126'!AK68</f>
        <v>3815247.81</v>
      </c>
      <c r="AJ72" s="125">
        <f>'2023CV PREV GA00394601000126'!AL68</f>
        <v>1265437.76</v>
      </c>
      <c r="AK72" s="125">
        <f>'2023CV PREV GA00394601000126'!AM68</f>
        <v>235921.92434999999</v>
      </c>
      <c r="AL72" s="125">
        <f>'2023CV PREV GA00394601000126'!AN68</f>
        <v>463307.55226000003</v>
      </c>
      <c r="AM72" s="125">
        <f>'2023CV PREV GA00394601000126'!AO68</f>
        <v>149205.87059999999</v>
      </c>
      <c r="AN72" s="125">
        <f>'2023CV PREV GA00394601000126'!AP68</f>
        <v>7389322.4782499997</v>
      </c>
      <c r="AO72" s="125">
        <f>'2023CV PREV GA00394601000126'!AQ68</f>
        <v>0</v>
      </c>
      <c r="AP72" s="125">
        <f>'2023CV PREV GA00394601000126'!AR68</f>
        <v>0</v>
      </c>
      <c r="AQ72" s="125">
        <f>'2023CV PREV GA00394601000126'!AS68</f>
        <v>0</v>
      </c>
      <c r="AR72" s="49">
        <f t="shared" si="23"/>
        <v>16515363.80257</v>
      </c>
      <c r="AS72" s="49">
        <f t="shared" si="24"/>
        <v>162.07060000000001</v>
      </c>
      <c r="AT72" s="125">
        <f>'2023CV PREV GA00394601000126'!AV68</f>
        <v>0</v>
      </c>
      <c r="AU72" s="125">
        <f>'2023CV PREV GA00394601000126'!AW68</f>
        <v>0</v>
      </c>
      <c r="AV72" s="125">
        <f>'2023CV PREV GA00394601000126'!AX68</f>
        <v>0</v>
      </c>
      <c r="AW72" s="125">
        <f>'2023CV PREV GA00394601000126'!AY68</f>
        <v>0</v>
      </c>
      <c r="AX72" s="125">
        <f>'2023CV PREV GA00394601000126'!AZ68</f>
        <v>162.07060000000001</v>
      </c>
      <c r="AY72" s="125">
        <f>'2023CV PREV GA00394601000126'!BA68</f>
        <v>0</v>
      </c>
      <c r="AZ72" s="49">
        <f t="shared" si="25"/>
        <v>105561749.68752</v>
      </c>
      <c r="BA72" s="125">
        <f>'2023CV PREV GA00394601000126'!BC68</f>
        <v>26776294.112599999</v>
      </c>
      <c r="BB72" s="125">
        <f>'2023CV PREV GA00394601000126'!BD68</f>
        <v>6745849.0645399997</v>
      </c>
      <c r="BC72" s="125">
        <f>'2023CV PREV GA00394601000126'!BE68</f>
        <v>1290597.75587</v>
      </c>
      <c r="BD72" s="125">
        <f>'2023CV PREV GA00394601000126'!BF68</f>
        <v>2498110.07271</v>
      </c>
      <c r="BE72" s="125">
        <f>'2023CV PREV GA00394601000126'!BG68</f>
        <v>1670215.49911</v>
      </c>
      <c r="BF72" s="125">
        <f>'2023CV PREV GA00394601000126'!BH68</f>
        <v>66580683.182690002</v>
      </c>
      <c r="BG72" s="125">
        <f>'2023CV PREV GA00394601000126'!BI68</f>
        <v>0</v>
      </c>
      <c r="BH72" s="125">
        <f>'2023CV PREV GA00394601000126'!BJ68</f>
        <v>0</v>
      </c>
      <c r="BI72" s="125">
        <f>'2023CV PREV GA00394601000126'!BK68</f>
        <v>0</v>
      </c>
      <c r="BJ72" s="49">
        <f t="shared" si="26"/>
        <v>105561911.75812</v>
      </c>
      <c r="BK72" s="49">
        <f t="shared" si="27"/>
        <v>-89046547.95555</v>
      </c>
      <c r="BL72" s="49">
        <f>$BO$9+SUMPRODUCT($D$10:D72,$BK$10:BK72)</f>
        <v>214192714.1033144</v>
      </c>
      <c r="BM72" s="50">
        <f t="shared" si="28"/>
        <v>4.8899999999999997</v>
      </c>
      <c r="BN72" s="49">
        <f t="shared" si="14"/>
        <v>206253892.07747999</v>
      </c>
      <c r="BO72" s="51">
        <f t="shared" si="29"/>
        <v>4335078347.7513599</v>
      </c>
      <c r="BP72" s="89">
        <f t="shared" si="15"/>
        <v>4879308.3743406301</v>
      </c>
      <c r="BQ72" s="89">
        <f t="shared" si="16"/>
        <v>304956773.39628941</v>
      </c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 x14ac:dyDescent="0.3">
      <c r="A73" s="52">
        <f t="shared" si="30"/>
        <v>64</v>
      </c>
      <c r="B73" s="72">
        <f t="shared" si="31"/>
        <v>2086</v>
      </c>
      <c r="C73" s="48">
        <f>'2023CV PREV GA00394601000126'!E69</f>
        <v>4.8899999999999997</v>
      </c>
      <c r="D73" s="49">
        <f t="shared" si="17"/>
        <v>4.7109999999999999E-2</v>
      </c>
      <c r="E73" s="125">
        <f>'2023CV PREV GA00394601000126'!G69</f>
        <v>0</v>
      </c>
      <c r="F73" s="49">
        <f t="shared" si="18"/>
        <v>0</v>
      </c>
      <c r="G73" s="125">
        <f>'2023CV PREV GA00394601000126'!I69</f>
        <v>0</v>
      </c>
      <c r="H73" s="125">
        <f>'2023CV PREV GA00394601000126'!J69</f>
        <v>0</v>
      </c>
      <c r="I73" s="125">
        <f>'2023CV PREV GA00394601000126'!K69</f>
        <v>0</v>
      </c>
      <c r="J73" s="125">
        <f>'2023CV PREV GA00394601000126'!L69</f>
        <v>0</v>
      </c>
      <c r="K73" s="125">
        <f>'2023CV PREV GA00394601000126'!M69</f>
        <v>6.6437799999999996</v>
      </c>
      <c r="L73" s="125">
        <f>'2023CV PREV GA00394601000126'!N69</f>
        <v>0</v>
      </c>
      <c r="M73" s="49">
        <f t="shared" si="19"/>
        <v>0</v>
      </c>
      <c r="N73" s="125">
        <f>'2023CV PREV GA00394601000126'!P69</f>
        <v>0</v>
      </c>
      <c r="O73" s="125">
        <f>'2023CV PREV GA00394601000126'!Q69</f>
        <v>0</v>
      </c>
      <c r="P73" s="125">
        <f>'2023CV PREV GA00394601000126'!R69</f>
        <v>0</v>
      </c>
      <c r="Q73" s="125">
        <f>'2023CV PREV GA00394601000126'!S69</f>
        <v>0</v>
      </c>
      <c r="R73" s="125">
        <f>'2023CV PREV GA00394601000126'!T69</f>
        <v>0</v>
      </c>
      <c r="S73" s="125">
        <f>'2023CV PREV GA00394601000126'!U69</f>
        <v>0</v>
      </c>
      <c r="T73" s="125">
        <f>'2023CV PREV GA00394601000126'!V69</f>
        <v>0</v>
      </c>
      <c r="U73" s="49">
        <f t="shared" si="20"/>
        <v>0</v>
      </c>
      <c r="V73" s="125">
        <f>'2023CV PREV GA00394601000126'!X69</f>
        <v>0</v>
      </c>
      <c r="W73" s="125">
        <f>'2023CV PREV GA00394601000126'!Y69</f>
        <v>0</v>
      </c>
      <c r="X73" s="125">
        <f>'2023CV PREV GA00394601000126'!Z69</f>
        <v>0</v>
      </c>
      <c r="Y73" s="125">
        <f>'2023CV PREV GA00394601000126'!AA69</f>
        <v>0</v>
      </c>
      <c r="Z73" s="125">
        <f>'2023CV PREV GA00394601000126'!AB69</f>
        <v>0</v>
      </c>
      <c r="AA73" s="125">
        <f>'2023CV PREV GA00394601000126'!AC69</f>
        <v>0</v>
      </c>
      <c r="AB73" s="125">
        <f>'2023CV PREV GA00394601000126'!AD69</f>
        <v>0</v>
      </c>
      <c r="AC73" s="49">
        <f t="shared" si="21"/>
        <v>2688190.1877700002</v>
      </c>
      <c r="AD73" s="125">
        <f>'2023CV PREV GA00394601000126'!AF69</f>
        <v>1932796.21</v>
      </c>
      <c r="AE73" s="125">
        <f>'2023CV PREV GA00394601000126'!AG69</f>
        <v>477416.22509999998</v>
      </c>
      <c r="AF73" s="125">
        <f>'2023CV PREV GA00394601000126'!AH69</f>
        <v>91673.559479999996</v>
      </c>
      <c r="AG73" s="125">
        <f>'2023CV PREV GA00394601000126'!AI69</f>
        <v>186304.19318999999</v>
      </c>
      <c r="AH73" s="49">
        <f t="shared" si="22"/>
        <v>5435950.3891599998</v>
      </c>
      <c r="AI73" s="125">
        <f>'2023CV PREV GA00394601000126'!AK69</f>
        <v>3539432.98</v>
      </c>
      <c r="AJ73" s="125">
        <f>'2023CV PREV GA00394601000126'!AL69</f>
        <v>1131529.6000000001</v>
      </c>
      <c r="AK73" s="125">
        <f>'2023CV PREV GA00394601000126'!AM69</f>
        <v>212431.41020000001</v>
      </c>
      <c r="AL73" s="125">
        <f>'2023CV PREV GA00394601000126'!AN69</f>
        <v>422416.02048000001</v>
      </c>
      <c r="AM73" s="125">
        <f>'2023CV PREV GA00394601000126'!AO69</f>
        <v>130140.37848</v>
      </c>
      <c r="AN73" s="125">
        <f>'2023CV PREV GA00394601000126'!AP69</f>
        <v>6576224.8612799998</v>
      </c>
      <c r="AO73" s="125">
        <f>'2023CV PREV GA00394601000126'!AQ69</f>
        <v>0</v>
      </c>
      <c r="AP73" s="125">
        <f>'2023CV PREV GA00394601000126'!AR69</f>
        <v>0</v>
      </c>
      <c r="AQ73" s="125">
        <f>'2023CV PREV GA00394601000126'!AS69</f>
        <v>0</v>
      </c>
      <c r="AR73" s="49">
        <f t="shared" si="23"/>
        <v>14700372.08199</v>
      </c>
      <c r="AS73" s="49">
        <f t="shared" si="24"/>
        <v>76.569119999999998</v>
      </c>
      <c r="AT73" s="125">
        <f>'2023CV PREV GA00394601000126'!AV69</f>
        <v>0</v>
      </c>
      <c r="AU73" s="125">
        <f>'2023CV PREV GA00394601000126'!AW69</f>
        <v>0</v>
      </c>
      <c r="AV73" s="125">
        <f>'2023CV PREV GA00394601000126'!AX69</f>
        <v>0</v>
      </c>
      <c r="AW73" s="125">
        <f>'2023CV PREV GA00394601000126'!AY69</f>
        <v>0</v>
      </c>
      <c r="AX73" s="125">
        <f>'2023CV PREV GA00394601000126'!AZ69</f>
        <v>76.569119999999998</v>
      </c>
      <c r="AY73" s="125">
        <f>'2023CV PREV GA00394601000126'!BA69</f>
        <v>0</v>
      </c>
      <c r="AZ73" s="49">
        <f t="shared" si="25"/>
        <v>93946069.445319995</v>
      </c>
      <c r="BA73" s="125">
        <f>'2023CV PREV GA00394601000126'!BC69</f>
        <v>22703704.822489999</v>
      </c>
      <c r="BB73" s="125">
        <f>'2023CV PREV GA00394601000126'!BD69</f>
        <v>5542546.6683799997</v>
      </c>
      <c r="BC73" s="125">
        <f>'2023CV PREV GA00394601000126'!BE69</f>
        <v>1050201.86045</v>
      </c>
      <c r="BD73" s="125">
        <f>'2023CV PREV GA00394601000126'!BF69</f>
        <v>2078969.31975</v>
      </c>
      <c r="BE73" s="125">
        <f>'2023CV PREV GA00394601000126'!BG69</f>
        <v>1456805.3608800001</v>
      </c>
      <c r="BF73" s="125">
        <f>'2023CV PREV GA00394601000126'!BH69</f>
        <v>61113841.413369998</v>
      </c>
      <c r="BG73" s="125">
        <f>'2023CV PREV GA00394601000126'!BI69</f>
        <v>0</v>
      </c>
      <c r="BH73" s="125">
        <f>'2023CV PREV GA00394601000126'!BJ69</f>
        <v>0</v>
      </c>
      <c r="BI73" s="125">
        <f>'2023CV PREV GA00394601000126'!BK69</f>
        <v>0</v>
      </c>
      <c r="BJ73" s="49">
        <f t="shared" si="26"/>
        <v>93946146.01444</v>
      </c>
      <c r="BK73" s="49">
        <f t="shared" si="27"/>
        <v>-79245773.932449996</v>
      </c>
      <c r="BL73" s="49">
        <f>$BO$9+SUMPRODUCT($D$10:D73,$BK$10:BK73)</f>
        <v>210459445.69335669</v>
      </c>
      <c r="BM73" s="50">
        <f t="shared" si="28"/>
        <v>4.8899999999999997</v>
      </c>
      <c r="BN73" s="49">
        <f t="shared" si="14"/>
        <v>211985331.20504001</v>
      </c>
      <c r="BO73" s="51">
        <f t="shared" si="29"/>
        <v>4467817905.0239496</v>
      </c>
      <c r="BP73" s="89">
        <f t="shared" si="15"/>
        <v>4139846.1476905979</v>
      </c>
      <c r="BQ73" s="89">
        <f t="shared" si="16"/>
        <v>262880230.37835297</v>
      </c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 x14ac:dyDescent="0.3">
      <c r="A74" s="52">
        <f t="shared" si="30"/>
        <v>65</v>
      </c>
      <c r="B74" s="72">
        <f t="shared" si="31"/>
        <v>2087</v>
      </c>
      <c r="C74" s="48">
        <f>'2023CV PREV GA00394601000126'!E70</f>
        <v>4.8899999999999997</v>
      </c>
      <c r="D74" s="49">
        <f t="shared" si="17"/>
        <v>4.4909999999999999E-2</v>
      </c>
      <c r="E74" s="125">
        <f>'2023CV PREV GA00394601000126'!G70</f>
        <v>0</v>
      </c>
      <c r="F74" s="49">
        <f t="shared" ref="F74:F105" si="32">ROUND(SUM(G74:J74),5)</f>
        <v>0</v>
      </c>
      <c r="G74" s="125">
        <f>'2023CV PREV GA00394601000126'!I70</f>
        <v>0</v>
      </c>
      <c r="H74" s="125">
        <f>'2023CV PREV GA00394601000126'!J70</f>
        <v>0</v>
      </c>
      <c r="I74" s="125">
        <f>'2023CV PREV GA00394601000126'!K70</f>
        <v>0</v>
      </c>
      <c r="J74" s="125">
        <f>'2023CV PREV GA00394601000126'!L70</f>
        <v>0</v>
      </c>
      <c r="K74" s="125">
        <f>'2023CV PREV GA00394601000126'!M70</f>
        <v>2.75095</v>
      </c>
      <c r="L74" s="125">
        <f>'2023CV PREV GA00394601000126'!N70</f>
        <v>0</v>
      </c>
      <c r="M74" s="49">
        <f t="shared" ref="M74:M105" si="33">ROUND(SUM(N74:T74),5)</f>
        <v>0</v>
      </c>
      <c r="N74" s="125">
        <f>'2023CV PREV GA00394601000126'!P70</f>
        <v>0</v>
      </c>
      <c r="O74" s="125">
        <f>'2023CV PREV GA00394601000126'!Q70</f>
        <v>0</v>
      </c>
      <c r="P74" s="125">
        <f>'2023CV PREV GA00394601000126'!R70</f>
        <v>0</v>
      </c>
      <c r="Q74" s="125">
        <f>'2023CV PREV GA00394601000126'!S70</f>
        <v>0</v>
      </c>
      <c r="R74" s="125">
        <f>'2023CV PREV GA00394601000126'!T70</f>
        <v>0</v>
      </c>
      <c r="S74" s="125">
        <f>'2023CV PREV GA00394601000126'!U70</f>
        <v>0</v>
      </c>
      <c r="T74" s="125">
        <f>'2023CV PREV GA00394601000126'!V70</f>
        <v>0</v>
      </c>
      <c r="U74" s="49">
        <f t="shared" ref="U74:U105" si="34">ROUND(SUM(V74:AB74),5)</f>
        <v>0</v>
      </c>
      <c r="V74" s="125">
        <f>'2023CV PREV GA00394601000126'!X70</f>
        <v>0</v>
      </c>
      <c r="W74" s="125">
        <f>'2023CV PREV GA00394601000126'!Y70</f>
        <v>0</v>
      </c>
      <c r="X74" s="125">
        <f>'2023CV PREV GA00394601000126'!Z70</f>
        <v>0</v>
      </c>
      <c r="Y74" s="125">
        <f>'2023CV PREV GA00394601000126'!AA70</f>
        <v>0</v>
      </c>
      <c r="Z74" s="125">
        <f>'2023CV PREV GA00394601000126'!AB70</f>
        <v>0</v>
      </c>
      <c r="AA74" s="125">
        <f>'2023CV PREV GA00394601000126'!AC70</f>
        <v>0</v>
      </c>
      <c r="AB74" s="125">
        <f>'2023CV PREV GA00394601000126'!AD70</f>
        <v>0</v>
      </c>
      <c r="AC74" s="49">
        <f t="shared" ref="AC74:AC105" si="35">ROUND(SUM(AD74:AG74),5)</f>
        <v>2235769.7368100001</v>
      </c>
      <c r="AD74" s="125">
        <f>'2023CV PREV GA00394601000126'!AF70</f>
        <v>1621310.33</v>
      </c>
      <c r="AE74" s="125">
        <f>'2023CV PREV GA00394601000126'!AG70</f>
        <v>387584.57449000003</v>
      </c>
      <c r="AF74" s="125">
        <f>'2023CV PREV GA00394601000126'!AH70</f>
        <v>73581.98014</v>
      </c>
      <c r="AG74" s="125">
        <f>'2023CV PREV GA00394601000126'!AI70</f>
        <v>153292.85217999999</v>
      </c>
      <c r="AH74" s="49">
        <f t="shared" ref="AH74:AH105" si="36">ROUND(SUM(AI74:AM74),5)</f>
        <v>4929477.3566800002</v>
      </c>
      <c r="AI74" s="125">
        <f>'2023CV PREV GA00394601000126'!AK70</f>
        <v>3247152.32</v>
      </c>
      <c r="AJ74" s="125">
        <f>'2023CV PREV GA00394601000126'!AL70</f>
        <v>1000385.43</v>
      </c>
      <c r="AK74" s="125">
        <f>'2023CV PREV GA00394601000126'!AM70</f>
        <v>188614.63647999999</v>
      </c>
      <c r="AL74" s="125">
        <f>'2023CV PREV GA00394601000126'!AN70</f>
        <v>380923.33542999998</v>
      </c>
      <c r="AM74" s="125">
        <f>'2023CV PREV GA00394601000126'!AO70</f>
        <v>112401.63477</v>
      </c>
      <c r="AN74" s="125">
        <f>'2023CV PREV GA00394601000126'!AP70</f>
        <v>5798584.4638099996</v>
      </c>
      <c r="AO74" s="125">
        <f>'2023CV PREV GA00394601000126'!AQ70</f>
        <v>0</v>
      </c>
      <c r="AP74" s="125">
        <f>'2023CV PREV GA00394601000126'!AR70</f>
        <v>0</v>
      </c>
      <c r="AQ74" s="125">
        <f>'2023CV PREV GA00394601000126'!AS70</f>
        <v>0</v>
      </c>
      <c r="AR74" s="49">
        <f t="shared" ref="AR74:AR105" si="37">ROUND(F74+K74+L74+M74+U74+AC74+AH74+AN74+AO74+AP74+AQ74,5)</f>
        <v>12963834.308250001</v>
      </c>
      <c r="AS74" s="49">
        <f t="shared" ref="AS74:AS105" si="38">ROUND(SUM(AT74:AY74),5)</f>
        <v>31.709990000000001</v>
      </c>
      <c r="AT74" s="125">
        <f>'2023CV PREV GA00394601000126'!AV70</f>
        <v>0</v>
      </c>
      <c r="AU74" s="125">
        <f>'2023CV PREV GA00394601000126'!AW70</f>
        <v>0</v>
      </c>
      <c r="AV74" s="125">
        <f>'2023CV PREV GA00394601000126'!AX70</f>
        <v>0</v>
      </c>
      <c r="AW74" s="125">
        <f>'2023CV PREV GA00394601000126'!AY70</f>
        <v>0</v>
      </c>
      <c r="AX74" s="125">
        <f>'2023CV PREV GA00394601000126'!AZ70</f>
        <v>31.709990000000001</v>
      </c>
      <c r="AY74" s="125">
        <f>'2023CV PREV GA00394601000126'!BA70</f>
        <v>0</v>
      </c>
      <c r="AZ74" s="49">
        <f t="shared" ref="AZ74:AZ105" si="39">ROUND(SUM(BA74:BI74),5)</f>
        <v>82836920.910160005</v>
      </c>
      <c r="BA74" s="125">
        <f>'2023CV PREV GA00394601000126'!BC70</f>
        <v>19043806.48079</v>
      </c>
      <c r="BB74" s="125">
        <f>'2023CV PREV GA00394601000126'!BD70</f>
        <v>4498909.9310900001</v>
      </c>
      <c r="BC74" s="125">
        <f>'2023CV PREV GA00394601000126'!BE70</f>
        <v>843145.61970000004</v>
      </c>
      <c r="BD74" s="125">
        <f>'2023CV PREV GA00394601000126'!BF70</f>
        <v>1710866.8903699999</v>
      </c>
      <c r="BE74" s="125">
        <f>'2023CV PREV GA00394601000126'!BG70</f>
        <v>1258245.8721100001</v>
      </c>
      <c r="BF74" s="125">
        <f>'2023CV PREV GA00394601000126'!BH70</f>
        <v>55481946.116099998</v>
      </c>
      <c r="BG74" s="125">
        <f>'2023CV PREV GA00394601000126'!BI70</f>
        <v>0</v>
      </c>
      <c r="BH74" s="125">
        <f>'2023CV PREV GA00394601000126'!BJ70</f>
        <v>0</v>
      </c>
      <c r="BI74" s="125">
        <f>'2023CV PREV GA00394601000126'!BK70</f>
        <v>0</v>
      </c>
      <c r="BJ74" s="49">
        <f t="shared" ref="BJ74:BJ105" si="40">ROUND(AS74+AZ74,5)</f>
        <v>82836952.62015</v>
      </c>
      <c r="BK74" s="49">
        <f t="shared" ref="BK74:BK105" si="41">ROUND(AR74-BJ74,5)</f>
        <v>-69873118.311900005</v>
      </c>
      <c r="BL74" s="49">
        <f>$BO$9+SUMPRODUCT($D$10:D74,$BK$10:BK74)</f>
        <v>207321443.94996926</v>
      </c>
      <c r="BM74" s="50">
        <f t="shared" ref="BM74:BM105" si="42">ROUND(C74,5)</f>
        <v>4.8899999999999997</v>
      </c>
      <c r="BN74" s="49">
        <f t="shared" si="14"/>
        <v>218476295.55566999</v>
      </c>
      <c r="BO74" s="51">
        <f t="shared" ref="BO74:BO105" si="43">IF(BO73+BK74+BN74&gt;0,ROUND(BO73+BK74+BN74,5),0)</f>
        <v>4616421082.2677202</v>
      </c>
      <c r="BP74" s="89">
        <f t="shared" si="15"/>
        <v>3480046.1042489586</v>
      </c>
      <c r="BQ74" s="89">
        <f t="shared" si="16"/>
        <v>224462973.72405782</v>
      </c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spans="1:1024" x14ac:dyDescent="0.3">
      <c r="A75" s="52">
        <f t="shared" ref="A75:A106" si="44">A74+1</f>
        <v>66</v>
      </c>
      <c r="B75" s="72">
        <f t="shared" ref="B75:B106" si="45">B74+1</f>
        <v>2088</v>
      </c>
      <c r="C75" s="48">
        <f>'2023CV PREV GA00394601000126'!E71</f>
        <v>4.8899999999999997</v>
      </c>
      <c r="D75" s="49">
        <f t="shared" si="17"/>
        <v>4.2819999999999997E-2</v>
      </c>
      <c r="E75" s="125">
        <f>'2023CV PREV GA00394601000126'!G71</f>
        <v>0</v>
      </c>
      <c r="F75" s="49">
        <f t="shared" si="32"/>
        <v>0</v>
      </c>
      <c r="G75" s="125">
        <f>'2023CV PREV GA00394601000126'!I71</f>
        <v>0</v>
      </c>
      <c r="H75" s="125">
        <f>'2023CV PREV GA00394601000126'!J71</f>
        <v>0</v>
      </c>
      <c r="I75" s="125">
        <f>'2023CV PREV GA00394601000126'!K71</f>
        <v>0</v>
      </c>
      <c r="J75" s="125">
        <f>'2023CV PREV GA00394601000126'!L71</f>
        <v>0</v>
      </c>
      <c r="K75" s="125">
        <f>'2023CV PREV GA00394601000126'!M71</f>
        <v>0.95840999999999998</v>
      </c>
      <c r="L75" s="125">
        <f>'2023CV PREV GA00394601000126'!N71</f>
        <v>0</v>
      </c>
      <c r="M75" s="49">
        <f t="shared" si="33"/>
        <v>0</v>
      </c>
      <c r="N75" s="125">
        <f>'2023CV PREV GA00394601000126'!P71</f>
        <v>0</v>
      </c>
      <c r="O75" s="125">
        <f>'2023CV PREV GA00394601000126'!Q71</f>
        <v>0</v>
      </c>
      <c r="P75" s="125">
        <f>'2023CV PREV GA00394601000126'!R71</f>
        <v>0</v>
      </c>
      <c r="Q75" s="125">
        <f>'2023CV PREV GA00394601000126'!S71</f>
        <v>0</v>
      </c>
      <c r="R75" s="125">
        <f>'2023CV PREV GA00394601000126'!T71</f>
        <v>0</v>
      </c>
      <c r="S75" s="125">
        <f>'2023CV PREV GA00394601000126'!U71</f>
        <v>0</v>
      </c>
      <c r="T75" s="125">
        <f>'2023CV PREV GA00394601000126'!V71</f>
        <v>0</v>
      </c>
      <c r="U75" s="49">
        <f t="shared" si="34"/>
        <v>0</v>
      </c>
      <c r="V75" s="125">
        <f>'2023CV PREV GA00394601000126'!X71</f>
        <v>0</v>
      </c>
      <c r="W75" s="125">
        <f>'2023CV PREV GA00394601000126'!Y71</f>
        <v>0</v>
      </c>
      <c r="X75" s="125">
        <f>'2023CV PREV GA00394601000126'!Z71</f>
        <v>0</v>
      </c>
      <c r="Y75" s="125">
        <f>'2023CV PREV GA00394601000126'!AA71</f>
        <v>0</v>
      </c>
      <c r="Z75" s="125">
        <f>'2023CV PREV GA00394601000126'!AB71</f>
        <v>0</v>
      </c>
      <c r="AA75" s="125">
        <f>'2023CV PREV GA00394601000126'!AC71</f>
        <v>0</v>
      </c>
      <c r="AB75" s="125">
        <f>'2023CV PREV GA00394601000126'!AD71</f>
        <v>0</v>
      </c>
      <c r="AC75" s="49">
        <f t="shared" si="35"/>
        <v>1838367.44734</v>
      </c>
      <c r="AD75" s="125">
        <f>'2023CV PREV GA00394601000126'!AF71</f>
        <v>1344812.62</v>
      </c>
      <c r="AE75" s="125">
        <f>'2023CV PREV GA00394601000126'!AG71</f>
        <v>310679.84594000003</v>
      </c>
      <c r="AF75" s="125">
        <f>'2023CV PREV GA00394601000126'!AH71</f>
        <v>58228.203699999998</v>
      </c>
      <c r="AG75" s="125">
        <f>'2023CV PREV GA00394601000126'!AI71</f>
        <v>124646.77770000001</v>
      </c>
      <c r="AH75" s="49">
        <f t="shared" si="36"/>
        <v>4419369.5066099996</v>
      </c>
      <c r="AI75" s="125">
        <f>'2023CV PREV GA00394601000126'!AK71</f>
        <v>2944634.87</v>
      </c>
      <c r="AJ75" s="125">
        <f>'2023CV PREV GA00394601000126'!AL71</f>
        <v>873979.98</v>
      </c>
      <c r="AK75" s="125">
        <f>'2023CV PREV GA00394601000126'!AM71</f>
        <v>165057.93580000001</v>
      </c>
      <c r="AL75" s="125">
        <f>'2023CV PREV GA00394601000126'!AN71</f>
        <v>339609.22151</v>
      </c>
      <c r="AM75" s="125">
        <f>'2023CV PREV GA00394601000126'!AO71</f>
        <v>96087.499299999996</v>
      </c>
      <c r="AN75" s="125">
        <f>'2023CV PREV GA00394601000126'!AP71</f>
        <v>5063078.3971899999</v>
      </c>
      <c r="AO75" s="125">
        <f>'2023CV PREV GA00394601000126'!AQ71</f>
        <v>0</v>
      </c>
      <c r="AP75" s="125">
        <f>'2023CV PREV GA00394601000126'!AR71</f>
        <v>0</v>
      </c>
      <c r="AQ75" s="125">
        <f>'2023CV PREV GA00394601000126'!AS71</f>
        <v>0</v>
      </c>
      <c r="AR75" s="49">
        <f t="shared" si="37"/>
        <v>11320816.30955</v>
      </c>
      <c r="AS75" s="49">
        <f t="shared" si="38"/>
        <v>11.049519999999999</v>
      </c>
      <c r="AT75" s="125">
        <f>'2023CV PREV GA00394601000126'!AV71</f>
        <v>0</v>
      </c>
      <c r="AU75" s="125">
        <f>'2023CV PREV GA00394601000126'!AW71</f>
        <v>0</v>
      </c>
      <c r="AV75" s="125">
        <f>'2023CV PREV GA00394601000126'!AX71</f>
        <v>0</v>
      </c>
      <c r="AW75" s="125">
        <f>'2023CV PREV GA00394601000126'!AY71</f>
        <v>0</v>
      </c>
      <c r="AX75" s="125">
        <f>'2023CV PREV GA00394601000126'!AZ71</f>
        <v>11.049519999999999</v>
      </c>
      <c r="AY75" s="125">
        <f>'2023CV PREV GA00394601000126'!BA71</f>
        <v>0</v>
      </c>
      <c r="AZ75" s="49">
        <f t="shared" si="39"/>
        <v>72329691.387189999</v>
      </c>
      <c r="BA75" s="125">
        <f>'2023CV PREV GA00394601000126'!BC71</f>
        <v>15795173.82299</v>
      </c>
      <c r="BB75" s="125">
        <f>'2023CV PREV GA00394601000126'!BD71</f>
        <v>3605665.8254200001</v>
      </c>
      <c r="BC75" s="125">
        <f>'2023CV PREV GA00394601000126'!BE71</f>
        <v>667385.15696000005</v>
      </c>
      <c r="BD75" s="125">
        <f>'2023CV PREV GA00394601000126'!BF71</f>
        <v>1391379.96346</v>
      </c>
      <c r="BE75" s="125">
        <f>'2023CV PREV GA00394601000126'!BG71</f>
        <v>1075631.4654600001</v>
      </c>
      <c r="BF75" s="125">
        <f>'2023CV PREV GA00394601000126'!BH71</f>
        <v>49794455.152900003</v>
      </c>
      <c r="BG75" s="125">
        <f>'2023CV PREV GA00394601000126'!BI71</f>
        <v>0</v>
      </c>
      <c r="BH75" s="125">
        <f>'2023CV PREV GA00394601000126'!BJ71</f>
        <v>0</v>
      </c>
      <c r="BI75" s="125">
        <f>'2023CV PREV GA00394601000126'!BK71</f>
        <v>0</v>
      </c>
      <c r="BJ75" s="49">
        <f t="shared" si="40"/>
        <v>72329702.43671</v>
      </c>
      <c r="BK75" s="49">
        <f t="shared" si="41"/>
        <v>-61008886.127159998</v>
      </c>
      <c r="BL75" s="49">
        <f>$BO$9+SUMPRODUCT($D$10:D75,$BK$10:BK75)</f>
        <v>204709043.44600427</v>
      </c>
      <c r="BM75" s="50">
        <f t="shared" si="42"/>
        <v>4.8899999999999997</v>
      </c>
      <c r="BN75" s="49">
        <f t="shared" ref="BN75:BN138" si="46">IF($A$10=0,IF(BO74+BK75&lt;0,0,ROUND(BM75/100*(BO74+BK75),5)),ROUND(BM75/100*BO74,5))</f>
        <v>225742990.92289001</v>
      </c>
      <c r="BO75" s="51">
        <f t="shared" si="43"/>
        <v>4781155187.0634499</v>
      </c>
      <c r="BP75" s="89">
        <f t="shared" ref="BP75:BP138" si="47">(1/((1+$C75/100)^($A75-0.5)))*(AS75+AZ75-AY75-BH75-F75-K75-AC75-AH75)</f>
        <v>2896907.4821664914</v>
      </c>
      <c r="BQ75" s="89">
        <f t="shared" ref="BQ75:BQ138" si="48">$BP75*($A75-0.5)</f>
        <v>189747440.08190519</v>
      </c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 x14ac:dyDescent="0.3">
      <c r="A76" s="52">
        <f t="shared" si="44"/>
        <v>67</v>
      </c>
      <c r="B76" s="72">
        <f t="shared" si="45"/>
        <v>2089</v>
      </c>
      <c r="C76" s="48">
        <f>'2023CV PREV GA00394601000126'!E72</f>
        <v>4.8899999999999997</v>
      </c>
      <c r="D76" s="49">
        <f t="shared" ref="D76:D139" si="49">ROUND((1+C76/100)^-1*D75,5)</f>
        <v>4.0820000000000002E-2</v>
      </c>
      <c r="E76" s="125">
        <f>'2023CV PREV GA00394601000126'!G72</f>
        <v>0</v>
      </c>
      <c r="F76" s="49">
        <f t="shared" si="32"/>
        <v>0</v>
      </c>
      <c r="G76" s="125">
        <f>'2023CV PREV GA00394601000126'!I72</f>
        <v>0</v>
      </c>
      <c r="H76" s="125">
        <f>'2023CV PREV GA00394601000126'!J72</f>
        <v>0</v>
      </c>
      <c r="I76" s="125">
        <f>'2023CV PREV GA00394601000126'!K72</f>
        <v>0</v>
      </c>
      <c r="J76" s="125">
        <f>'2023CV PREV GA00394601000126'!L72</f>
        <v>0</v>
      </c>
      <c r="K76" s="125">
        <f>'2023CV PREV GA00394601000126'!M72</f>
        <v>0.26333000000000001</v>
      </c>
      <c r="L76" s="125">
        <f>'2023CV PREV GA00394601000126'!N72</f>
        <v>0</v>
      </c>
      <c r="M76" s="49">
        <f t="shared" si="33"/>
        <v>0</v>
      </c>
      <c r="N76" s="125">
        <f>'2023CV PREV GA00394601000126'!P72</f>
        <v>0</v>
      </c>
      <c r="O76" s="125">
        <f>'2023CV PREV GA00394601000126'!Q72</f>
        <v>0</v>
      </c>
      <c r="P76" s="125">
        <f>'2023CV PREV GA00394601000126'!R72</f>
        <v>0</v>
      </c>
      <c r="Q76" s="125">
        <f>'2023CV PREV GA00394601000126'!S72</f>
        <v>0</v>
      </c>
      <c r="R76" s="125">
        <f>'2023CV PREV GA00394601000126'!T72</f>
        <v>0</v>
      </c>
      <c r="S76" s="125">
        <f>'2023CV PREV GA00394601000126'!U72</f>
        <v>0</v>
      </c>
      <c r="T76" s="125">
        <f>'2023CV PREV GA00394601000126'!V72</f>
        <v>0</v>
      </c>
      <c r="U76" s="49">
        <f t="shared" si="34"/>
        <v>0</v>
      </c>
      <c r="V76" s="125">
        <f>'2023CV PREV GA00394601000126'!X72</f>
        <v>0</v>
      </c>
      <c r="W76" s="125">
        <f>'2023CV PREV GA00394601000126'!Y72</f>
        <v>0</v>
      </c>
      <c r="X76" s="125">
        <f>'2023CV PREV GA00394601000126'!Z72</f>
        <v>0</v>
      </c>
      <c r="Y76" s="125">
        <f>'2023CV PREV GA00394601000126'!AA72</f>
        <v>0</v>
      </c>
      <c r="Z76" s="125">
        <f>'2023CV PREV GA00394601000126'!AB72</f>
        <v>0</v>
      </c>
      <c r="AA76" s="125">
        <f>'2023CV PREV GA00394601000126'!AC72</f>
        <v>0</v>
      </c>
      <c r="AB76" s="125">
        <f>'2023CV PREV GA00394601000126'!AD72</f>
        <v>0</v>
      </c>
      <c r="AC76" s="49">
        <f t="shared" si="35"/>
        <v>1493666.71538</v>
      </c>
      <c r="AD76" s="125">
        <f>'2023CV PREV GA00394601000126'!AF72</f>
        <v>1102443.18</v>
      </c>
      <c r="AE76" s="125">
        <f>'2023CV PREV GA00394601000126'!AG72</f>
        <v>245743.49749000001</v>
      </c>
      <c r="AF76" s="125">
        <f>'2023CV PREV GA00394601000126'!AH72</f>
        <v>45389.316899999998</v>
      </c>
      <c r="AG76" s="125">
        <f>'2023CV PREV GA00394601000126'!AI72</f>
        <v>100090.72099</v>
      </c>
      <c r="AH76" s="49">
        <f t="shared" si="36"/>
        <v>3915227.04427</v>
      </c>
      <c r="AI76" s="125">
        <f>'2023CV PREV GA00394601000126'!AK72</f>
        <v>2638355.08</v>
      </c>
      <c r="AJ76" s="125">
        <f>'2023CV PREV GA00394601000126'!AL72</f>
        <v>754098.23</v>
      </c>
      <c r="AK76" s="125">
        <f>'2023CV PREV GA00394601000126'!AM72</f>
        <v>142293.21262999999</v>
      </c>
      <c r="AL76" s="125">
        <f>'2023CV PREV GA00394601000126'!AN72</f>
        <v>299216.04658999998</v>
      </c>
      <c r="AM76" s="125">
        <f>'2023CV PREV GA00394601000126'!AO72</f>
        <v>81264.475049999994</v>
      </c>
      <c r="AN76" s="125">
        <f>'2023CV PREV GA00394601000126'!AP72</f>
        <v>4375493.0930700004</v>
      </c>
      <c r="AO76" s="125">
        <f>'2023CV PREV GA00394601000126'!AQ72</f>
        <v>0</v>
      </c>
      <c r="AP76" s="125">
        <f>'2023CV PREV GA00394601000126'!AR72</f>
        <v>0</v>
      </c>
      <c r="AQ76" s="125">
        <f>'2023CV PREV GA00394601000126'!AS72</f>
        <v>0</v>
      </c>
      <c r="AR76" s="49">
        <f t="shared" si="37"/>
        <v>9784387.1160499994</v>
      </c>
      <c r="AS76" s="49">
        <f t="shared" si="38"/>
        <v>3.03653</v>
      </c>
      <c r="AT76" s="125">
        <f>'2023CV PREV GA00394601000126'!AV72</f>
        <v>0</v>
      </c>
      <c r="AU76" s="125">
        <f>'2023CV PREV GA00394601000126'!AW72</f>
        <v>0</v>
      </c>
      <c r="AV76" s="125">
        <f>'2023CV PREV GA00394601000126'!AX72</f>
        <v>0</v>
      </c>
      <c r="AW76" s="125">
        <f>'2023CV PREV GA00394601000126'!AY72</f>
        <v>0</v>
      </c>
      <c r="AX76" s="125">
        <f>'2023CV PREV GA00394601000126'!AZ72</f>
        <v>3.03653</v>
      </c>
      <c r="AY76" s="125">
        <f>'2023CV PREV GA00394601000126'!BA72</f>
        <v>0</v>
      </c>
      <c r="AZ76" s="49">
        <f t="shared" si="39"/>
        <v>62507044.185709998</v>
      </c>
      <c r="BA76" s="125">
        <f>'2023CV PREV GA00394601000126'!BC72</f>
        <v>12947809.178920001</v>
      </c>
      <c r="BB76" s="125">
        <f>'2023CV PREV GA00394601000126'!BD72</f>
        <v>2851604.00532</v>
      </c>
      <c r="BC76" s="125">
        <f>'2023CV PREV GA00394601000126'!BE72</f>
        <v>520381.15484999999</v>
      </c>
      <c r="BD76" s="125">
        <f>'2023CV PREV GA00394601000126'!BF72</f>
        <v>1117453.1836399999</v>
      </c>
      <c r="BE76" s="125">
        <f>'2023CV PREV GA00394601000126'!BG72</f>
        <v>909706.30009999999</v>
      </c>
      <c r="BF76" s="125">
        <f>'2023CV PREV GA00394601000126'!BH72</f>
        <v>44160090.362879999</v>
      </c>
      <c r="BG76" s="125">
        <f>'2023CV PREV GA00394601000126'!BI72</f>
        <v>0</v>
      </c>
      <c r="BH76" s="125">
        <f>'2023CV PREV GA00394601000126'!BJ72</f>
        <v>0</v>
      </c>
      <c r="BI76" s="125">
        <f>'2023CV PREV GA00394601000126'!BK72</f>
        <v>0</v>
      </c>
      <c r="BJ76" s="49">
        <f t="shared" si="40"/>
        <v>62507047.222240001</v>
      </c>
      <c r="BK76" s="49">
        <f t="shared" si="41"/>
        <v>-52722660.106190003</v>
      </c>
      <c r="BL76" s="49">
        <f>$BO$9+SUMPRODUCT($D$10:D76,$BK$10:BK76)</f>
        <v>202556904.4604696</v>
      </c>
      <c r="BM76" s="50">
        <f t="shared" si="42"/>
        <v>4.8899999999999997</v>
      </c>
      <c r="BN76" s="49">
        <f t="shared" si="46"/>
        <v>233798488.64739999</v>
      </c>
      <c r="BO76" s="51">
        <f t="shared" si="43"/>
        <v>4962231015.60466</v>
      </c>
      <c r="BP76" s="89">
        <f t="shared" si="47"/>
        <v>2386741.483952757</v>
      </c>
      <c r="BQ76" s="89">
        <f t="shared" si="48"/>
        <v>158718308.68285835</v>
      </c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 x14ac:dyDescent="0.3">
      <c r="A77" s="52">
        <f t="shared" si="44"/>
        <v>68</v>
      </c>
      <c r="B77" s="72">
        <f t="shared" si="45"/>
        <v>2090</v>
      </c>
      <c r="C77" s="48">
        <f>'2023CV PREV GA00394601000126'!E73</f>
        <v>4.8899999999999997</v>
      </c>
      <c r="D77" s="49">
        <f t="shared" si="49"/>
        <v>3.8920000000000003E-2</v>
      </c>
      <c r="E77" s="125">
        <f>'2023CV PREV GA00394601000126'!G73</f>
        <v>0</v>
      </c>
      <c r="F77" s="49">
        <f t="shared" si="32"/>
        <v>0</v>
      </c>
      <c r="G77" s="125">
        <f>'2023CV PREV GA00394601000126'!I73</f>
        <v>0</v>
      </c>
      <c r="H77" s="125">
        <f>'2023CV PREV GA00394601000126'!J73</f>
        <v>0</v>
      </c>
      <c r="I77" s="125">
        <f>'2023CV PREV GA00394601000126'!K73</f>
        <v>0</v>
      </c>
      <c r="J77" s="125">
        <f>'2023CV PREV GA00394601000126'!L73</f>
        <v>0</v>
      </c>
      <c r="K77" s="125">
        <f>'2023CV PREV GA00394601000126'!M73</f>
        <v>5.0709999999999998E-2</v>
      </c>
      <c r="L77" s="125">
        <f>'2023CV PREV GA00394601000126'!N73</f>
        <v>0</v>
      </c>
      <c r="M77" s="49">
        <f t="shared" si="33"/>
        <v>0</v>
      </c>
      <c r="N77" s="125">
        <f>'2023CV PREV GA00394601000126'!P73</f>
        <v>0</v>
      </c>
      <c r="O77" s="125">
        <f>'2023CV PREV GA00394601000126'!Q73</f>
        <v>0</v>
      </c>
      <c r="P77" s="125">
        <f>'2023CV PREV GA00394601000126'!R73</f>
        <v>0</v>
      </c>
      <c r="Q77" s="125">
        <f>'2023CV PREV GA00394601000126'!S73</f>
        <v>0</v>
      </c>
      <c r="R77" s="125">
        <f>'2023CV PREV GA00394601000126'!T73</f>
        <v>0</v>
      </c>
      <c r="S77" s="125">
        <f>'2023CV PREV GA00394601000126'!U73</f>
        <v>0</v>
      </c>
      <c r="T77" s="125">
        <f>'2023CV PREV GA00394601000126'!V73</f>
        <v>0</v>
      </c>
      <c r="U77" s="49">
        <f t="shared" si="34"/>
        <v>0</v>
      </c>
      <c r="V77" s="125">
        <f>'2023CV PREV GA00394601000126'!X73</f>
        <v>0</v>
      </c>
      <c r="W77" s="125">
        <f>'2023CV PREV GA00394601000126'!Y73</f>
        <v>0</v>
      </c>
      <c r="X77" s="125">
        <f>'2023CV PREV GA00394601000126'!Z73</f>
        <v>0</v>
      </c>
      <c r="Y77" s="125">
        <f>'2023CV PREV GA00394601000126'!AA73</f>
        <v>0</v>
      </c>
      <c r="Z77" s="125">
        <f>'2023CV PREV GA00394601000126'!AB73</f>
        <v>0</v>
      </c>
      <c r="AA77" s="125">
        <f>'2023CV PREV GA00394601000126'!AC73</f>
        <v>0</v>
      </c>
      <c r="AB77" s="125">
        <f>'2023CV PREV GA00394601000126'!AD73</f>
        <v>0</v>
      </c>
      <c r="AC77" s="49">
        <f t="shared" si="35"/>
        <v>1198558.6883700001</v>
      </c>
      <c r="AD77" s="125">
        <f>'2023CV PREV GA00394601000126'!AF73</f>
        <v>892749.65</v>
      </c>
      <c r="AE77" s="125">
        <f>'2023CV PREV GA00394601000126'!AG73</f>
        <v>191683.83608000001</v>
      </c>
      <c r="AF77" s="125">
        <f>'2023CV PREV GA00394601000126'!AH73</f>
        <v>34814.626170000003</v>
      </c>
      <c r="AG77" s="125">
        <f>'2023CV PREV GA00394601000126'!AI73</f>
        <v>79310.576119999998</v>
      </c>
      <c r="AH77" s="49">
        <f t="shared" si="36"/>
        <v>3426062.87837</v>
      </c>
      <c r="AI77" s="125">
        <f>'2023CV PREV GA00394601000126'!AK73</f>
        <v>2334670.2400000002</v>
      </c>
      <c r="AJ77" s="125">
        <f>'2023CV PREV GA00394601000126'!AL73</f>
        <v>642242.85</v>
      </c>
      <c r="AK77" s="125">
        <f>'2023CV PREV GA00394601000126'!AM73</f>
        <v>120773.6375</v>
      </c>
      <c r="AL77" s="125">
        <f>'2023CV PREV GA00394601000126'!AN73</f>
        <v>260411.16096000001</v>
      </c>
      <c r="AM77" s="125">
        <f>'2023CV PREV GA00394601000126'!AO73</f>
        <v>67964.989910000004</v>
      </c>
      <c r="AN77" s="125">
        <f>'2023CV PREV GA00394601000126'!AP73</f>
        <v>3740506.3343799999</v>
      </c>
      <c r="AO77" s="125">
        <f>'2023CV PREV GA00394601000126'!AQ73</f>
        <v>0</v>
      </c>
      <c r="AP77" s="125">
        <f>'2023CV PREV GA00394601000126'!AR73</f>
        <v>0</v>
      </c>
      <c r="AQ77" s="125">
        <f>'2023CV PREV GA00394601000126'!AS73</f>
        <v>0</v>
      </c>
      <c r="AR77" s="49">
        <f t="shared" si="37"/>
        <v>8365127.9518299997</v>
      </c>
      <c r="AS77" s="49">
        <f t="shared" si="38"/>
        <v>0.58482999999999996</v>
      </c>
      <c r="AT77" s="125">
        <f>'2023CV PREV GA00394601000126'!AV73</f>
        <v>0</v>
      </c>
      <c r="AU77" s="125">
        <f>'2023CV PREV GA00394601000126'!AW73</f>
        <v>0</v>
      </c>
      <c r="AV77" s="125">
        <f>'2023CV PREV GA00394601000126'!AX73</f>
        <v>0</v>
      </c>
      <c r="AW77" s="125">
        <f>'2023CV PREV GA00394601000126'!AY73</f>
        <v>0</v>
      </c>
      <c r="AX77" s="125">
        <f>'2023CV PREV GA00394601000126'!AZ73</f>
        <v>0.58482999999999996</v>
      </c>
      <c r="AY77" s="125">
        <f>'2023CV PREV GA00394601000126'!BA73</f>
        <v>0</v>
      </c>
      <c r="AZ77" s="49">
        <f t="shared" si="39"/>
        <v>53435804.775959998</v>
      </c>
      <c r="BA77" s="125">
        <f>'2023CV PREV GA00394601000126'!BC73</f>
        <v>10484464.44571</v>
      </c>
      <c r="BB77" s="125">
        <f>'2023CV PREV GA00394601000126'!BD73</f>
        <v>2223979.3630400002</v>
      </c>
      <c r="BC77" s="125">
        <f>'2023CV PREV GA00394601000126'!BE73</f>
        <v>399274.15295000002</v>
      </c>
      <c r="BD77" s="125">
        <f>'2023CV PREV GA00394601000126'!BF73</f>
        <v>885598.31096999999</v>
      </c>
      <c r="BE77" s="125">
        <f>'2023CV PREV GA00394601000126'!BG73</f>
        <v>760831.5906</v>
      </c>
      <c r="BF77" s="125">
        <f>'2023CV PREV GA00394601000126'!BH73</f>
        <v>38681656.912689999</v>
      </c>
      <c r="BG77" s="125">
        <f>'2023CV PREV GA00394601000126'!BI73</f>
        <v>0</v>
      </c>
      <c r="BH77" s="125">
        <f>'2023CV PREV GA00394601000126'!BJ73</f>
        <v>0</v>
      </c>
      <c r="BI77" s="125">
        <f>'2023CV PREV GA00394601000126'!BK73</f>
        <v>0</v>
      </c>
      <c r="BJ77" s="49">
        <f t="shared" si="40"/>
        <v>53435805.360789999</v>
      </c>
      <c r="BK77" s="49">
        <f t="shared" si="41"/>
        <v>-45070677.40896</v>
      </c>
      <c r="BL77" s="49">
        <f>$BO$9+SUMPRODUCT($D$10:D77,$BK$10:BK77)</f>
        <v>200802753.69571289</v>
      </c>
      <c r="BM77" s="50">
        <f t="shared" si="42"/>
        <v>4.8899999999999997</v>
      </c>
      <c r="BN77" s="49">
        <f t="shared" si="46"/>
        <v>242653096.66306999</v>
      </c>
      <c r="BO77" s="51">
        <f t="shared" si="43"/>
        <v>5159813434.8587704</v>
      </c>
      <c r="BP77" s="89">
        <f t="shared" si="47"/>
        <v>1945219.3219767339</v>
      </c>
      <c r="BQ77" s="89">
        <f t="shared" si="48"/>
        <v>131302304.23342954</v>
      </c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 x14ac:dyDescent="0.3">
      <c r="A78" s="52">
        <f t="shared" si="44"/>
        <v>69</v>
      </c>
      <c r="B78" s="72">
        <f t="shared" si="45"/>
        <v>2091</v>
      </c>
      <c r="C78" s="48">
        <f>'2023CV PREV GA00394601000126'!E74</f>
        <v>4.8899999999999997</v>
      </c>
      <c r="D78" s="49">
        <f t="shared" si="49"/>
        <v>3.7109999999999997E-2</v>
      </c>
      <c r="E78" s="125">
        <f>'2023CV PREV GA00394601000126'!G74</f>
        <v>0</v>
      </c>
      <c r="F78" s="49">
        <f t="shared" si="32"/>
        <v>0</v>
      </c>
      <c r="G78" s="125">
        <f>'2023CV PREV GA00394601000126'!I74</f>
        <v>0</v>
      </c>
      <c r="H78" s="125">
        <f>'2023CV PREV GA00394601000126'!J74</f>
        <v>0</v>
      </c>
      <c r="I78" s="125">
        <f>'2023CV PREV GA00394601000126'!K74</f>
        <v>0</v>
      </c>
      <c r="J78" s="125">
        <f>'2023CV PREV GA00394601000126'!L74</f>
        <v>0</v>
      </c>
      <c r="K78" s="125">
        <f>'2023CV PREV GA00394601000126'!M74</f>
        <v>5.13E-3</v>
      </c>
      <c r="L78" s="125">
        <f>'2023CV PREV GA00394601000126'!N74</f>
        <v>0</v>
      </c>
      <c r="M78" s="49">
        <f t="shared" si="33"/>
        <v>0</v>
      </c>
      <c r="N78" s="125">
        <f>'2023CV PREV GA00394601000126'!P74</f>
        <v>0</v>
      </c>
      <c r="O78" s="125">
        <f>'2023CV PREV GA00394601000126'!Q74</f>
        <v>0</v>
      </c>
      <c r="P78" s="125">
        <f>'2023CV PREV GA00394601000126'!R74</f>
        <v>0</v>
      </c>
      <c r="Q78" s="125">
        <f>'2023CV PREV GA00394601000126'!S74</f>
        <v>0</v>
      </c>
      <c r="R78" s="125">
        <f>'2023CV PREV GA00394601000126'!T74</f>
        <v>0</v>
      </c>
      <c r="S78" s="125">
        <f>'2023CV PREV GA00394601000126'!U74</f>
        <v>0</v>
      </c>
      <c r="T78" s="125">
        <f>'2023CV PREV GA00394601000126'!V74</f>
        <v>0</v>
      </c>
      <c r="U78" s="49">
        <f t="shared" si="34"/>
        <v>0</v>
      </c>
      <c r="V78" s="125">
        <f>'2023CV PREV GA00394601000126'!X74</f>
        <v>0</v>
      </c>
      <c r="W78" s="125">
        <f>'2023CV PREV GA00394601000126'!Y74</f>
        <v>0</v>
      </c>
      <c r="X78" s="125">
        <f>'2023CV PREV GA00394601000126'!Z74</f>
        <v>0</v>
      </c>
      <c r="Y78" s="125">
        <f>'2023CV PREV GA00394601000126'!AA74</f>
        <v>0</v>
      </c>
      <c r="Z78" s="125">
        <f>'2023CV PREV GA00394601000126'!AB74</f>
        <v>0</v>
      </c>
      <c r="AA78" s="125">
        <f>'2023CV PREV GA00394601000126'!AC74</f>
        <v>0</v>
      </c>
      <c r="AB78" s="125">
        <f>'2023CV PREV GA00394601000126'!AD74</f>
        <v>0</v>
      </c>
      <c r="AC78" s="49">
        <f t="shared" si="35"/>
        <v>949239.34522000002</v>
      </c>
      <c r="AD78" s="125">
        <f>'2023CV PREV GA00394601000126'!AF74</f>
        <v>713710.7</v>
      </c>
      <c r="AE78" s="125">
        <f>'2023CV PREV GA00394601000126'!AG74</f>
        <v>147324.76550000001</v>
      </c>
      <c r="AF78" s="125">
        <f>'2023CV PREV GA00394601000126'!AH74</f>
        <v>26241.382030000001</v>
      </c>
      <c r="AG78" s="125">
        <f>'2023CV PREV GA00394601000126'!AI74</f>
        <v>61962.497689999997</v>
      </c>
      <c r="AH78" s="49">
        <f t="shared" si="36"/>
        <v>2959868.1402799999</v>
      </c>
      <c r="AI78" s="125">
        <f>'2023CV PREV GA00394601000126'!AK74</f>
        <v>2039459</v>
      </c>
      <c r="AJ78" s="125">
        <f>'2023CV PREV GA00394601000126'!AL74</f>
        <v>539591.06000000006</v>
      </c>
      <c r="AK78" s="125">
        <f>'2023CV PREV GA00394601000126'!AM74</f>
        <v>100858.4872</v>
      </c>
      <c r="AL78" s="125">
        <f>'2023CV PREV GA00394601000126'!AN74</f>
        <v>223773.29912000001</v>
      </c>
      <c r="AM78" s="125">
        <f>'2023CV PREV GA00394601000126'!AO74</f>
        <v>56186.293960000003</v>
      </c>
      <c r="AN78" s="125">
        <f>'2023CV PREV GA00394601000126'!AP74</f>
        <v>3161427.9594800002</v>
      </c>
      <c r="AO78" s="125">
        <f>'2023CV PREV GA00394601000126'!AQ74</f>
        <v>0</v>
      </c>
      <c r="AP78" s="125">
        <f>'2023CV PREV GA00394601000126'!AR74</f>
        <v>0</v>
      </c>
      <c r="AQ78" s="125">
        <f>'2023CV PREV GA00394601000126'!AS74</f>
        <v>0</v>
      </c>
      <c r="AR78" s="49">
        <f t="shared" si="37"/>
        <v>7070535.4501099996</v>
      </c>
      <c r="AS78" s="49">
        <f t="shared" si="38"/>
        <v>5.919E-2</v>
      </c>
      <c r="AT78" s="125">
        <f>'2023CV PREV GA00394601000126'!AV74</f>
        <v>0</v>
      </c>
      <c r="AU78" s="125">
        <f>'2023CV PREV GA00394601000126'!AW74</f>
        <v>0</v>
      </c>
      <c r="AV78" s="125">
        <f>'2023CV PREV GA00394601000126'!AX74</f>
        <v>0</v>
      </c>
      <c r="AW78" s="125">
        <f>'2023CV PREV GA00394601000126'!AY74</f>
        <v>0</v>
      </c>
      <c r="AX78" s="125">
        <f>'2023CV PREV GA00394601000126'!AZ74</f>
        <v>5.919E-2</v>
      </c>
      <c r="AY78" s="125">
        <f>'2023CV PREV GA00394601000126'!BA74</f>
        <v>0</v>
      </c>
      <c r="AZ78" s="49">
        <f t="shared" si="39"/>
        <v>45163256.56329</v>
      </c>
      <c r="BA78" s="125">
        <f>'2023CV PREV GA00394601000126'!BC74</f>
        <v>8381391.3533500005</v>
      </c>
      <c r="BB78" s="125">
        <f>'2023CV PREV GA00394601000126'!BD74</f>
        <v>1709080.33338</v>
      </c>
      <c r="BC78" s="125">
        <f>'2023CV PREV GA00394601000126'!BE74</f>
        <v>301064.65918000002</v>
      </c>
      <c r="BD78" s="125">
        <f>'2023CV PREV GA00394601000126'!BF74</f>
        <v>691994.58597999997</v>
      </c>
      <c r="BE78" s="125">
        <f>'2023CV PREV GA00394601000126'!BG74</f>
        <v>628979.38911999995</v>
      </c>
      <c r="BF78" s="125">
        <f>'2023CV PREV GA00394601000126'!BH74</f>
        <v>33450746.242279999</v>
      </c>
      <c r="BG78" s="125">
        <f>'2023CV PREV GA00394601000126'!BI74</f>
        <v>0</v>
      </c>
      <c r="BH78" s="125">
        <f>'2023CV PREV GA00394601000126'!BJ74</f>
        <v>0</v>
      </c>
      <c r="BI78" s="125">
        <f>'2023CV PREV GA00394601000126'!BK74</f>
        <v>0</v>
      </c>
      <c r="BJ78" s="49">
        <f t="shared" si="40"/>
        <v>45163256.622479998</v>
      </c>
      <c r="BK78" s="49">
        <f t="shared" si="41"/>
        <v>-38092721.172370002</v>
      </c>
      <c r="BL78" s="49">
        <f>$BO$9+SUMPRODUCT($D$10:D78,$BK$10:BK78)</f>
        <v>199389132.81300625</v>
      </c>
      <c r="BM78" s="50">
        <f t="shared" si="42"/>
        <v>4.8899999999999997</v>
      </c>
      <c r="BN78" s="49">
        <f t="shared" si="46"/>
        <v>252314876.96459001</v>
      </c>
      <c r="BO78" s="51">
        <f t="shared" si="43"/>
        <v>5374035590.6509895</v>
      </c>
      <c r="BP78" s="89">
        <f t="shared" si="47"/>
        <v>1567410.6146238034</v>
      </c>
      <c r="BQ78" s="89">
        <f t="shared" si="48"/>
        <v>107367627.10173054</v>
      </c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 x14ac:dyDescent="0.3">
      <c r="A79" s="52">
        <f t="shared" si="44"/>
        <v>70</v>
      </c>
      <c r="B79" s="72">
        <f t="shared" si="45"/>
        <v>2092</v>
      </c>
      <c r="C79" s="48">
        <f>'2023CV PREV GA00394601000126'!E75</f>
        <v>4.8899999999999997</v>
      </c>
      <c r="D79" s="49">
        <f t="shared" si="49"/>
        <v>3.5380000000000002E-2</v>
      </c>
      <c r="E79" s="125">
        <f>'2023CV PREV GA00394601000126'!G75</f>
        <v>0</v>
      </c>
      <c r="F79" s="49">
        <f t="shared" si="32"/>
        <v>0</v>
      </c>
      <c r="G79" s="125">
        <f>'2023CV PREV GA00394601000126'!I75</f>
        <v>0</v>
      </c>
      <c r="H79" s="125">
        <f>'2023CV PREV GA00394601000126'!J75</f>
        <v>0</v>
      </c>
      <c r="I79" s="125">
        <f>'2023CV PREV GA00394601000126'!K75</f>
        <v>0</v>
      </c>
      <c r="J79" s="125">
        <f>'2023CV PREV GA00394601000126'!L75</f>
        <v>0</v>
      </c>
      <c r="K79" s="125">
        <f>'2023CV PREV GA00394601000126'!M75</f>
        <v>0</v>
      </c>
      <c r="L79" s="125">
        <f>'2023CV PREV GA00394601000126'!N75</f>
        <v>0</v>
      </c>
      <c r="M79" s="49">
        <f t="shared" si="33"/>
        <v>0</v>
      </c>
      <c r="N79" s="125">
        <f>'2023CV PREV GA00394601000126'!P75</f>
        <v>0</v>
      </c>
      <c r="O79" s="125">
        <f>'2023CV PREV GA00394601000126'!Q75</f>
        <v>0</v>
      </c>
      <c r="P79" s="125">
        <f>'2023CV PREV GA00394601000126'!R75</f>
        <v>0</v>
      </c>
      <c r="Q79" s="125">
        <f>'2023CV PREV GA00394601000126'!S75</f>
        <v>0</v>
      </c>
      <c r="R79" s="125">
        <f>'2023CV PREV GA00394601000126'!T75</f>
        <v>0</v>
      </c>
      <c r="S79" s="125">
        <f>'2023CV PREV GA00394601000126'!U75</f>
        <v>0</v>
      </c>
      <c r="T79" s="125">
        <f>'2023CV PREV GA00394601000126'!V75</f>
        <v>0</v>
      </c>
      <c r="U79" s="49">
        <f t="shared" si="34"/>
        <v>0</v>
      </c>
      <c r="V79" s="125">
        <f>'2023CV PREV GA00394601000126'!X75</f>
        <v>0</v>
      </c>
      <c r="W79" s="125">
        <f>'2023CV PREV GA00394601000126'!Y75</f>
        <v>0</v>
      </c>
      <c r="X79" s="125">
        <f>'2023CV PREV GA00394601000126'!Z75</f>
        <v>0</v>
      </c>
      <c r="Y79" s="125">
        <f>'2023CV PREV GA00394601000126'!AA75</f>
        <v>0</v>
      </c>
      <c r="Z79" s="125">
        <f>'2023CV PREV GA00394601000126'!AB75</f>
        <v>0</v>
      </c>
      <c r="AA79" s="125">
        <f>'2023CV PREV GA00394601000126'!AC75</f>
        <v>0</v>
      </c>
      <c r="AB79" s="125">
        <f>'2023CV PREV GA00394601000126'!AD75</f>
        <v>0</v>
      </c>
      <c r="AC79" s="49">
        <f t="shared" si="35"/>
        <v>741469.6642</v>
      </c>
      <c r="AD79" s="125">
        <f>'2023CV PREV GA00394601000126'!AF75</f>
        <v>562922.32999999996</v>
      </c>
      <c r="AE79" s="125">
        <f>'2023CV PREV GA00394601000126'!AG75</f>
        <v>111458.14784999999</v>
      </c>
      <c r="AF79" s="125">
        <f>'2023CV PREV GA00394601000126'!AH75</f>
        <v>19406.05226</v>
      </c>
      <c r="AG79" s="125">
        <f>'2023CV PREV GA00394601000126'!AI75</f>
        <v>47683.13409</v>
      </c>
      <c r="AH79" s="49">
        <f t="shared" si="36"/>
        <v>2523355.9958600001</v>
      </c>
      <c r="AI79" s="125">
        <f>'2023CV PREV GA00394601000126'!AK75</f>
        <v>1757936.24</v>
      </c>
      <c r="AJ79" s="125">
        <f>'2023CV PREV GA00394601000126'!AL75</f>
        <v>446957.31</v>
      </c>
      <c r="AK79" s="125">
        <f>'2023CV PREV GA00394601000126'!AM75</f>
        <v>82802.844249999995</v>
      </c>
      <c r="AL79" s="125">
        <f>'2023CV PREV GA00394601000126'!AN75</f>
        <v>189767.24101999999</v>
      </c>
      <c r="AM79" s="125">
        <f>'2023CV PREV GA00394601000126'!AO75</f>
        <v>45892.360589999997</v>
      </c>
      <c r="AN79" s="125">
        <f>'2023CV PREV GA00394601000126'!AP75</f>
        <v>2640177.8444699999</v>
      </c>
      <c r="AO79" s="125">
        <f>'2023CV PREV GA00394601000126'!AQ75</f>
        <v>0</v>
      </c>
      <c r="AP79" s="125">
        <f>'2023CV PREV GA00394601000126'!AR75</f>
        <v>0</v>
      </c>
      <c r="AQ79" s="125">
        <f>'2023CV PREV GA00394601000126'!AS75</f>
        <v>0</v>
      </c>
      <c r="AR79" s="49">
        <f t="shared" si="37"/>
        <v>5905003.5045299996</v>
      </c>
      <c r="AS79" s="49">
        <f t="shared" si="38"/>
        <v>0</v>
      </c>
      <c r="AT79" s="125">
        <f>'2023CV PREV GA00394601000126'!AV75</f>
        <v>0</v>
      </c>
      <c r="AU79" s="125">
        <f>'2023CV PREV GA00394601000126'!AW75</f>
        <v>0</v>
      </c>
      <c r="AV79" s="125">
        <f>'2023CV PREV GA00394601000126'!AX75</f>
        <v>0</v>
      </c>
      <c r="AW79" s="125">
        <f>'2023CV PREV GA00394601000126'!AY75</f>
        <v>0</v>
      </c>
      <c r="AX79" s="125">
        <f>'2023CV PREV GA00394601000126'!AZ75</f>
        <v>0</v>
      </c>
      <c r="AY79" s="125">
        <f>'2023CV PREV GA00394601000126'!BA75</f>
        <v>0</v>
      </c>
      <c r="AZ79" s="49">
        <f t="shared" si="39"/>
        <v>37716826.348889999</v>
      </c>
      <c r="BA79" s="125">
        <f>'2023CV PREV GA00394601000126'!BC75</f>
        <v>6610271.9775900003</v>
      </c>
      <c r="BB79" s="125">
        <f>'2023CV PREV GA00394601000126'!BD75</f>
        <v>1292836.73297</v>
      </c>
      <c r="BC79" s="125">
        <f>'2023CV PREV GA00394601000126'!BE75</f>
        <v>222741.52544</v>
      </c>
      <c r="BD79" s="125">
        <f>'2023CV PREV GA00394601000126'!BF75</f>
        <v>532604.77659999998</v>
      </c>
      <c r="BE79" s="125">
        <f>'2023CV PREV GA00394601000126'!BG75</f>
        <v>513748.28713999997</v>
      </c>
      <c r="BF79" s="125">
        <f>'2023CV PREV GA00394601000126'!BH75</f>
        <v>28544623.049150001</v>
      </c>
      <c r="BG79" s="125">
        <f>'2023CV PREV GA00394601000126'!BI75</f>
        <v>0</v>
      </c>
      <c r="BH79" s="125">
        <f>'2023CV PREV GA00394601000126'!BJ75</f>
        <v>0</v>
      </c>
      <c r="BI79" s="125">
        <f>'2023CV PREV GA00394601000126'!BK75</f>
        <v>0</v>
      </c>
      <c r="BJ79" s="49">
        <f t="shared" si="40"/>
        <v>37716826.348889999</v>
      </c>
      <c r="BK79" s="49">
        <f t="shared" si="41"/>
        <v>-31811822.844360001</v>
      </c>
      <c r="BL79" s="49">
        <f>$BO$9+SUMPRODUCT($D$10:D79,$BK$10:BK79)</f>
        <v>198263630.52077278</v>
      </c>
      <c r="BM79" s="50">
        <f t="shared" si="42"/>
        <v>4.8899999999999997</v>
      </c>
      <c r="BN79" s="49">
        <f t="shared" si="46"/>
        <v>262790340.38282999</v>
      </c>
      <c r="BO79" s="51">
        <f t="shared" si="43"/>
        <v>5605014108.1894598</v>
      </c>
      <c r="BP79" s="89">
        <f t="shared" si="47"/>
        <v>1247945.1890272207</v>
      </c>
      <c r="BQ79" s="89">
        <f t="shared" si="48"/>
        <v>86732190.637391835</v>
      </c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 x14ac:dyDescent="0.3">
      <c r="A80" s="52">
        <f t="shared" si="44"/>
        <v>71</v>
      </c>
      <c r="B80" s="72">
        <f t="shared" si="45"/>
        <v>2093</v>
      </c>
      <c r="C80" s="48">
        <f>'2023CV PREV GA00394601000126'!E76</f>
        <v>4.8899999999999997</v>
      </c>
      <c r="D80" s="49">
        <f t="shared" si="49"/>
        <v>3.3730000000000003E-2</v>
      </c>
      <c r="E80" s="125">
        <f>'2023CV PREV GA00394601000126'!G76</f>
        <v>0</v>
      </c>
      <c r="F80" s="49">
        <f t="shared" si="32"/>
        <v>0</v>
      </c>
      <c r="G80" s="125">
        <f>'2023CV PREV GA00394601000126'!I76</f>
        <v>0</v>
      </c>
      <c r="H80" s="125">
        <f>'2023CV PREV GA00394601000126'!J76</f>
        <v>0</v>
      </c>
      <c r="I80" s="125">
        <f>'2023CV PREV GA00394601000126'!K76</f>
        <v>0</v>
      </c>
      <c r="J80" s="125">
        <f>'2023CV PREV GA00394601000126'!L76</f>
        <v>0</v>
      </c>
      <c r="K80" s="125">
        <f>'2023CV PREV GA00394601000126'!M76</f>
        <v>0</v>
      </c>
      <c r="L80" s="125">
        <f>'2023CV PREV GA00394601000126'!N76</f>
        <v>0</v>
      </c>
      <c r="M80" s="49">
        <f t="shared" si="33"/>
        <v>0</v>
      </c>
      <c r="N80" s="125">
        <f>'2023CV PREV GA00394601000126'!P76</f>
        <v>0</v>
      </c>
      <c r="O80" s="125">
        <f>'2023CV PREV GA00394601000126'!Q76</f>
        <v>0</v>
      </c>
      <c r="P80" s="125">
        <f>'2023CV PREV GA00394601000126'!R76</f>
        <v>0</v>
      </c>
      <c r="Q80" s="125">
        <f>'2023CV PREV GA00394601000126'!S76</f>
        <v>0</v>
      </c>
      <c r="R80" s="125">
        <f>'2023CV PREV GA00394601000126'!T76</f>
        <v>0</v>
      </c>
      <c r="S80" s="125">
        <f>'2023CV PREV GA00394601000126'!U76</f>
        <v>0</v>
      </c>
      <c r="T80" s="125">
        <f>'2023CV PREV GA00394601000126'!V76</f>
        <v>0</v>
      </c>
      <c r="U80" s="49">
        <f t="shared" si="34"/>
        <v>0</v>
      </c>
      <c r="V80" s="125">
        <f>'2023CV PREV GA00394601000126'!X76</f>
        <v>0</v>
      </c>
      <c r="W80" s="125">
        <f>'2023CV PREV GA00394601000126'!Y76</f>
        <v>0</v>
      </c>
      <c r="X80" s="125">
        <f>'2023CV PREV GA00394601000126'!Z76</f>
        <v>0</v>
      </c>
      <c r="Y80" s="125">
        <f>'2023CV PREV GA00394601000126'!AA76</f>
        <v>0</v>
      </c>
      <c r="Z80" s="125">
        <f>'2023CV PREV GA00394601000126'!AB76</f>
        <v>0</v>
      </c>
      <c r="AA80" s="125">
        <f>'2023CV PREV GA00394601000126'!AC76</f>
        <v>0</v>
      </c>
      <c r="AB80" s="125">
        <f>'2023CV PREV GA00394601000126'!AD76</f>
        <v>0</v>
      </c>
      <c r="AC80" s="49">
        <f t="shared" si="35"/>
        <v>570747.31010999996</v>
      </c>
      <c r="AD80" s="125">
        <f>'2023CV PREV GA00394601000126'!AF76</f>
        <v>437693.61</v>
      </c>
      <c r="AE80" s="125">
        <f>'2023CV PREV GA00394601000126'!AG76</f>
        <v>82892.761270000003</v>
      </c>
      <c r="AF80" s="125">
        <f>'2023CV PREV GA00394601000126'!AH76</f>
        <v>14054.023069999999</v>
      </c>
      <c r="AG80" s="125">
        <f>'2023CV PREV GA00394601000126'!AI76</f>
        <v>36106.91577</v>
      </c>
      <c r="AH80" s="49">
        <f t="shared" si="36"/>
        <v>2121712.5904199998</v>
      </c>
      <c r="AI80" s="125">
        <f>'2023CV PREV GA00394601000126'!AK76</f>
        <v>1494441.64</v>
      </c>
      <c r="AJ80" s="125">
        <f>'2023CV PREV GA00394601000126'!AL76</f>
        <v>364763.56</v>
      </c>
      <c r="AK80" s="125">
        <f>'2023CV PREV GA00394601000126'!AM76</f>
        <v>66759.296100000007</v>
      </c>
      <c r="AL80" s="125">
        <f>'2023CV PREV GA00394601000126'!AN76</f>
        <v>158730.07852000001</v>
      </c>
      <c r="AM80" s="125">
        <f>'2023CV PREV GA00394601000126'!AO76</f>
        <v>37018.015800000001</v>
      </c>
      <c r="AN80" s="125">
        <f>'2023CV PREV GA00394601000126'!AP76</f>
        <v>2177244.3638300002</v>
      </c>
      <c r="AO80" s="125">
        <f>'2023CV PREV GA00394601000126'!AQ76</f>
        <v>0</v>
      </c>
      <c r="AP80" s="125">
        <f>'2023CV PREV GA00394601000126'!AR76</f>
        <v>0</v>
      </c>
      <c r="AQ80" s="125">
        <f>'2023CV PREV GA00394601000126'!AS76</f>
        <v>0</v>
      </c>
      <c r="AR80" s="49">
        <f t="shared" si="37"/>
        <v>4869704.2643600004</v>
      </c>
      <c r="AS80" s="49">
        <f t="shared" si="38"/>
        <v>0</v>
      </c>
      <c r="AT80" s="125">
        <f>'2023CV PREV GA00394601000126'!AV76</f>
        <v>0</v>
      </c>
      <c r="AU80" s="125">
        <f>'2023CV PREV GA00394601000126'!AW76</f>
        <v>0</v>
      </c>
      <c r="AV80" s="125">
        <f>'2023CV PREV GA00394601000126'!AX76</f>
        <v>0</v>
      </c>
      <c r="AW80" s="125">
        <f>'2023CV PREV GA00394601000126'!AY76</f>
        <v>0</v>
      </c>
      <c r="AX80" s="125">
        <f>'2023CV PREV GA00394601000126'!AZ76</f>
        <v>0</v>
      </c>
      <c r="AY80" s="125">
        <f>'2023CV PREV GA00394601000126'!BA76</f>
        <v>0</v>
      </c>
      <c r="AZ80" s="49">
        <f t="shared" si="39"/>
        <v>31103490.911320001</v>
      </c>
      <c r="BA80" s="125">
        <f>'2023CV PREV GA00394601000126'!BC76</f>
        <v>5139453.0349099999</v>
      </c>
      <c r="BB80" s="125">
        <f>'2023CV PREV GA00394601000126'!BD76</f>
        <v>961383.96083</v>
      </c>
      <c r="BC80" s="125">
        <f>'2023CV PREV GA00394601000126'!BE76</f>
        <v>161394.24815999999</v>
      </c>
      <c r="BD80" s="125">
        <f>'2023CV PREV GA00394601000126'!BF76</f>
        <v>403360.04261</v>
      </c>
      <c r="BE80" s="125">
        <f>'2023CV PREV GA00394601000126'!BG76</f>
        <v>414407.17463000002</v>
      </c>
      <c r="BF80" s="125">
        <f>'2023CV PREV GA00394601000126'!BH76</f>
        <v>24023492.450180002</v>
      </c>
      <c r="BG80" s="125">
        <f>'2023CV PREV GA00394601000126'!BI76</f>
        <v>0</v>
      </c>
      <c r="BH80" s="125">
        <f>'2023CV PREV GA00394601000126'!BJ76</f>
        <v>0</v>
      </c>
      <c r="BI80" s="125">
        <f>'2023CV PREV GA00394601000126'!BK76</f>
        <v>0</v>
      </c>
      <c r="BJ80" s="49">
        <f t="shared" si="40"/>
        <v>31103490.911320001</v>
      </c>
      <c r="BK80" s="49">
        <f t="shared" si="41"/>
        <v>-26233786.646960001</v>
      </c>
      <c r="BL80" s="49">
        <f>$BO$9+SUMPRODUCT($D$10:D80,$BK$10:BK80)</f>
        <v>197378764.89717081</v>
      </c>
      <c r="BM80" s="50">
        <f t="shared" si="42"/>
        <v>4.8899999999999997</v>
      </c>
      <c r="BN80" s="49">
        <f t="shared" si="46"/>
        <v>274085189.89047003</v>
      </c>
      <c r="BO80" s="51">
        <f t="shared" si="43"/>
        <v>5852865511.43297</v>
      </c>
      <c r="BP80" s="89">
        <f t="shared" si="47"/>
        <v>981146.75687363779</v>
      </c>
      <c r="BQ80" s="89">
        <f t="shared" si="48"/>
        <v>69170846.359591469</v>
      </c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 x14ac:dyDescent="0.3">
      <c r="A81" s="52">
        <f t="shared" si="44"/>
        <v>72</v>
      </c>
      <c r="B81" s="72">
        <f t="shared" si="45"/>
        <v>2094</v>
      </c>
      <c r="C81" s="48">
        <f>'2023CV PREV GA00394601000126'!E77</f>
        <v>4.8899999999999997</v>
      </c>
      <c r="D81" s="49">
        <f t="shared" si="49"/>
        <v>3.2160000000000001E-2</v>
      </c>
      <c r="E81" s="125">
        <f>'2023CV PREV GA00394601000126'!G77</f>
        <v>0</v>
      </c>
      <c r="F81" s="49">
        <f t="shared" si="32"/>
        <v>0</v>
      </c>
      <c r="G81" s="125">
        <f>'2023CV PREV GA00394601000126'!I77</f>
        <v>0</v>
      </c>
      <c r="H81" s="125">
        <f>'2023CV PREV GA00394601000126'!J77</f>
        <v>0</v>
      </c>
      <c r="I81" s="125">
        <f>'2023CV PREV GA00394601000126'!K77</f>
        <v>0</v>
      </c>
      <c r="J81" s="125">
        <f>'2023CV PREV GA00394601000126'!L77</f>
        <v>0</v>
      </c>
      <c r="K81" s="125">
        <f>'2023CV PREV GA00394601000126'!M77</f>
        <v>0</v>
      </c>
      <c r="L81" s="125">
        <f>'2023CV PREV GA00394601000126'!N77</f>
        <v>0</v>
      </c>
      <c r="M81" s="49">
        <f t="shared" si="33"/>
        <v>0</v>
      </c>
      <c r="N81" s="125">
        <f>'2023CV PREV GA00394601000126'!P77</f>
        <v>0</v>
      </c>
      <c r="O81" s="125">
        <f>'2023CV PREV GA00394601000126'!Q77</f>
        <v>0</v>
      </c>
      <c r="P81" s="125">
        <f>'2023CV PREV GA00394601000126'!R77</f>
        <v>0</v>
      </c>
      <c r="Q81" s="125">
        <f>'2023CV PREV GA00394601000126'!S77</f>
        <v>0</v>
      </c>
      <c r="R81" s="125">
        <f>'2023CV PREV GA00394601000126'!T77</f>
        <v>0</v>
      </c>
      <c r="S81" s="125">
        <f>'2023CV PREV GA00394601000126'!U77</f>
        <v>0</v>
      </c>
      <c r="T81" s="125">
        <f>'2023CV PREV GA00394601000126'!V77</f>
        <v>0</v>
      </c>
      <c r="U81" s="49">
        <f t="shared" si="34"/>
        <v>0</v>
      </c>
      <c r="V81" s="125">
        <f>'2023CV PREV GA00394601000126'!X77</f>
        <v>0</v>
      </c>
      <c r="W81" s="125">
        <f>'2023CV PREV GA00394601000126'!Y77</f>
        <v>0</v>
      </c>
      <c r="X81" s="125">
        <f>'2023CV PREV GA00394601000126'!Z77</f>
        <v>0</v>
      </c>
      <c r="Y81" s="125">
        <f>'2023CV PREV GA00394601000126'!AA77</f>
        <v>0</v>
      </c>
      <c r="Z81" s="125">
        <f>'2023CV PREV GA00394601000126'!AB77</f>
        <v>0</v>
      </c>
      <c r="AA81" s="125">
        <f>'2023CV PREV GA00394601000126'!AC77</f>
        <v>0</v>
      </c>
      <c r="AB81" s="125">
        <f>'2023CV PREV GA00394601000126'!AD77</f>
        <v>0</v>
      </c>
      <c r="AC81" s="49">
        <f t="shared" si="35"/>
        <v>432506.68881000002</v>
      </c>
      <c r="AD81" s="125">
        <f>'2023CV PREV GA00394601000126'!AF77</f>
        <v>335190.75</v>
      </c>
      <c r="AE81" s="125">
        <f>'2023CV PREV GA00394601000126'!AG77</f>
        <v>60498.203580000001</v>
      </c>
      <c r="AF81" s="125">
        <f>'2023CV PREV GA00394601000126'!AH77</f>
        <v>9945.6872800000001</v>
      </c>
      <c r="AG81" s="125">
        <f>'2023CV PREV GA00394601000126'!AI77</f>
        <v>26872.04795</v>
      </c>
      <c r="AH81" s="49">
        <f t="shared" si="36"/>
        <v>1758458.8528100001</v>
      </c>
      <c r="AI81" s="125">
        <f>'2023CV PREV GA00394601000126'!AK77</f>
        <v>1252267.08</v>
      </c>
      <c r="AJ81" s="125">
        <f>'2023CV PREV GA00394601000126'!AL77</f>
        <v>293054.31</v>
      </c>
      <c r="AK81" s="125">
        <f>'2023CV PREV GA00394601000126'!AM77</f>
        <v>52790.549050000001</v>
      </c>
      <c r="AL81" s="125">
        <f>'2023CV PREV GA00394601000126'!AN77</f>
        <v>130874.21662000001</v>
      </c>
      <c r="AM81" s="125">
        <f>'2023CV PREV GA00394601000126'!AO77</f>
        <v>29472.69714</v>
      </c>
      <c r="AN81" s="125">
        <f>'2023CV PREV GA00394601000126'!AP77</f>
        <v>1771716.3926899999</v>
      </c>
      <c r="AO81" s="125">
        <f>'2023CV PREV GA00394601000126'!AQ77</f>
        <v>0</v>
      </c>
      <c r="AP81" s="125">
        <f>'2023CV PREV GA00394601000126'!AR77</f>
        <v>0</v>
      </c>
      <c r="AQ81" s="125">
        <f>'2023CV PREV GA00394601000126'!AS77</f>
        <v>0</v>
      </c>
      <c r="AR81" s="49">
        <f t="shared" si="37"/>
        <v>3962681.9343099999</v>
      </c>
      <c r="AS81" s="49">
        <f t="shared" si="38"/>
        <v>0</v>
      </c>
      <c r="AT81" s="125">
        <f>'2023CV PREV GA00394601000126'!AV77</f>
        <v>0</v>
      </c>
      <c r="AU81" s="125">
        <f>'2023CV PREV GA00394601000126'!AW77</f>
        <v>0</v>
      </c>
      <c r="AV81" s="125">
        <f>'2023CV PREV GA00394601000126'!AX77</f>
        <v>0</v>
      </c>
      <c r="AW81" s="125">
        <f>'2023CV PREV GA00394601000126'!AY77</f>
        <v>0</v>
      </c>
      <c r="AX81" s="125">
        <f>'2023CV PREV GA00394601000126'!AZ77</f>
        <v>0</v>
      </c>
      <c r="AY81" s="125">
        <f>'2023CV PREV GA00394601000126'!BA77</f>
        <v>0</v>
      </c>
      <c r="AZ81" s="49">
        <f t="shared" si="39"/>
        <v>25310234.180890001</v>
      </c>
      <c r="BA81" s="125">
        <f>'2023CV PREV GA00394601000126'!BC77</f>
        <v>3935585.7375699999</v>
      </c>
      <c r="BB81" s="125">
        <f>'2023CV PREV GA00394601000126'!BD77</f>
        <v>701573.35118999996</v>
      </c>
      <c r="BC81" s="125">
        <f>'2023CV PREV GA00394601000126'!BE77</f>
        <v>114283.38192</v>
      </c>
      <c r="BD81" s="125">
        <f>'2023CV PREV GA00394601000126'!BF77</f>
        <v>300232.83967999998</v>
      </c>
      <c r="BE81" s="125">
        <f>'2023CV PREV GA00394601000126'!BG77</f>
        <v>329941.88627000002</v>
      </c>
      <c r="BF81" s="125">
        <f>'2023CV PREV GA00394601000126'!BH77</f>
        <v>19928616.98426</v>
      </c>
      <c r="BG81" s="125">
        <f>'2023CV PREV GA00394601000126'!BI77</f>
        <v>0</v>
      </c>
      <c r="BH81" s="125">
        <f>'2023CV PREV GA00394601000126'!BJ77</f>
        <v>0</v>
      </c>
      <c r="BI81" s="125">
        <f>'2023CV PREV GA00394601000126'!BK77</f>
        <v>0</v>
      </c>
      <c r="BJ81" s="49">
        <f t="shared" si="40"/>
        <v>25310234.180890001</v>
      </c>
      <c r="BK81" s="49">
        <f t="shared" si="41"/>
        <v>-21347552.246580001</v>
      </c>
      <c r="BL81" s="49">
        <f>$BO$9+SUMPRODUCT($D$10:D81,$BK$10:BK81)</f>
        <v>196692227.6169208</v>
      </c>
      <c r="BM81" s="50">
        <f t="shared" si="42"/>
        <v>4.8899999999999997</v>
      </c>
      <c r="BN81" s="49">
        <f t="shared" si="46"/>
        <v>286205123.50906998</v>
      </c>
      <c r="BO81" s="51">
        <f t="shared" si="43"/>
        <v>6117723082.6954603</v>
      </c>
      <c r="BP81" s="89">
        <f t="shared" si="47"/>
        <v>761179.32658869668</v>
      </c>
      <c r="BQ81" s="89">
        <f t="shared" si="48"/>
        <v>54424321.85109181</v>
      </c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 x14ac:dyDescent="0.3">
      <c r="A82" s="52">
        <f t="shared" si="44"/>
        <v>73</v>
      </c>
      <c r="B82" s="72">
        <f t="shared" si="45"/>
        <v>2095</v>
      </c>
      <c r="C82" s="48">
        <f>'2023CV PREV GA00394601000126'!E78</f>
        <v>4.8899999999999997</v>
      </c>
      <c r="D82" s="49">
        <f t="shared" si="49"/>
        <v>3.066E-2</v>
      </c>
      <c r="E82" s="125">
        <f>'2023CV PREV GA00394601000126'!G78</f>
        <v>0</v>
      </c>
      <c r="F82" s="49">
        <f t="shared" si="32"/>
        <v>0</v>
      </c>
      <c r="G82" s="125">
        <f>'2023CV PREV GA00394601000126'!I78</f>
        <v>0</v>
      </c>
      <c r="H82" s="125">
        <f>'2023CV PREV GA00394601000126'!J78</f>
        <v>0</v>
      </c>
      <c r="I82" s="125">
        <f>'2023CV PREV GA00394601000126'!K78</f>
        <v>0</v>
      </c>
      <c r="J82" s="125">
        <f>'2023CV PREV GA00394601000126'!L78</f>
        <v>0</v>
      </c>
      <c r="K82" s="125">
        <f>'2023CV PREV GA00394601000126'!M78</f>
        <v>0</v>
      </c>
      <c r="L82" s="125">
        <f>'2023CV PREV GA00394601000126'!N78</f>
        <v>0</v>
      </c>
      <c r="M82" s="49">
        <f t="shared" si="33"/>
        <v>0</v>
      </c>
      <c r="N82" s="125">
        <f>'2023CV PREV GA00394601000126'!P78</f>
        <v>0</v>
      </c>
      <c r="O82" s="125">
        <f>'2023CV PREV GA00394601000126'!Q78</f>
        <v>0</v>
      </c>
      <c r="P82" s="125">
        <f>'2023CV PREV GA00394601000126'!R78</f>
        <v>0</v>
      </c>
      <c r="Q82" s="125">
        <f>'2023CV PREV GA00394601000126'!S78</f>
        <v>0</v>
      </c>
      <c r="R82" s="125">
        <f>'2023CV PREV GA00394601000126'!T78</f>
        <v>0</v>
      </c>
      <c r="S82" s="125">
        <f>'2023CV PREV GA00394601000126'!U78</f>
        <v>0</v>
      </c>
      <c r="T82" s="125">
        <f>'2023CV PREV GA00394601000126'!V78</f>
        <v>0</v>
      </c>
      <c r="U82" s="49">
        <f t="shared" si="34"/>
        <v>0</v>
      </c>
      <c r="V82" s="125">
        <f>'2023CV PREV GA00394601000126'!X78</f>
        <v>0</v>
      </c>
      <c r="W82" s="125">
        <f>'2023CV PREV GA00394601000126'!Y78</f>
        <v>0</v>
      </c>
      <c r="X82" s="125">
        <f>'2023CV PREV GA00394601000126'!Z78</f>
        <v>0</v>
      </c>
      <c r="Y82" s="125">
        <f>'2023CV PREV GA00394601000126'!AA78</f>
        <v>0</v>
      </c>
      <c r="Z82" s="125">
        <f>'2023CV PREV GA00394601000126'!AB78</f>
        <v>0</v>
      </c>
      <c r="AA82" s="125">
        <f>'2023CV PREV GA00394601000126'!AC78</f>
        <v>0</v>
      </c>
      <c r="AB82" s="125">
        <f>'2023CV PREV GA00394601000126'!AD78</f>
        <v>0</v>
      </c>
      <c r="AC82" s="49">
        <f t="shared" si="35"/>
        <v>322275.08990999998</v>
      </c>
      <c r="AD82" s="125">
        <f>'2023CV PREV GA00394601000126'!AF78</f>
        <v>252546.82</v>
      </c>
      <c r="AE82" s="125">
        <f>'2023CV PREV GA00394601000126'!AG78</f>
        <v>43236.97279</v>
      </c>
      <c r="AF82" s="125">
        <f>'2023CV PREV GA00394601000126'!AH78</f>
        <v>6860.7696100000003</v>
      </c>
      <c r="AG82" s="125">
        <f>'2023CV PREV GA00394601000126'!AI78</f>
        <v>19630.52751</v>
      </c>
      <c r="AH82" s="49">
        <f t="shared" si="36"/>
        <v>1435513.2376999999</v>
      </c>
      <c r="AI82" s="125">
        <f>'2023CV PREV GA00394601000126'!AK78</f>
        <v>1033662.05</v>
      </c>
      <c r="AJ82" s="125">
        <f>'2023CV PREV GA00394601000126'!AL78</f>
        <v>231536.2</v>
      </c>
      <c r="AK82" s="125">
        <f>'2023CV PREV GA00394601000126'!AM78</f>
        <v>40879.40898</v>
      </c>
      <c r="AL82" s="125">
        <f>'2023CV PREV GA00394601000126'!AN78</f>
        <v>106289.12767</v>
      </c>
      <c r="AM82" s="125">
        <f>'2023CV PREV GA00394601000126'!AO78</f>
        <v>23146.45105</v>
      </c>
      <c r="AN82" s="125">
        <f>'2023CV PREV GA00394601000126'!AP78</f>
        <v>1421482.7207299999</v>
      </c>
      <c r="AO82" s="125">
        <f>'2023CV PREV GA00394601000126'!AQ78</f>
        <v>0</v>
      </c>
      <c r="AP82" s="125">
        <f>'2023CV PREV GA00394601000126'!AR78</f>
        <v>0</v>
      </c>
      <c r="AQ82" s="125">
        <f>'2023CV PREV GA00394601000126'!AS78</f>
        <v>0</v>
      </c>
      <c r="AR82" s="49">
        <f t="shared" si="37"/>
        <v>3179271.0483400002</v>
      </c>
      <c r="AS82" s="49">
        <f t="shared" si="38"/>
        <v>0</v>
      </c>
      <c r="AT82" s="125">
        <f>'2023CV PREV GA00394601000126'!AV78</f>
        <v>0</v>
      </c>
      <c r="AU82" s="125">
        <f>'2023CV PREV GA00394601000126'!AW78</f>
        <v>0</v>
      </c>
      <c r="AV82" s="125">
        <f>'2023CV PREV GA00394601000126'!AX78</f>
        <v>0</v>
      </c>
      <c r="AW82" s="125">
        <f>'2023CV PREV GA00394601000126'!AY78</f>
        <v>0</v>
      </c>
      <c r="AX82" s="125">
        <f>'2023CV PREV GA00394601000126'!AZ78</f>
        <v>0</v>
      </c>
      <c r="AY82" s="125">
        <f>'2023CV PREV GA00394601000126'!BA78</f>
        <v>0</v>
      </c>
      <c r="AZ82" s="49">
        <f t="shared" si="39"/>
        <v>20306896.010109998</v>
      </c>
      <c r="BA82" s="125">
        <f>'2023CV PREV GA00394601000126'!BC78</f>
        <v>2964998.8116600001</v>
      </c>
      <c r="BB82" s="125">
        <f>'2023CV PREV GA00394601000126'!BD78</f>
        <v>501345.95507000003</v>
      </c>
      <c r="BC82" s="125">
        <f>'2023CV PREV GA00394601000126'!BE78</f>
        <v>78890.473429999998</v>
      </c>
      <c r="BD82" s="125">
        <f>'2023CV PREV GA00394601000126'!BF78</f>
        <v>219348.15336</v>
      </c>
      <c r="BE82" s="125">
        <f>'2023CV PREV GA00394601000126'!BG78</f>
        <v>259122.22862000001</v>
      </c>
      <c r="BF82" s="125">
        <f>'2023CV PREV GA00394601000126'!BH78</f>
        <v>16283190.387970001</v>
      </c>
      <c r="BG82" s="125">
        <f>'2023CV PREV GA00394601000126'!BI78</f>
        <v>0</v>
      </c>
      <c r="BH82" s="125">
        <f>'2023CV PREV GA00394601000126'!BJ78</f>
        <v>0</v>
      </c>
      <c r="BI82" s="125">
        <f>'2023CV PREV GA00394601000126'!BK78</f>
        <v>0</v>
      </c>
      <c r="BJ82" s="49">
        <f t="shared" si="40"/>
        <v>20306896.010109998</v>
      </c>
      <c r="BK82" s="49">
        <f t="shared" si="41"/>
        <v>-17127624.961770002</v>
      </c>
      <c r="BL82" s="49">
        <f>$BO$9+SUMPRODUCT($D$10:D82,$BK$10:BK82)</f>
        <v>196167094.63559294</v>
      </c>
      <c r="BM82" s="50">
        <f t="shared" si="42"/>
        <v>4.8899999999999997</v>
      </c>
      <c r="BN82" s="49">
        <f t="shared" si="46"/>
        <v>299156658.74381</v>
      </c>
      <c r="BO82" s="51">
        <f t="shared" si="43"/>
        <v>6399752116.4775</v>
      </c>
      <c r="BP82" s="89">
        <f t="shared" si="47"/>
        <v>582239.7209338469</v>
      </c>
      <c r="BQ82" s="89">
        <f t="shared" si="48"/>
        <v>42212379.767703898</v>
      </c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 x14ac:dyDescent="0.3">
      <c r="A83" s="52">
        <f t="shared" si="44"/>
        <v>74</v>
      </c>
      <c r="B83" s="72">
        <f t="shared" si="45"/>
        <v>2096</v>
      </c>
      <c r="C83" s="48">
        <f>'2023CV PREV GA00394601000126'!E79</f>
        <v>4.8899999999999997</v>
      </c>
      <c r="D83" s="49">
        <f t="shared" si="49"/>
        <v>2.9229999999999999E-2</v>
      </c>
      <c r="E83" s="125">
        <f>'2023CV PREV GA00394601000126'!G79</f>
        <v>0</v>
      </c>
      <c r="F83" s="49">
        <f t="shared" si="32"/>
        <v>0</v>
      </c>
      <c r="G83" s="125">
        <f>'2023CV PREV GA00394601000126'!I79</f>
        <v>0</v>
      </c>
      <c r="H83" s="125">
        <f>'2023CV PREV GA00394601000126'!J79</f>
        <v>0</v>
      </c>
      <c r="I83" s="125">
        <f>'2023CV PREV GA00394601000126'!K79</f>
        <v>0</v>
      </c>
      <c r="J83" s="125">
        <f>'2023CV PREV GA00394601000126'!L79</f>
        <v>0</v>
      </c>
      <c r="K83" s="125">
        <f>'2023CV PREV GA00394601000126'!M79</f>
        <v>0</v>
      </c>
      <c r="L83" s="125">
        <f>'2023CV PREV GA00394601000126'!N79</f>
        <v>0</v>
      </c>
      <c r="M83" s="49">
        <f t="shared" si="33"/>
        <v>0</v>
      </c>
      <c r="N83" s="125">
        <f>'2023CV PREV GA00394601000126'!P79</f>
        <v>0</v>
      </c>
      <c r="O83" s="125">
        <f>'2023CV PREV GA00394601000126'!Q79</f>
        <v>0</v>
      </c>
      <c r="P83" s="125">
        <f>'2023CV PREV GA00394601000126'!R79</f>
        <v>0</v>
      </c>
      <c r="Q83" s="125">
        <f>'2023CV PREV GA00394601000126'!S79</f>
        <v>0</v>
      </c>
      <c r="R83" s="125">
        <f>'2023CV PREV GA00394601000126'!T79</f>
        <v>0</v>
      </c>
      <c r="S83" s="125">
        <f>'2023CV PREV GA00394601000126'!U79</f>
        <v>0</v>
      </c>
      <c r="T83" s="125">
        <f>'2023CV PREV GA00394601000126'!V79</f>
        <v>0</v>
      </c>
      <c r="U83" s="49">
        <f t="shared" si="34"/>
        <v>0</v>
      </c>
      <c r="V83" s="125">
        <f>'2023CV PREV GA00394601000126'!X79</f>
        <v>0</v>
      </c>
      <c r="W83" s="125">
        <f>'2023CV PREV GA00394601000126'!Y79</f>
        <v>0</v>
      </c>
      <c r="X83" s="125">
        <f>'2023CV PREV GA00394601000126'!Z79</f>
        <v>0</v>
      </c>
      <c r="Y83" s="125">
        <f>'2023CV PREV GA00394601000126'!AA79</f>
        <v>0</v>
      </c>
      <c r="Z83" s="125">
        <f>'2023CV PREV GA00394601000126'!AB79</f>
        <v>0</v>
      </c>
      <c r="AA83" s="125">
        <f>'2023CV PREV GA00394601000126'!AC79</f>
        <v>0</v>
      </c>
      <c r="AB83" s="125">
        <f>'2023CV PREV GA00394601000126'!AD79</f>
        <v>0</v>
      </c>
      <c r="AC83" s="49">
        <f t="shared" si="35"/>
        <v>235812.95254999999</v>
      </c>
      <c r="AD83" s="125">
        <f>'2023CV PREV GA00394601000126'!AF79</f>
        <v>186977.05</v>
      </c>
      <c r="AE83" s="125">
        <f>'2023CV PREV GA00394601000126'!AG79</f>
        <v>30179.127209999999</v>
      </c>
      <c r="AF83" s="125">
        <f>'2023CV PREV GA00394601000126'!AH79</f>
        <v>4600.6297999999997</v>
      </c>
      <c r="AG83" s="125">
        <f>'2023CV PREV GA00394601000126'!AI79</f>
        <v>14056.14554</v>
      </c>
      <c r="AH83" s="49">
        <f t="shared" si="36"/>
        <v>1153239.7236299999</v>
      </c>
      <c r="AI83" s="125">
        <f>'2023CV PREV GA00394601000126'!AK79</f>
        <v>839777.56</v>
      </c>
      <c r="AJ83" s="125">
        <f>'2023CV PREV GA00394601000126'!AL79</f>
        <v>179647.46</v>
      </c>
      <c r="AK83" s="125">
        <f>'2023CV PREV GA00394601000126'!AM79</f>
        <v>30942.928329999999</v>
      </c>
      <c r="AL83" s="125">
        <f>'2023CV PREV GA00394601000126'!AN79</f>
        <v>84954.517019999999</v>
      </c>
      <c r="AM83" s="125">
        <f>'2023CV PREV GA00394601000126'!AO79</f>
        <v>17917.258279999998</v>
      </c>
      <c r="AN83" s="125">
        <f>'2023CV PREV GA00394601000126'!AP79</f>
        <v>1123379.2378</v>
      </c>
      <c r="AO83" s="125">
        <f>'2023CV PREV GA00394601000126'!AQ79</f>
        <v>0</v>
      </c>
      <c r="AP83" s="125">
        <f>'2023CV PREV GA00394601000126'!AR79</f>
        <v>0</v>
      </c>
      <c r="AQ83" s="125">
        <f>'2023CV PREV GA00394601000126'!AS79</f>
        <v>0</v>
      </c>
      <c r="AR83" s="49">
        <f t="shared" si="37"/>
        <v>2512431.9139800002</v>
      </c>
      <c r="AS83" s="49">
        <f t="shared" si="38"/>
        <v>0</v>
      </c>
      <c r="AT83" s="125">
        <f>'2023CV PREV GA00394601000126'!AV79</f>
        <v>0</v>
      </c>
      <c r="AU83" s="125">
        <f>'2023CV PREV GA00394601000126'!AW79</f>
        <v>0</v>
      </c>
      <c r="AV83" s="125">
        <f>'2023CV PREV GA00394601000126'!AX79</f>
        <v>0</v>
      </c>
      <c r="AW83" s="125">
        <f>'2023CV PREV GA00394601000126'!AY79</f>
        <v>0</v>
      </c>
      <c r="AX83" s="125">
        <f>'2023CV PREV GA00394601000126'!AZ79</f>
        <v>0</v>
      </c>
      <c r="AY83" s="125">
        <f>'2023CV PREV GA00394601000126'!BA79</f>
        <v>0</v>
      </c>
      <c r="AZ83" s="49">
        <f t="shared" si="39"/>
        <v>16048274.825519999</v>
      </c>
      <c r="BA83" s="125">
        <f>'2023CV PREV GA00394601000126'!BC79</f>
        <v>2194968.4238999998</v>
      </c>
      <c r="BB83" s="125">
        <f>'2023CV PREV GA00394601000126'!BD79</f>
        <v>349896.36069</v>
      </c>
      <c r="BC83" s="125">
        <f>'2023CV PREV GA00394601000126'!BE79</f>
        <v>52944.336259999996</v>
      </c>
      <c r="BD83" s="125">
        <f>'2023CV PREV GA00394601000126'!BF79</f>
        <v>157073.45408</v>
      </c>
      <c r="BE83" s="125">
        <f>'2023CV PREV GA00394601000126'!BG79</f>
        <v>200581.92848999999</v>
      </c>
      <c r="BF83" s="125">
        <f>'2023CV PREV GA00394601000126'!BH79</f>
        <v>13092810.3221</v>
      </c>
      <c r="BG83" s="125">
        <f>'2023CV PREV GA00394601000126'!BI79</f>
        <v>0</v>
      </c>
      <c r="BH83" s="125">
        <f>'2023CV PREV GA00394601000126'!BJ79</f>
        <v>0</v>
      </c>
      <c r="BI83" s="125">
        <f>'2023CV PREV GA00394601000126'!BK79</f>
        <v>0</v>
      </c>
      <c r="BJ83" s="49">
        <f t="shared" si="40"/>
        <v>16048274.825519999</v>
      </c>
      <c r="BK83" s="49">
        <f t="shared" si="41"/>
        <v>-13535842.91154</v>
      </c>
      <c r="BL83" s="49">
        <f>$BO$9+SUMPRODUCT($D$10:D83,$BK$10:BK83)</f>
        <v>195771441.94728863</v>
      </c>
      <c r="BM83" s="50">
        <f t="shared" si="42"/>
        <v>4.8899999999999997</v>
      </c>
      <c r="BN83" s="49">
        <f t="shared" si="46"/>
        <v>312947878.49575001</v>
      </c>
      <c r="BO83" s="51">
        <f t="shared" si="43"/>
        <v>6699164152.0617104</v>
      </c>
      <c r="BP83" s="89">
        <f t="shared" si="47"/>
        <v>438687.89272361167</v>
      </c>
      <c r="BQ83" s="89">
        <f t="shared" si="48"/>
        <v>32243560.115185458</v>
      </c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 x14ac:dyDescent="0.3">
      <c r="A84" s="52">
        <f t="shared" si="44"/>
        <v>75</v>
      </c>
      <c r="B84" s="72">
        <f t="shared" si="45"/>
        <v>2097</v>
      </c>
      <c r="C84" s="48">
        <f>'2023CV PREV GA00394601000126'!E80</f>
        <v>4.8899999999999997</v>
      </c>
      <c r="D84" s="49">
        <f t="shared" si="49"/>
        <v>2.7869999999999999E-2</v>
      </c>
      <c r="E84" s="125">
        <f>'2023CV PREV GA00394601000126'!G80</f>
        <v>0</v>
      </c>
      <c r="F84" s="49">
        <f t="shared" si="32"/>
        <v>0</v>
      </c>
      <c r="G84" s="125">
        <f>'2023CV PREV GA00394601000126'!I80</f>
        <v>0</v>
      </c>
      <c r="H84" s="125">
        <f>'2023CV PREV GA00394601000126'!J80</f>
        <v>0</v>
      </c>
      <c r="I84" s="125">
        <f>'2023CV PREV GA00394601000126'!K80</f>
        <v>0</v>
      </c>
      <c r="J84" s="125">
        <f>'2023CV PREV GA00394601000126'!L80</f>
        <v>0</v>
      </c>
      <c r="K84" s="125">
        <f>'2023CV PREV GA00394601000126'!M80</f>
        <v>0</v>
      </c>
      <c r="L84" s="125">
        <f>'2023CV PREV GA00394601000126'!N80</f>
        <v>0</v>
      </c>
      <c r="M84" s="49">
        <f t="shared" si="33"/>
        <v>0</v>
      </c>
      <c r="N84" s="125">
        <f>'2023CV PREV GA00394601000126'!P80</f>
        <v>0</v>
      </c>
      <c r="O84" s="125">
        <f>'2023CV PREV GA00394601000126'!Q80</f>
        <v>0</v>
      </c>
      <c r="P84" s="125">
        <f>'2023CV PREV GA00394601000126'!R80</f>
        <v>0</v>
      </c>
      <c r="Q84" s="125">
        <f>'2023CV PREV GA00394601000126'!S80</f>
        <v>0</v>
      </c>
      <c r="R84" s="125">
        <f>'2023CV PREV GA00394601000126'!T80</f>
        <v>0</v>
      </c>
      <c r="S84" s="125">
        <f>'2023CV PREV GA00394601000126'!U80</f>
        <v>0</v>
      </c>
      <c r="T84" s="125">
        <f>'2023CV PREV GA00394601000126'!V80</f>
        <v>0</v>
      </c>
      <c r="U84" s="49">
        <f t="shared" si="34"/>
        <v>0</v>
      </c>
      <c r="V84" s="125">
        <f>'2023CV PREV GA00394601000126'!X80</f>
        <v>0</v>
      </c>
      <c r="W84" s="125">
        <f>'2023CV PREV GA00394601000126'!Y80</f>
        <v>0</v>
      </c>
      <c r="X84" s="125">
        <f>'2023CV PREV GA00394601000126'!Z80</f>
        <v>0</v>
      </c>
      <c r="Y84" s="125">
        <f>'2023CV PREV GA00394601000126'!AA80</f>
        <v>0</v>
      </c>
      <c r="Z84" s="125">
        <f>'2023CV PREV GA00394601000126'!AB80</f>
        <v>0</v>
      </c>
      <c r="AA84" s="125">
        <f>'2023CV PREV GA00394601000126'!AC80</f>
        <v>0</v>
      </c>
      <c r="AB84" s="125">
        <f>'2023CV PREV GA00394601000126'!AD80</f>
        <v>0</v>
      </c>
      <c r="AC84" s="49">
        <f t="shared" si="35"/>
        <v>169187.46669999999</v>
      </c>
      <c r="AD84" s="125">
        <f>'2023CV PREV GA00394601000126'!AF80</f>
        <v>135839.78</v>
      </c>
      <c r="AE84" s="125">
        <f>'2023CV PREV GA00394601000126'!AG80</f>
        <v>20507.806690000001</v>
      </c>
      <c r="AF84" s="125">
        <f>'2023CV PREV GA00394601000126'!AH80</f>
        <v>2989.75972</v>
      </c>
      <c r="AG84" s="125">
        <f>'2023CV PREV GA00394601000126'!AI80</f>
        <v>9850.1202900000008</v>
      </c>
      <c r="AH84" s="49">
        <f t="shared" si="36"/>
        <v>910787.22869000002</v>
      </c>
      <c r="AI84" s="125">
        <f>'2023CV PREV GA00394601000126'!AK80</f>
        <v>670889.97</v>
      </c>
      <c r="AJ84" s="125">
        <f>'2023CV PREV GA00394601000126'!AL80</f>
        <v>136637.1</v>
      </c>
      <c r="AK84" s="125">
        <f>'2023CV PREV GA00394601000126'!AM80</f>
        <v>22846.434310000001</v>
      </c>
      <c r="AL84" s="125">
        <f>'2023CV PREV GA00394601000126'!AN80</f>
        <v>66756.530169999998</v>
      </c>
      <c r="AM84" s="125">
        <f>'2023CV PREV GA00394601000126'!AO80</f>
        <v>13657.19421</v>
      </c>
      <c r="AN84" s="125">
        <f>'2023CV PREV GA00394601000126'!AP80</f>
        <v>873501.15460000001</v>
      </c>
      <c r="AO84" s="125">
        <f>'2023CV PREV GA00394601000126'!AQ80</f>
        <v>0</v>
      </c>
      <c r="AP84" s="125">
        <f>'2023CV PREV GA00394601000126'!AR80</f>
        <v>0</v>
      </c>
      <c r="AQ84" s="125">
        <f>'2023CV PREV GA00394601000126'!AS80</f>
        <v>0</v>
      </c>
      <c r="AR84" s="49">
        <f t="shared" si="37"/>
        <v>1953475.84999</v>
      </c>
      <c r="AS84" s="49">
        <f t="shared" si="38"/>
        <v>0</v>
      </c>
      <c r="AT84" s="125">
        <f>'2023CV PREV GA00394601000126'!AV80</f>
        <v>0</v>
      </c>
      <c r="AU84" s="125">
        <f>'2023CV PREV GA00394601000126'!AW80</f>
        <v>0</v>
      </c>
      <c r="AV84" s="125">
        <f>'2023CV PREV GA00394601000126'!AX80</f>
        <v>0</v>
      </c>
      <c r="AW84" s="125">
        <f>'2023CV PREV GA00394601000126'!AY80</f>
        <v>0</v>
      </c>
      <c r="AX84" s="125">
        <f>'2023CV PREV GA00394601000126'!AZ80</f>
        <v>0</v>
      </c>
      <c r="AY84" s="125">
        <f>'2023CV PREV GA00394601000126'!BA80</f>
        <v>0</v>
      </c>
      <c r="AZ84" s="49">
        <f t="shared" si="39"/>
        <v>12478587.92261</v>
      </c>
      <c r="BA84" s="125">
        <f>'2023CV PREV GA00394601000126'!BC80</f>
        <v>1594448.3293600001</v>
      </c>
      <c r="BB84" s="125">
        <f>'2023CV PREV GA00394601000126'!BD80</f>
        <v>237738.57685000001</v>
      </c>
      <c r="BC84" s="125">
        <f>'2023CV PREV GA00394601000126'!BE80</f>
        <v>34438.276019999998</v>
      </c>
      <c r="BD84" s="125">
        <f>'2023CV PREV GA00394601000126'!BF80</f>
        <v>110077.65999</v>
      </c>
      <c r="BE84" s="125">
        <f>'2023CV PREV GA00394601000126'!BG80</f>
        <v>152889.93054</v>
      </c>
      <c r="BF84" s="125">
        <f>'2023CV PREV GA00394601000126'!BH80</f>
        <v>10348995.14985</v>
      </c>
      <c r="BG84" s="125">
        <f>'2023CV PREV GA00394601000126'!BI80</f>
        <v>0</v>
      </c>
      <c r="BH84" s="125">
        <f>'2023CV PREV GA00394601000126'!BJ80</f>
        <v>0</v>
      </c>
      <c r="BI84" s="125">
        <f>'2023CV PREV GA00394601000126'!BK80</f>
        <v>0</v>
      </c>
      <c r="BJ84" s="49">
        <f t="shared" si="40"/>
        <v>12478587.92261</v>
      </c>
      <c r="BK84" s="49">
        <f t="shared" si="41"/>
        <v>-10525112.072620001</v>
      </c>
      <c r="BL84" s="49">
        <f>$BO$9+SUMPRODUCT($D$10:D84,$BK$10:BK84)</f>
        <v>195478107.0738247</v>
      </c>
      <c r="BM84" s="50">
        <f t="shared" si="42"/>
        <v>4.8899999999999997</v>
      </c>
      <c r="BN84" s="49">
        <f t="shared" si="46"/>
        <v>327589127.03582001</v>
      </c>
      <c r="BO84" s="51">
        <f t="shared" si="43"/>
        <v>7016228167.02491</v>
      </c>
      <c r="BP84" s="89">
        <f t="shared" si="47"/>
        <v>325209.07374655019</v>
      </c>
      <c r="BQ84" s="89">
        <f t="shared" si="48"/>
        <v>24228075.99411799</v>
      </c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pans="1:1024" x14ac:dyDescent="0.3">
      <c r="A85" s="52">
        <f t="shared" si="44"/>
        <v>76</v>
      </c>
      <c r="B85" s="72">
        <f t="shared" si="45"/>
        <v>2098</v>
      </c>
      <c r="C85" s="48">
        <f>'2023CV PREV GA00394601000126'!E81</f>
        <v>4.8899999999999997</v>
      </c>
      <c r="D85" s="49">
        <f t="shared" si="49"/>
        <v>2.657E-2</v>
      </c>
      <c r="E85" s="125">
        <f>'2023CV PREV GA00394601000126'!G81</f>
        <v>0</v>
      </c>
      <c r="F85" s="49">
        <f t="shared" si="32"/>
        <v>0</v>
      </c>
      <c r="G85" s="125">
        <f>'2023CV PREV GA00394601000126'!I81</f>
        <v>0</v>
      </c>
      <c r="H85" s="125">
        <f>'2023CV PREV GA00394601000126'!J81</f>
        <v>0</v>
      </c>
      <c r="I85" s="125">
        <f>'2023CV PREV GA00394601000126'!K81</f>
        <v>0</v>
      </c>
      <c r="J85" s="125">
        <f>'2023CV PREV GA00394601000126'!L81</f>
        <v>0</v>
      </c>
      <c r="K85" s="125">
        <f>'2023CV PREV GA00394601000126'!M81</f>
        <v>0</v>
      </c>
      <c r="L85" s="125">
        <f>'2023CV PREV GA00394601000126'!N81</f>
        <v>0</v>
      </c>
      <c r="M85" s="49">
        <f t="shared" si="33"/>
        <v>0</v>
      </c>
      <c r="N85" s="125">
        <f>'2023CV PREV GA00394601000126'!P81</f>
        <v>0</v>
      </c>
      <c r="O85" s="125">
        <f>'2023CV PREV GA00394601000126'!Q81</f>
        <v>0</v>
      </c>
      <c r="P85" s="125">
        <f>'2023CV PREV GA00394601000126'!R81</f>
        <v>0</v>
      </c>
      <c r="Q85" s="125">
        <f>'2023CV PREV GA00394601000126'!S81</f>
        <v>0</v>
      </c>
      <c r="R85" s="125">
        <f>'2023CV PREV GA00394601000126'!T81</f>
        <v>0</v>
      </c>
      <c r="S85" s="125">
        <f>'2023CV PREV GA00394601000126'!U81</f>
        <v>0</v>
      </c>
      <c r="T85" s="125">
        <f>'2023CV PREV GA00394601000126'!V81</f>
        <v>0</v>
      </c>
      <c r="U85" s="49">
        <f t="shared" si="34"/>
        <v>0</v>
      </c>
      <c r="V85" s="125">
        <f>'2023CV PREV GA00394601000126'!X81</f>
        <v>0</v>
      </c>
      <c r="W85" s="125">
        <f>'2023CV PREV GA00394601000126'!Y81</f>
        <v>0</v>
      </c>
      <c r="X85" s="125">
        <f>'2023CV PREV GA00394601000126'!Z81</f>
        <v>0</v>
      </c>
      <c r="Y85" s="125">
        <f>'2023CV PREV GA00394601000126'!AA81</f>
        <v>0</v>
      </c>
      <c r="Z85" s="125">
        <f>'2023CV PREV GA00394601000126'!AB81</f>
        <v>0</v>
      </c>
      <c r="AA85" s="125">
        <f>'2023CV PREV GA00394601000126'!AC81</f>
        <v>0</v>
      </c>
      <c r="AB85" s="125">
        <f>'2023CV PREV GA00394601000126'!AD81</f>
        <v>0</v>
      </c>
      <c r="AC85" s="49">
        <f t="shared" si="35"/>
        <v>118825.94778</v>
      </c>
      <c r="AD85" s="125">
        <f>'2023CV PREV GA00394601000126'!AF81</f>
        <v>96688.33</v>
      </c>
      <c r="AE85" s="125">
        <f>'2023CV PREV GA00394601000126'!AG81</f>
        <v>13516.77109</v>
      </c>
      <c r="AF85" s="125">
        <f>'2023CV PREV GA00394601000126'!AH81</f>
        <v>1876.51765</v>
      </c>
      <c r="AG85" s="125">
        <f>'2023CV PREV GA00394601000126'!AI81</f>
        <v>6744.3290399999996</v>
      </c>
      <c r="AH85" s="49">
        <f t="shared" si="36"/>
        <v>706212.13921000005</v>
      </c>
      <c r="AI85" s="125">
        <f>'2023CV PREV GA00394601000126'!AK81</f>
        <v>526408.39</v>
      </c>
      <c r="AJ85" s="125">
        <f>'2023CV PREV GA00394601000126'!AL81</f>
        <v>101641.97</v>
      </c>
      <c r="AK85" s="125">
        <f>'2023CV PREV GA00394601000126'!AM81</f>
        <v>16414.19873</v>
      </c>
      <c r="AL85" s="125">
        <f>'2023CV PREV GA00394601000126'!AN81</f>
        <v>51508.88222</v>
      </c>
      <c r="AM85" s="125">
        <f>'2023CV PREV GA00394601000126'!AO81</f>
        <v>10238.698259999999</v>
      </c>
      <c r="AN85" s="125">
        <f>'2023CV PREV GA00394601000126'!AP81</f>
        <v>667385.83004000003</v>
      </c>
      <c r="AO85" s="125">
        <f>'2023CV PREV GA00394601000126'!AQ81</f>
        <v>0</v>
      </c>
      <c r="AP85" s="125">
        <f>'2023CV PREV GA00394601000126'!AR81</f>
        <v>0</v>
      </c>
      <c r="AQ85" s="125">
        <f>'2023CV PREV GA00394601000126'!AS81</f>
        <v>0</v>
      </c>
      <c r="AR85" s="49">
        <f t="shared" si="37"/>
        <v>1492423.9170299999</v>
      </c>
      <c r="AS85" s="49">
        <f t="shared" si="38"/>
        <v>0</v>
      </c>
      <c r="AT85" s="125">
        <f>'2023CV PREV GA00394601000126'!AV81</f>
        <v>0</v>
      </c>
      <c r="AU85" s="125">
        <f>'2023CV PREV GA00394601000126'!AW81</f>
        <v>0</v>
      </c>
      <c r="AV85" s="125">
        <f>'2023CV PREV GA00394601000126'!AX81</f>
        <v>0</v>
      </c>
      <c r="AW85" s="125">
        <f>'2023CV PREV GA00394601000126'!AY81</f>
        <v>0</v>
      </c>
      <c r="AX85" s="125">
        <f>'2023CV PREV GA00394601000126'!AZ81</f>
        <v>0</v>
      </c>
      <c r="AY85" s="125">
        <f>'2023CV PREV GA00394601000126'!BA81</f>
        <v>0</v>
      </c>
      <c r="AZ85" s="49">
        <f t="shared" si="39"/>
        <v>9534083.2861299999</v>
      </c>
      <c r="BA85" s="125">
        <f>'2023CV PREV GA00394601000126'!BC81</f>
        <v>1134715.84467</v>
      </c>
      <c r="BB85" s="125">
        <f>'2023CV PREV GA00394601000126'!BD81</f>
        <v>156673.49163999999</v>
      </c>
      <c r="BC85" s="125">
        <f>'2023CV PREV GA00394601000126'!BE81</f>
        <v>21638.135470000001</v>
      </c>
      <c r="BD85" s="125">
        <f>'2023CV PREV GA00394601000126'!BF81</f>
        <v>75370.245599999995</v>
      </c>
      <c r="BE85" s="125">
        <f>'2023CV PREV GA00394601000126'!BG81</f>
        <v>114618.68068</v>
      </c>
      <c r="BF85" s="125">
        <f>'2023CV PREV GA00394601000126'!BH81</f>
        <v>8031066.8880700003</v>
      </c>
      <c r="BG85" s="125">
        <f>'2023CV PREV GA00394601000126'!BI81</f>
        <v>0</v>
      </c>
      <c r="BH85" s="125">
        <f>'2023CV PREV GA00394601000126'!BJ81</f>
        <v>0</v>
      </c>
      <c r="BI85" s="125">
        <f>'2023CV PREV GA00394601000126'!BK81</f>
        <v>0</v>
      </c>
      <c r="BJ85" s="49">
        <f t="shared" si="40"/>
        <v>9534083.2861299999</v>
      </c>
      <c r="BK85" s="49">
        <f t="shared" si="41"/>
        <v>-8041659.3690999998</v>
      </c>
      <c r="BL85" s="49">
        <f>$BO$9+SUMPRODUCT($D$10:D85,$BK$10:BK85)</f>
        <v>195264440.18438771</v>
      </c>
      <c r="BM85" s="50">
        <f t="shared" si="42"/>
        <v>4.8899999999999997</v>
      </c>
      <c r="BN85" s="49">
        <f t="shared" si="46"/>
        <v>343093557.36751997</v>
      </c>
      <c r="BO85" s="51">
        <f t="shared" si="43"/>
        <v>7351280065.0233297</v>
      </c>
      <c r="BP85" s="89">
        <f t="shared" si="47"/>
        <v>236890.20072752211</v>
      </c>
      <c r="BQ85" s="89">
        <f t="shared" si="48"/>
        <v>17885210.154927921</v>
      </c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</row>
    <row r="86" spans="1:1024" x14ac:dyDescent="0.3">
      <c r="A86" s="52">
        <f t="shared" si="44"/>
        <v>77</v>
      </c>
      <c r="B86" s="72">
        <f t="shared" si="45"/>
        <v>2099</v>
      </c>
      <c r="C86" s="48">
        <f>'2023CV PREV GA00394601000126'!E82</f>
        <v>4.8899999999999997</v>
      </c>
      <c r="D86" s="49">
        <f t="shared" si="49"/>
        <v>2.5329999999999998E-2</v>
      </c>
      <c r="E86" s="125">
        <f>'2023CV PREV GA00394601000126'!G82</f>
        <v>0</v>
      </c>
      <c r="F86" s="49">
        <f t="shared" si="32"/>
        <v>0</v>
      </c>
      <c r="G86" s="125">
        <f>'2023CV PREV GA00394601000126'!I82</f>
        <v>0</v>
      </c>
      <c r="H86" s="125">
        <f>'2023CV PREV GA00394601000126'!J82</f>
        <v>0</v>
      </c>
      <c r="I86" s="125">
        <f>'2023CV PREV GA00394601000126'!K82</f>
        <v>0</v>
      </c>
      <c r="J86" s="125">
        <f>'2023CV PREV GA00394601000126'!L82</f>
        <v>0</v>
      </c>
      <c r="K86" s="125">
        <f>'2023CV PREV GA00394601000126'!M82</f>
        <v>0</v>
      </c>
      <c r="L86" s="125">
        <f>'2023CV PREV GA00394601000126'!N82</f>
        <v>0</v>
      </c>
      <c r="M86" s="49">
        <f t="shared" si="33"/>
        <v>0</v>
      </c>
      <c r="N86" s="125">
        <f>'2023CV PREV GA00394601000126'!P82</f>
        <v>0</v>
      </c>
      <c r="O86" s="125">
        <f>'2023CV PREV GA00394601000126'!Q82</f>
        <v>0</v>
      </c>
      <c r="P86" s="125">
        <f>'2023CV PREV GA00394601000126'!R82</f>
        <v>0</v>
      </c>
      <c r="Q86" s="125">
        <f>'2023CV PREV GA00394601000126'!S82</f>
        <v>0</v>
      </c>
      <c r="R86" s="125">
        <f>'2023CV PREV GA00394601000126'!T82</f>
        <v>0</v>
      </c>
      <c r="S86" s="125">
        <f>'2023CV PREV GA00394601000126'!U82</f>
        <v>0</v>
      </c>
      <c r="T86" s="125">
        <f>'2023CV PREV GA00394601000126'!V82</f>
        <v>0</v>
      </c>
      <c r="U86" s="49">
        <f t="shared" si="34"/>
        <v>0</v>
      </c>
      <c r="V86" s="125">
        <f>'2023CV PREV GA00394601000126'!X82</f>
        <v>0</v>
      </c>
      <c r="W86" s="125">
        <f>'2023CV PREV GA00394601000126'!Y82</f>
        <v>0</v>
      </c>
      <c r="X86" s="125">
        <f>'2023CV PREV GA00394601000126'!Z82</f>
        <v>0</v>
      </c>
      <c r="Y86" s="125">
        <f>'2023CV PREV GA00394601000126'!AA82</f>
        <v>0</v>
      </c>
      <c r="Z86" s="125">
        <f>'2023CV PREV GA00394601000126'!AB82</f>
        <v>0</v>
      </c>
      <c r="AA86" s="125">
        <f>'2023CV PREV GA00394601000126'!AC82</f>
        <v>0</v>
      </c>
      <c r="AB86" s="125">
        <f>'2023CV PREV GA00394601000126'!AD82</f>
        <v>0</v>
      </c>
      <c r="AC86" s="49">
        <f t="shared" si="35"/>
        <v>81552.613970000006</v>
      </c>
      <c r="AD86" s="125">
        <f>'2023CV PREV GA00394601000126'!AF82</f>
        <v>67311.429999999993</v>
      </c>
      <c r="AE86" s="125">
        <f>'2023CV PREV GA00394601000126'!AG82</f>
        <v>8604.0071599999992</v>
      </c>
      <c r="AF86" s="125">
        <f>'2023CV PREV GA00394601000126'!AH82</f>
        <v>1133.27478</v>
      </c>
      <c r="AG86" s="125">
        <f>'2023CV PREV GA00394601000126'!AI82</f>
        <v>4503.9020300000002</v>
      </c>
      <c r="AH86" s="49">
        <f t="shared" si="36"/>
        <v>536828.94536999997</v>
      </c>
      <c r="AI86" s="125">
        <f>'2023CV PREV GA00394601000126'!AK82</f>
        <v>405131.27</v>
      </c>
      <c r="AJ86" s="125">
        <f>'2023CV PREV GA00394601000126'!AL82</f>
        <v>73742.97</v>
      </c>
      <c r="AK86" s="125">
        <f>'2023CV PREV GA00394601000126'!AM82</f>
        <v>11444.317349999999</v>
      </c>
      <c r="AL86" s="125">
        <f>'2023CV PREV GA00394601000126'!AN82</f>
        <v>38971.22292</v>
      </c>
      <c r="AM86" s="125">
        <f>'2023CV PREV GA00394601000126'!AO82</f>
        <v>7539.1651000000002</v>
      </c>
      <c r="AN86" s="125">
        <f>'2023CV PREV GA00394601000126'!AP82</f>
        <v>500285.90495</v>
      </c>
      <c r="AO86" s="125">
        <f>'2023CV PREV GA00394601000126'!AQ82</f>
        <v>0</v>
      </c>
      <c r="AP86" s="125">
        <f>'2023CV PREV GA00394601000126'!AR82</f>
        <v>0</v>
      </c>
      <c r="AQ86" s="125">
        <f>'2023CV PREV GA00394601000126'!AS82</f>
        <v>0</v>
      </c>
      <c r="AR86" s="49">
        <f t="shared" si="37"/>
        <v>1118667.46429</v>
      </c>
      <c r="AS86" s="49">
        <f t="shared" si="38"/>
        <v>0</v>
      </c>
      <c r="AT86" s="125">
        <f>'2023CV PREV GA00394601000126'!AV82</f>
        <v>0</v>
      </c>
      <c r="AU86" s="125">
        <f>'2023CV PREV GA00394601000126'!AW82</f>
        <v>0</v>
      </c>
      <c r="AV86" s="125">
        <f>'2023CV PREV GA00394601000126'!AX82</f>
        <v>0</v>
      </c>
      <c r="AW86" s="125">
        <f>'2023CV PREV GA00394601000126'!AY82</f>
        <v>0</v>
      </c>
      <c r="AX86" s="125">
        <f>'2023CV PREV GA00394601000126'!AZ82</f>
        <v>0</v>
      </c>
      <c r="AY86" s="125">
        <f>'2023CV PREV GA00394601000126'!BA82</f>
        <v>0</v>
      </c>
      <c r="AZ86" s="49">
        <f t="shared" si="39"/>
        <v>7146941.4991100002</v>
      </c>
      <c r="BA86" s="125">
        <f>'2023CV PREV GA00394601000126'!BC82</f>
        <v>789788.91796999995</v>
      </c>
      <c r="BB86" s="125">
        <f>'2023CV PREV GA00394601000126'!BD82</f>
        <v>99714.293699999995</v>
      </c>
      <c r="BC86" s="125">
        <f>'2023CV PREV GA00394601000126'!BE82</f>
        <v>13083.75801</v>
      </c>
      <c r="BD86" s="125">
        <f>'2023CV PREV GA00394601000126'!BF82</f>
        <v>50330.95738</v>
      </c>
      <c r="BE86" s="125">
        <f>'2023CV PREV GA00394601000126'!BG82</f>
        <v>84395.446169999996</v>
      </c>
      <c r="BF86" s="125">
        <f>'2023CV PREV GA00394601000126'!BH82</f>
        <v>6109628.1258800002</v>
      </c>
      <c r="BG86" s="125">
        <f>'2023CV PREV GA00394601000126'!BI82</f>
        <v>0</v>
      </c>
      <c r="BH86" s="125">
        <f>'2023CV PREV GA00394601000126'!BJ82</f>
        <v>0</v>
      </c>
      <c r="BI86" s="125">
        <f>'2023CV PREV GA00394601000126'!BK82</f>
        <v>0</v>
      </c>
      <c r="BJ86" s="49">
        <f t="shared" si="40"/>
        <v>7146941.4991100002</v>
      </c>
      <c r="BK86" s="49">
        <f t="shared" si="41"/>
        <v>-6028274.0348199997</v>
      </c>
      <c r="BL86" s="49">
        <f>$BO$9+SUMPRODUCT($D$10:D86,$BK$10:BK86)</f>
        <v>195111744.00308573</v>
      </c>
      <c r="BM86" s="50">
        <f t="shared" si="42"/>
        <v>4.8899999999999997</v>
      </c>
      <c r="BN86" s="49">
        <f t="shared" si="46"/>
        <v>359477595.17964</v>
      </c>
      <c r="BO86" s="51">
        <f t="shared" si="43"/>
        <v>7704729386.1681499</v>
      </c>
      <c r="BP86" s="89">
        <f t="shared" si="47"/>
        <v>169301.13194849089</v>
      </c>
      <c r="BQ86" s="89">
        <f t="shared" si="48"/>
        <v>12951536.594059553</v>
      </c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</row>
    <row r="87" spans="1:1024" x14ac:dyDescent="0.3">
      <c r="A87" s="52">
        <f t="shared" si="44"/>
        <v>78</v>
      </c>
      <c r="B87" s="72">
        <f t="shared" si="45"/>
        <v>2100</v>
      </c>
      <c r="C87" s="48">
        <f>'2023CV PREV GA00394601000126'!E83</f>
        <v>4.8899999999999997</v>
      </c>
      <c r="D87" s="49">
        <f t="shared" si="49"/>
        <v>2.4150000000000001E-2</v>
      </c>
      <c r="E87" s="125">
        <f>'2023CV PREV GA00394601000126'!G83</f>
        <v>0</v>
      </c>
      <c r="F87" s="49">
        <f t="shared" si="32"/>
        <v>0</v>
      </c>
      <c r="G87" s="125">
        <f>'2023CV PREV GA00394601000126'!I83</f>
        <v>0</v>
      </c>
      <c r="H87" s="125">
        <f>'2023CV PREV GA00394601000126'!J83</f>
        <v>0</v>
      </c>
      <c r="I87" s="125">
        <f>'2023CV PREV GA00394601000126'!K83</f>
        <v>0</v>
      </c>
      <c r="J87" s="125">
        <f>'2023CV PREV GA00394601000126'!L83</f>
        <v>0</v>
      </c>
      <c r="K87" s="125">
        <f>'2023CV PREV GA00394601000126'!M83</f>
        <v>0</v>
      </c>
      <c r="L87" s="125">
        <f>'2023CV PREV GA00394601000126'!N83</f>
        <v>0</v>
      </c>
      <c r="M87" s="49">
        <f t="shared" si="33"/>
        <v>0</v>
      </c>
      <c r="N87" s="125">
        <f>'2023CV PREV GA00394601000126'!P83</f>
        <v>0</v>
      </c>
      <c r="O87" s="125">
        <f>'2023CV PREV GA00394601000126'!Q83</f>
        <v>0</v>
      </c>
      <c r="P87" s="125">
        <f>'2023CV PREV GA00394601000126'!R83</f>
        <v>0</v>
      </c>
      <c r="Q87" s="125">
        <f>'2023CV PREV GA00394601000126'!S83</f>
        <v>0</v>
      </c>
      <c r="R87" s="125">
        <f>'2023CV PREV GA00394601000126'!T83</f>
        <v>0</v>
      </c>
      <c r="S87" s="125">
        <f>'2023CV PREV GA00394601000126'!U83</f>
        <v>0</v>
      </c>
      <c r="T87" s="125">
        <f>'2023CV PREV GA00394601000126'!V83</f>
        <v>0</v>
      </c>
      <c r="U87" s="49">
        <f t="shared" si="34"/>
        <v>0</v>
      </c>
      <c r="V87" s="125">
        <f>'2023CV PREV GA00394601000126'!X83</f>
        <v>0</v>
      </c>
      <c r="W87" s="125">
        <f>'2023CV PREV GA00394601000126'!Y83</f>
        <v>0</v>
      </c>
      <c r="X87" s="125">
        <f>'2023CV PREV GA00394601000126'!Z83</f>
        <v>0</v>
      </c>
      <c r="Y87" s="125">
        <f>'2023CV PREV GA00394601000126'!AA83</f>
        <v>0</v>
      </c>
      <c r="Z87" s="125">
        <f>'2023CV PREV GA00394601000126'!AB83</f>
        <v>0</v>
      </c>
      <c r="AA87" s="125">
        <f>'2023CV PREV GA00394601000126'!AC83</f>
        <v>0</v>
      </c>
      <c r="AB87" s="125">
        <f>'2023CV PREV GA00394601000126'!AD83</f>
        <v>0</v>
      </c>
      <c r="AC87" s="49">
        <f t="shared" si="35"/>
        <v>54591.868450000002</v>
      </c>
      <c r="AD87" s="125">
        <f>'2023CV PREV GA00394601000126'!AF83</f>
        <v>45744.34</v>
      </c>
      <c r="AE87" s="125">
        <f>'2023CV PREV GA00394601000126'!AG83</f>
        <v>5263.7837799999998</v>
      </c>
      <c r="AF87" s="125">
        <f>'2023CV PREV GA00394601000126'!AH83</f>
        <v>655.81583999999998</v>
      </c>
      <c r="AG87" s="125">
        <f>'2023CV PREV GA00394601000126'!AI83</f>
        <v>2927.9288299999998</v>
      </c>
      <c r="AH87" s="49">
        <f t="shared" si="36"/>
        <v>399378.50876</v>
      </c>
      <c r="AI87" s="125">
        <f>'2023CV PREV GA00394601000126'!AK83</f>
        <v>305342.14</v>
      </c>
      <c r="AJ87" s="125">
        <f>'2023CV PREV GA00394601000126'!AL83</f>
        <v>52005.53</v>
      </c>
      <c r="AK87" s="125">
        <f>'2023CV PREV GA00394601000126'!AM83</f>
        <v>7720.5690800000002</v>
      </c>
      <c r="AL87" s="125">
        <f>'2023CV PREV GA00394601000126'!AN83</f>
        <v>28866.669829999999</v>
      </c>
      <c r="AM87" s="125">
        <f>'2023CV PREV GA00394601000126'!AO83</f>
        <v>5443.5998499999996</v>
      </c>
      <c r="AN87" s="125">
        <f>'2023CV PREV GA00394601000126'!AP83</f>
        <v>367325.52931000001</v>
      </c>
      <c r="AO87" s="125">
        <f>'2023CV PREV GA00394601000126'!AQ83</f>
        <v>0</v>
      </c>
      <c r="AP87" s="125">
        <f>'2023CV PREV GA00394601000126'!AR83</f>
        <v>0</v>
      </c>
      <c r="AQ87" s="125">
        <f>'2023CV PREV GA00394601000126'!AS83</f>
        <v>0</v>
      </c>
      <c r="AR87" s="49">
        <f t="shared" si="37"/>
        <v>821295.90651999996</v>
      </c>
      <c r="AS87" s="49">
        <f t="shared" si="38"/>
        <v>0</v>
      </c>
      <c r="AT87" s="125">
        <f>'2023CV PREV GA00394601000126'!AV83</f>
        <v>0</v>
      </c>
      <c r="AU87" s="125">
        <f>'2023CV PREV GA00394601000126'!AW83</f>
        <v>0</v>
      </c>
      <c r="AV87" s="125">
        <f>'2023CV PREV GA00394601000126'!AX83</f>
        <v>0</v>
      </c>
      <c r="AW87" s="125">
        <f>'2023CV PREV GA00394601000126'!AY83</f>
        <v>0</v>
      </c>
      <c r="AX87" s="125">
        <f>'2023CV PREV GA00394601000126'!AZ83</f>
        <v>0</v>
      </c>
      <c r="AY87" s="125">
        <f>'2023CV PREV GA00394601000126'!BA83</f>
        <v>0</v>
      </c>
      <c r="AZ87" s="49">
        <f t="shared" si="39"/>
        <v>5247507.5614700001</v>
      </c>
      <c r="BA87" s="125">
        <f>'2023CV PREV GA00394601000126'!BC83</f>
        <v>536592.57664999994</v>
      </c>
      <c r="BB87" s="125">
        <f>'2023CV PREV GA00394601000126'!BD83</f>
        <v>60992.401290000002</v>
      </c>
      <c r="BC87" s="125">
        <f>'2023CV PREV GA00394601000126'!BE83</f>
        <v>7582.0931399999999</v>
      </c>
      <c r="BD87" s="125">
        <f>'2023CV PREV GA00394601000126'!BF83</f>
        <v>32716.528300000002</v>
      </c>
      <c r="BE87" s="125">
        <f>'2023CV PREV GA00394601000126'!BG83</f>
        <v>60933.965470000003</v>
      </c>
      <c r="BF87" s="125">
        <f>'2023CV PREV GA00394601000126'!BH83</f>
        <v>4548689.9966200003</v>
      </c>
      <c r="BG87" s="125">
        <f>'2023CV PREV GA00394601000126'!BI83</f>
        <v>0</v>
      </c>
      <c r="BH87" s="125">
        <f>'2023CV PREV GA00394601000126'!BJ83</f>
        <v>0</v>
      </c>
      <c r="BI87" s="125">
        <f>'2023CV PREV GA00394601000126'!BK83</f>
        <v>0</v>
      </c>
      <c r="BJ87" s="49">
        <f t="shared" si="40"/>
        <v>5247507.5614700001</v>
      </c>
      <c r="BK87" s="49">
        <f t="shared" si="41"/>
        <v>-4426211.6549500003</v>
      </c>
      <c r="BL87" s="49">
        <f>$BO$9+SUMPRODUCT($D$10:D87,$BK$10:BK87)</f>
        <v>195004850.99161869</v>
      </c>
      <c r="BM87" s="50">
        <f t="shared" si="42"/>
        <v>4.8899999999999997</v>
      </c>
      <c r="BN87" s="49">
        <f t="shared" si="46"/>
        <v>376761266.98361999</v>
      </c>
      <c r="BO87" s="51">
        <f t="shared" si="43"/>
        <v>8077064441.4968204</v>
      </c>
      <c r="BP87" s="89">
        <f t="shared" si="47"/>
        <v>118512.58777017202</v>
      </c>
      <c r="BQ87" s="89">
        <f t="shared" si="48"/>
        <v>9184725.5521883313</v>
      </c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</row>
    <row r="88" spans="1:1024" x14ac:dyDescent="0.3">
      <c r="A88" s="52">
        <f t="shared" si="44"/>
        <v>79</v>
      </c>
      <c r="B88" s="72">
        <f t="shared" si="45"/>
        <v>2101</v>
      </c>
      <c r="C88" s="48">
        <f>'2023CV PREV GA00394601000126'!E84</f>
        <v>4.8899999999999997</v>
      </c>
      <c r="D88" s="49">
        <f t="shared" si="49"/>
        <v>2.3019999999999999E-2</v>
      </c>
      <c r="E88" s="125">
        <f>'2023CV PREV GA00394601000126'!G84</f>
        <v>0</v>
      </c>
      <c r="F88" s="49">
        <f t="shared" si="32"/>
        <v>0</v>
      </c>
      <c r="G88" s="125">
        <f>'2023CV PREV GA00394601000126'!I84</f>
        <v>0</v>
      </c>
      <c r="H88" s="125">
        <f>'2023CV PREV GA00394601000126'!J84</f>
        <v>0</v>
      </c>
      <c r="I88" s="125">
        <f>'2023CV PREV GA00394601000126'!K84</f>
        <v>0</v>
      </c>
      <c r="J88" s="125">
        <f>'2023CV PREV GA00394601000126'!L84</f>
        <v>0</v>
      </c>
      <c r="K88" s="125">
        <f>'2023CV PREV GA00394601000126'!M84</f>
        <v>0</v>
      </c>
      <c r="L88" s="125">
        <f>'2023CV PREV GA00394601000126'!N84</f>
        <v>0</v>
      </c>
      <c r="M88" s="49">
        <f t="shared" si="33"/>
        <v>0</v>
      </c>
      <c r="N88" s="125">
        <f>'2023CV PREV GA00394601000126'!P84</f>
        <v>0</v>
      </c>
      <c r="O88" s="125">
        <f>'2023CV PREV GA00394601000126'!Q84</f>
        <v>0</v>
      </c>
      <c r="P88" s="125">
        <f>'2023CV PREV GA00394601000126'!R84</f>
        <v>0</v>
      </c>
      <c r="Q88" s="125">
        <f>'2023CV PREV GA00394601000126'!S84</f>
        <v>0</v>
      </c>
      <c r="R88" s="125">
        <f>'2023CV PREV GA00394601000126'!T84</f>
        <v>0</v>
      </c>
      <c r="S88" s="125">
        <f>'2023CV PREV GA00394601000126'!U84</f>
        <v>0</v>
      </c>
      <c r="T88" s="125">
        <f>'2023CV PREV GA00394601000126'!V84</f>
        <v>0</v>
      </c>
      <c r="U88" s="49">
        <f t="shared" si="34"/>
        <v>0</v>
      </c>
      <c r="V88" s="125">
        <f>'2023CV PREV GA00394601000126'!X84</f>
        <v>0</v>
      </c>
      <c r="W88" s="125">
        <f>'2023CV PREV GA00394601000126'!Y84</f>
        <v>0</v>
      </c>
      <c r="X88" s="125">
        <f>'2023CV PREV GA00394601000126'!Z84</f>
        <v>0</v>
      </c>
      <c r="Y88" s="125">
        <f>'2023CV PREV GA00394601000126'!AA84</f>
        <v>0</v>
      </c>
      <c r="Z88" s="125">
        <f>'2023CV PREV GA00394601000126'!AB84</f>
        <v>0</v>
      </c>
      <c r="AA88" s="125">
        <f>'2023CV PREV GA00394601000126'!AC84</f>
        <v>0</v>
      </c>
      <c r="AB88" s="125">
        <f>'2023CV PREV GA00394601000126'!AD84</f>
        <v>0</v>
      </c>
      <c r="AC88" s="49">
        <f t="shared" si="35"/>
        <v>35574.699189999999</v>
      </c>
      <c r="AD88" s="125">
        <f>'2023CV PREV GA00394601000126'!AF84</f>
        <v>30285.24</v>
      </c>
      <c r="AE88" s="125">
        <f>'2023CV PREV GA00394601000126'!AG84</f>
        <v>3078.4540099999999</v>
      </c>
      <c r="AF88" s="125">
        <f>'2023CV PREV GA00394601000126'!AH84</f>
        <v>361.99961999999999</v>
      </c>
      <c r="AG88" s="125">
        <f>'2023CV PREV GA00394601000126'!AI84</f>
        <v>1849.0055600000001</v>
      </c>
      <c r="AH88" s="49">
        <f t="shared" si="36"/>
        <v>290240.14606</v>
      </c>
      <c r="AI88" s="125">
        <f>'2023CV PREV GA00394601000126'!AK84</f>
        <v>224963.45</v>
      </c>
      <c r="AJ88" s="125">
        <f>'2023CV PREV GA00394601000126'!AL84</f>
        <v>35509.25</v>
      </c>
      <c r="AK88" s="125">
        <f>'2023CV PREV GA00394601000126'!AM84</f>
        <v>5023.7283699999998</v>
      </c>
      <c r="AL88" s="125">
        <f>'2023CV PREV GA00394601000126'!AN84</f>
        <v>20896.732960000001</v>
      </c>
      <c r="AM88" s="125">
        <f>'2023CV PREV GA00394601000126'!AO84</f>
        <v>3846.9847300000001</v>
      </c>
      <c r="AN88" s="125">
        <f>'2023CV PREV GA00394601000126'!AP84</f>
        <v>263666.00471000001</v>
      </c>
      <c r="AO88" s="125">
        <f>'2023CV PREV GA00394601000126'!AQ84</f>
        <v>0</v>
      </c>
      <c r="AP88" s="125">
        <f>'2023CV PREV GA00394601000126'!AR84</f>
        <v>0</v>
      </c>
      <c r="AQ88" s="125">
        <f>'2023CV PREV GA00394601000126'!AS84</f>
        <v>0</v>
      </c>
      <c r="AR88" s="49">
        <f t="shared" si="37"/>
        <v>589480.84996000002</v>
      </c>
      <c r="AS88" s="49">
        <f t="shared" si="38"/>
        <v>0</v>
      </c>
      <c r="AT88" s="125">
        <f>'2023CV PREV GA00394601000126'!AV84</f>
        <v>0</v>
      </c>
      <c r="AU88" s="125">
        <f>'2023CV PREV GA00394601000126'!AW84</f>
        <v>0</v>
      </c>
      <c r="AV88" s="125">
        <f>'2023CV PREV GA00394601000126'!AX84</f>
        <v>0</v>
      </c>
      <c r="AW88" s="125">
        <f>'2023CV PREV GA00394601000126'!AY84</f>
        <v>0</v>
      </c>
      <c r="AX88" s="125">
        <f>'2023CV PREV GA00394601000126'!AZ84</f>
        <v>0</v>
      </c>
      <c r="AY88" s="125">
        <f>'2023CV PREV GA00394601000126'!BA84</f>
        <v>0</v>
      </c>
      <c r="AZ88" s="49">
        <f t="shared" si="39"/>
        <v>3766657.2101199999</v>
      </c>
      <c r="BA88" s="125">
        <f>'2023CV PREV GA00394601000126'!BC84</f>
        <v>355136.86017</v>
      </c>
      <c r="BB88" s="125">
        <f>'2023CV PREV GA00394601000126'!BD84</f>
        <v>35662.847110000002</v>
      </c>
      <c r="BC88" s="125">
        <f>'2023CV PREV GA00394601000126'!BE84</f>
        <v>4191.9748099999997</v>
      </c>
      <c r="BD88" s="125">
        <f>'2023CV PREV GA00394601000126'!BF84</f>
        <v>20657.6702</v>
      </c>
      <c r="BE88" s="125">
        <f>'2023CV PREV GA00394601000126'!BG84</f>
        <v>43058.709450000002</v>
      </c>
      <c r="BF88" s="125">
        <f>'2023CV PREV GA00394601000126'!BH84</f>
        <v>3307949.1483800001</v>
      </c>
      <c r="BG88" s="125">
        <f>'2023CV PREV GA00394601000126'!BI84</f>
        <v>0</v>
      </c>
      <c r="BH88" s="125">
        <f>'2023CV PREV GA00394601000126'!BJ84</f>
        <v>0</v>
      </c>
      <c r="BI88" s="125">
        <f>'2023CV PREV GA00394601000126'!BK84</f>
        <v>0</v>
      </c>
      <c r="BJ88" s="49">
        <f t="shared" si="40"/>
        <v>3766657.2101199999</v>
      </c>
      <c r="BK88" s="49">
        <f t="shared" si="41"/>
        <v>-3177176.3601600002</v>
      </c>
      <c r="BL88" s="49">
        <f>$BO$9+SUMPRODUCT($D$10:D88,$BK$10:BK88)</f>
        <v>194931712.39180782</v>
      </c>
      <c r="BM88" s="50">
        <f t="shared" si="42"/>
        <v>4.8899999999999997</v>
      </c>
      <c r="BN88" s="49">
        <f t="shared" si="46"/>
        <v>394968451.18919998</v>
      </c>
      <c r="BO88" s="51">
        <f t="shared" si="43"/>
        <v>8468855716.32586</v>
      </c>
      <c r="BP88" s="89">
        <f t="shared" si="47"/>
        <v>81103.40204787816</v>
      </c>
      <c r="BQ88" s="89">
        <f t="shared" si="48"/>
        <v>6366617.0607584352</v>
      </c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</row>
    <row r="89" spans="1:1024" x14ac:dyDescent="0.3">
      <c r="A89" s="52">
        <f t="shared" si="44"/>
        <v>80</v>
      </c>
      <c r="B89" s="72">
        <f t="shared" si="45"/>
        <v>2102</v>
      </c>
      <c r="C89" s="48">
        <f>'2023CV PREV GA00394601000126'!E85</f>
        <v>4.8899999999999997</v>
      </c>
      <c r="D89" s="49">
        <f t="shared" si="49"/>
        <v>2.1950000000000001E-2</v>
      </c>
      <c r="E89" s="125">
        <f>'2023CV PREV GA00394601000126'!G85</f>
        <v>0</v>
      </c>
      <c r="F89" s="49">
        <f t="shared" si="32"/>
        <v>0</v>
      </c>
      <c r="G89" s="125">
        <f>'2023CV PREV GA00394601000126'!I85</f>
        <v>0</v>
      </c>
      <c r="H89" s="125">
        <f>'2023CV PREV GA00394601000126'!J85</f>
        <v>0</v>
      </c>
      <c r="I89" s="125">
        <f>'2023CV PREV GA00394601000126'!K85</f>
        <v>0</v>
      </c>
      <c r="J89" s="125">
        <f>'2023CV PREV GA00394601000126'!L85</f>
        <v>0</v>
      </c>
      <c r="K89" s="125">
        <f>'2023CV PREV GA00394601000126'!M85</f>
        <v>0</v>
      </c>
      <c r="L89" s="125">
        <f>'2023CV PREV GA00394601000126'!N85</f>
        <v>0</v>
      </c>
      <c r="M89" s="49">
        <f t="shared" si="33"/>
        <v>0</v>
      </c>
      <c r="N89" s="125">
        <f>'2023CV PREV GA00394601000126'!P85</f>
        <v>0</v>
      </c>
      <c r="O89" s="125">
        <f>'2023CV PREV GA00394601000126'!Q85</f>
        <v>0</v>
      </c>
      <c r="P89" s="125">
        <f>'2023CV PREV GA00394601000126'!R85</f>
        <v>0</v>
      </c>
      <c r="Q89" s="125">
        <f>'2023CV PREV GA00394601000126'!S85</f>
        <v>0</v>
      </c>
      <c r="R89" s="125">
        <f>'2023CV PREV GA00394601000126'!T85</f>
        <v>0</v>
      </c>
      <c r="S89" s="125">
        <f>'2023CV PREV GA00394601000126'!U85</f>
        <v>0</v>
      </c>
      <c r="T89" s="125">
        <f>'2023CV PREV GA00394601000126'!V85</f>
        <v>0</v>
      </c>
      <c r="U89" s="49">
        <f t="shared" si="34"/>
        <v>0</v>
      </c>
      <c r="V89" s="125">
        <f>'2023CV PREV GA00394601000126'!X85</f>
        <v>0</v>
      </c>
      <c r="W89" s="125">
        <f>'2023CV PREV GA00394601000126'!Y85</f>
        <v>0</v>
      </c>
      <c r="X89" s="125">
        <f>'2023CV PREV GA00394601000126'!Z85</f>
        <v>0</v>
      </c>
      <c r="Y89" s="125">
        <f>'2023CV PREV GA00394601000126'!AA85</f>
        <v>0</v>
      </c>
      <c r="Z89" s="125">
        <f>'2023CV PREV GA00394601000126'!AB85</f>
        <v>0</v>
      </c>
      <c r="AA89" s="125">
        <f>'2023CV PREV GA00394601000126'!AC85</f>
        <v>0</v>
      </c>
      <c r="AB89" s="125">
        <f>'2023CV PREV GA00394601000126'!AD85</f>
        <v>0</v>
      </c>
      <c r="AC89" s="49">
        <f t="shared" si="35"/>
        <v>22521.809280000001</v>
      </c>
      <c r="AD89" s="125">
        <f>'2023CV PREV GA00394601000126'!AF85</f>
        <v>19489.310000000001</v>
      </c>
      <c r="AE89" s="125">
        <f>'2023CV PREV GA00394601000126'!AG85</f>
        <v>1711.15915</v>
      </c>
      <c r="AF89" s="125">
        <f>'2023CV PREV GA00394601000126'!AH85</f>
        <v>189.63802999999999</v>
      </c>
      <c r="AG89" s="125">
        <f>'2023CV PREV GA00394601000126'!AI85</f>
        <v>1131.7021</v>
      </c>
      <c r="AH89" s="49">
        <f t="shared" si="36"/>
        <v>205619.04509999999</v>
      </c>
      <c r="AI89" s="125">
        <f>'2023CV PREV GA00394601000126'!AK85</f>
        <v>161697.4</v>
      </c>
      <c r="AJ89" s="125">
        <f>'2023CV PREV GA00394601000126'!AL85</f>
        <v>23368.69</v>
      </c>
      <c r="AK89" s="125">
        <f>'2023CV PREV GA00394601000126'!AM85</f>
        <v>3142.6156099999998</v>
      </c>
      <c r="AL89" s="125">
        <f>'2023CV PREV GA00394601000126'!AN85</f>
        <v>14755.112660000001</v>
      </c>
      <c r="AM89" s="125">
        <f>'2023CV PREV GA00394601000126'!AO85</f>
        <v>2655.2268300000001</v>
      </c>
      <c r="AN89" s="125">
        <f>'2023CV PREV GA00394601000126'!AP85</f>
        <v>184647.74901999999</v>
      </c>
      <c r="AO89" s="125">
        <f>'2023CV PREV GA00394601000126'!AQ85</f>
        <v>0</v>
      </c>
      <c r="AP89" s="125">
        <f>'2023CV PREV GA00394601000126'!AR85</f>
        <v>0</v>
      </c>
      <c r="AQ89" s="125">
        <f>'2023CV PREV GA00394601000126'!AS85</f>
        <v>0</v>
      </c>
      <c r="AR89" s="49">
        <f t="shared" si="37"/>
        <v>412788.60340000002</v>
      </c>
      <c r="AS89" s="49">
        <f t="shared" si="38"/>
        <v>0</v>
      </c>
      <c r="AT89" s="125">
        <f>'2023CV PREV GA00394601000126'!AV85</f>
        <v>0</v>
      </c>
      <c r="AU89" s="125">
        <f>'2023CV PREV GA00394601000126'!AW85</f>
        <v>0</v>
      </c>
      <c r="AV89" s="125">
        <f>'2023CV PREV GA00394601000126'!AX85</f>
        <v>0</v>
      </c>
      <c r="AW89" s="125">
        <f>'2023CV PREV GA00394601000126'!AY85</f>
        <v>0</v>
      </c>
      <c r="AX89" s="125">
        <f>'2023CV PREV GA00394601000126'!AZ85</f>
        <v>0</v>
      </c>
      <c r="AY89" s="125">
        <f>'2023CV PREV GA00394601000126'!BA85</f>
        <v>0</v>
      </c>
      <c r="AZ89" s="49">
        <f t="shared" si="39"/>
        <v>2637824.9859000002</v>
      </c>
      <c r="BA89" s="125">
        <f>'2023CV PREV GA00394601000126'!BC85</f>
        <v>228449.1851</v>
      </c>
      <c r="BB89" s="125">
        <f>'2023CV PREV GA00394601000126'!BD85</f>
        <v>19817.951669999999</v>
      </c>
      <c r="BC89" s="125">
        <f>'2023CV PREV GA00394601000126'!BE85</f>
        <v>2200.12347</v>
      </c>
      <c r="BD89" s="125">
        <f>'2023CV PREV GA00394601000126'!BF85</f>
        <v>12640.99366</v>
      </c>
      <c r="BE89" s="125">
        <f>'2023CV PREV GA00394601000126'!BG85</f>
        <v>29716.58711</v>
      </c>
      <c r="BF89" s="125">
        <f>'2023CV PREV GA00394601000126'!BH85</f>
        <v>2345000.1448900001</v>
      </c>
      <c r="BG89" s="125">
        <f>'2023CV PREV GA00394601000126'!BI85</f>
        <v>0</v>
      </c>
      <c r="BH89" s="125">
        <f>'2023CV PREV GA00394601000126'!BJ85</f>
        <v>0</v>
      </c>
      <c r="BI89" s="125">
        <f>'2023CV PREV GA00394601000126'!BK85</f>
        <v>0</v>
      </c>
      <c r="BJ89" s="49">
        <f t="shared" si="40"/>
        <v>2637824.9859000002</v>
      </c>
      <c r="BK89" s="49">
        <f t="shared" si="41"/>
        <v>-2225036.3824999998</v>
      </c>
      <c r="BL89" s="49">
        <f>$BO$9+SUMPRODUCT($D$10:D89,$BK$10:BK89)</f>
        <v>194882872.84321195</v>
      </c>
      <c r="BM89" s="50">
        <f t="shared" si="42"/>
        <v>4.8899999999999997</v>
      </c>
      <c r="BN89" s="49">
        <f t="shared" si="46"/>
        <v>414127044.52833998</v>
      </c>
      <c r="BO89" s="51">
        <f t="shared" si="43"/>
        <v>8880757724.4717007</v>
      </c>
      <c r="BP89" s="89">
        <f t="shared" si="47"/>
        <v>54150.232728943338</v>
      </c>
      <c r="BQ89" s="89">
        <f t="shared" si="48"/>
        <v>4304943.5019509951</v>
      </c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</row>
    <row r="90" spans="1:1024" x14ac:dyDescent="0.3">
      <c r="A90" s="52">
        <f t="shared" si="44"/>
        <v>81</v>
      </c>
      <c r="B90" s="72">
        <f t="shared" si="45"/>
        <v>2103</v>
      </c>
      <c r="C90" s="48">
        <f>'2023CV PREV GA00394601000126'!E86</f>
        <v>4.8899999999999997</v>
      </c>
      <c r="D90" s="49">
        <f t="shared" si="49"/>
        <v>2.0930000000000001E-2</v>
      </c>
      <c r="E90" s="125">
        <f>'2023CV PREV GA00394601000126'!G86</f>
        <v>0</v>
      </c>
      <c r="F90" s="49">
        <f t="shared" si="32"/>
        <v>0</v>
      </c>
      <c r="G90" s="125">
        <f>'2023CV PREV GA00394601000126'!I86</f>
        <v>0</v>
      </c>
      <c r="H90" s="125">
        <f>'2023CV PREV GA00394601000126'!J86</f>
        <v>0</v>
      </c>
      <c r="I90" s="125">
        <f>'2023CV PREV GA00394601000126'!K86</f>
        <v>0</v>
      </c>
      <c r="J90" s="125">
        <f>'2023CV PREV GA00394601000126'!L86</f>
        <v>0</v>
      </c>
      <c r="K90" s="125">
        <f>'2023CV PREV GA00394601000126'!M86</f>
        <v>0</v>
      </c>
      <c r="L90" s="125">
        <f>'2023CV PREV GA00394601000126'!N86</f>
        <v>0</v>
      </c>
      <c r="M90" s="49">
        <f t="shared" si="33"/>
        <v>0</v>
      </c>
      <c r="N90" s="125">
        <f>'2023CV PREV GA00394601000126'!P86</f>
        <v>0</v>
      </c>
      <c r="O90" s="125">
        <f>'2023CV PREV GA00394601000126'!Q86</f>
        <v>0</v>
      </c>
      <c r="P90" s="125">
        <f>'2023CV PREV GA00394601000126'!R86</f>
        <v>0</v>
      </c>
      <c r="Q90" s="125">
        <f>'2023CV PREV GA00394601000126'!S86</f>
        <v>0</v>
      </c>
      <c r="R90" s="125">
        <f>'2023CV PREV GA00394601000126'!T86</f>
        <v>0</v>
      </c>
      <c r="S90" s="125">
        <f>'2023CV PREV GA00394601000126'!U86</f>
        <v>0</v>
      </c>
      <c r="T90" s="125">
        <f>'2023CV PREV GA00394601000126'!V86</f>
        <v>0</v>
      </c>
      <c r="U90" s="49">
        <f t="shared" si="34"/>
        <v>0</v>
      </c>
      <c r="V90" s="125">
        <f>'2023CV PREV GA00394601000126'!X86</f>
        <v>0</v>
      </c>
      <c r="W90" s="125">
        <f>'2023CV PREV GA00394601000126'!Y86</f>
        <v>0</v>
      </c>
      <c r="X90" s="125">
        <f>'2023CV PREV GA00394601000126'!Z86</f>
        <v>0</v>
      </c>
      <c r="Y90" s="125">
        <f>'2023CV PREV GA00394601000126'!AA86</f>
        <v>0</v>
      </c>
      <c r="Z90" s="125">
        <f>'2023CV PREV GA00394601000126'!AB86</f>
        <v>0</v>
      </c>
      <c r="AA90" s="125">
        <f>'2023CV PREV GA00394601000126'!AC86</f>
        <v>0</v>
      </c>
      <c r="AB90" s="125">
        <f>'2023CV PREV GA00394601000126'!AD86</f>
        <v>0</v>
      </c>
      <c r="AC90" s="49">
        <f t="shared" si="35"/>
        <v>13822.7629</v>
      </c>
      <c r="AD90" s="125">
        <f>'2023CV PREV GA00394601000126'!AF86</f>
        <v>12160.91</v>
      </c>
      <c r="AE90" s="125">
        <f>'2023CV PREV GA00394601000126'!AG86</f>
        <v>898.53215999999998</v>
      </c>
      <c r="AF90" s="125">
        <f>'2023CV PREV GA00394601000126'!AH86</f>
        <v>93.761409999999998</v>
      </c>
      <c r="AG90" s="125">
        <f>'2023CV PREV GA00394601000126'!AI86</f>
        <v>669.55933000000005</v>
      </c>
      <c r="AH90" s="49">
        <f t="shared" si="36"/>
        <v>141688.54816999999</v>
      </c>
      <c r="AI90" s="125">
        <f>'2023CV PREV GA00394601000126'!AK86</f>
        <v>113130.23</v>
      </c>
      <c r="AJ90" s="125">
        <f>'2023CV PREV GA00394601000126'!AL86</f>
        <v>14747.83</v>
      </c>
      <c r="AK90" s="125">
        <f>'2023CV PREV GA00394601000126'!AM86</f>
        <v>1883.6529399999999</v>
      </c>
      <c r="AL90" s="125">
        <f>'2023CV PREV GA00394601000126'!AN86</f>
        <v>10141.168030000001</v>
      </c>
      <c r="AM90" s="125">
        <f>'2023CV PREV GA00394601000126'!AO86</f>
        <v>1785.6672000000001</v>
      </c>
      <c r="AN90" s="125">
        <f>'2023CV PREV GA00394601000126'!AP86</f>
        <v>125879.85941999999</v>
      </c>
      <c r="AO90" s="125">
        <f>'2023CV PREV GA00394601000126'!AQ86</f>
        <v>0</v>
      </c>
      <c r="AP90" s="125">
        <f>'2023CV PREV GA00394601000126'!AR86</f>
        <v>0</v>
      </c>
      <c r="AQ90" s="125">
        <f>'2023CV PREV GA00394601000126'!AS86</f>
        <v>0</v>
      </c>
      <c r="AR90" s="49">
        <f t="shared" si="37"/>
        <v>281391.17048999999</v>
      </c>
      <c r="AS90" s="49">
        <f t="shared" si="38"/>
        <v>0</v>
      </c>
      <c r="AT90" s="125">
        <f>'2023CV PREV GA00394601000126'!AV86</f>
        <v>0</v>
      </c>
      <c r="AU90" s="125">
        <f>'2023CV PREV GA00394601000126'!AW86</f>
        <v>0</v>
      </c>
      <c r="AV90" s="125">
        <f>'2023CV PREV GA00394601000126'!AX86</f>
        <v>0</v>
      </c>
      <c r="AW90" s="125">
        <f>'2023CV PREV GA00394601000126'!AY86</f>
        <v>0</v>
      </c>
      <c r="AX90" s="125">
        <f>'2023CV PREV GA00394601000126'!AZ86</f>
        <v>0</v>
      </c>
      <c r="AY90" s="125">
        <f>'2023CV PREV GA00394601000126'!BA86</f>
        <v>0</v>
      </c>
      <c r="AZ90" s="49">
        <f t="shared" si="39"/>
        <v>1798283.70594</v>
      </c>
      <c r="BA90" s="125">
        <f>'2023CV PREV GA00394601000126'!BC86</f>
        <v>142479.19815000001</v>
      </c>
      <c r="BB90" s="125">
        <f>'2023CV PREV GA00394601000126'!BD86</f>
        <v>10403.10252</v>
      </c>
      <c r="BC90" s="125">
        <f>'2023CV PREV GA00394601000126'!BE86</f>
        <v>1090.1236699999999</v>
      </c>
      <c r="BD90" s="125">
        <f>'2023CV PREV GA00394601000126'!BF86</f>
        <v>7476.6734900000001</v>
      </c>
      <c r="BE90" s="125">
        <f>'2023CV PREV GA00394601000126'!BG86</f>
        <v>19982.09503</v>
      </c>
      <c r="BF90" s="125">
        <f>'2023CV PREV GA00394601000126'!BH86</f>
        <v>1616852.5130799999</v>
      </c>
      <c r="BG90" s="125">
        <f>'2023CV PREV GA00394601000126'!BI86</f>
        <v>0</v>
      </c>
      <c r="BH90" s="125">
        <f>'2023CV PREV GA00394601000126'!BJ86</f>
        <v>0</v>
      </c>
      <c r="BI90" s="125">
        <f>'2023CV PREV GA00394601000126'!BK86</f>
        <v>0</v>
      </c>
      <c r="BJ90" s="49">
        <f t="shared" si="40"/>
        <v>1798283.70594</v>
      </c>
      <c r="BK90" s="49">
        <f t="shared" si="41"/>
        <v>-1516892.5354500001</v>
      </c>
      <c r="BL90" s="49">
        <f>$BO$9+SUMPRODUCT($D$10:D90,$BK$10:BK90)</f>
        <v>194851124.28244498</v>
      </c>
      <c r="BM90" s="50">
        <f t="shared" si="42"/>
        <v>4.8899999999999997</v>
      </c>
      <c r="BN90" s="49">
        <f t="shared" si="46"/>
        <v>434269052.72667003</v>
      </c>
      <c r="BO90" s="51">
        <f t="shared" si="43"/>
        <v>9313509884.66292</v>
      </c>
      <c r="BP90" s="89">
        <f t="shared" si="47"/>
        <v>35195.206748272467</v>
      </c>
      <c r="BQ90" s="89">
        <f t="shared" si="48"/>
        <v>2833214.1432359335</v>
      </c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</row>
    <row r="91" spans="1:1024" x14ac:dyDescent="0.3">
      <c r="A91" s="52">
        <f t="shared" si="44"/>
        <v>82</v>
      </c>
      <c r="B91" s="72">
        <f t="shared" si="45"/>
        <v>2104</v>
      </c>
      <c r="C91" s="48">
        <f>'2023CV PREV GA00394601000126'!E87</f>
        <v>4.8899999999999997</v>
      </c>
      <c r="D91" s="49">
        <f t="shared" si="49"/>
        <v>1.9949999999999999E-2</v>
      </c>
      <c r="E91" s="125">
        <f>'2023CV PREV GA00394601000126'!G87</f>
        <v>0</v>
      </c>
      <c r="F91" s="49">
        <f t="shared" si="32"/>
        <v>0</v>
      </c>
      <c r="G91" s="125">
        <f>'2023CV PREV GA00394601000126'!I87</f>
        <v>0</v>
      </c>
      <c r="H91" s="125">
        <f>'2023CV PREV GA00394601000126'!J87</f>
        <v>0</v>
      </c>
      <c r="I91" s="125">
        <f>'2023CV PREV GA00394601000126'!K87</f>
        <v>0</v>
      </c>
      <c r="J91" s="125">
        <f>'2023CV PREV GA00394601000126'!L87</f>
        <v>0</v>
      </c>
      <c r="K91" s="125">
        <f>'2023CV PREV GA00394601000126'!M87</f>
        <v>0</v>
      </c>
      <c r="L91" s="125">
        <f>'2023CV PREV GA00394601000126'!N87</f>
        <v>0</v>
      </c>
      <c r="M91" s="49">
        <f t="shared" si="33"/>
        <v>0</v>
      </c>
      <c r="N91" s="125">
        <f>'2023CV PREV GA00394601000126'!P87</f>
        <v>0</v>
      </c>
      <c r="O91" s="125">
        <f>'2023CV PREV GA00394601000126'!Q87</f>
        <v>0</v>
      </c>
      <c r="P91" s="125">
        <f>'2023CV PREV GA00394601000126'!R87</f>
        <v>0</v>
      </c>
      <c r="Q91" s="125">
        <f>'2023CV PREV GA00394601000126'!S87</f>
        <v>0</v>
      </c>
      <c r="R91" s="125">
        <f>'2023CV PREV GA00394601000126'!T87</f>
        <v>0</v>
      </c>
      <c r="S91" s="125">
        <f>'2023CV PREV GA00394601000126'!U87</f>
        <v>0</v>
      </c>
      <c r="T91" s="125">
        <f>'2023CV PREV GA00394601000126'!V87</f>
        <v>0</v>
      </c>
      <c r="U91" s="49">
        <f t="shared" si="34"/>
        <v>0</v>
      </c>
      <c r="V91" s="125">
        <f>'2023CV PREV GA00394601000126'!X87</f>
        <v>0</v>
      </c>
      <c r="W91" s="125">
        <f>'2023CV PREV GA00394601000126'!Y87</f>
        <v>0</v>
      </c>
      <c r="X91" s="125">
        <f>'2023CV PREV GA00394601000126'!Z87</f>
        <v>0</v>
      </c>
      <c r="Y91" s="125">
        <f>'2023CV PREV GA00394601000126'!AA87</f>
        <v>0</v>
      </c>
      <c r="Z91" s="125">
        <f>'2023CV PREV GA00394601000126'!AB87</f>
        <v>0</v>
      </c>
      <c r="AA91" s="125">
        <f>'2023CV PREV GA00394601000126'!AC87</f>
        <v>0</v>
      </c>
      <c r="AB91" s="125">
        <f>'2023CV PREV GA00394601000126'!AD87</f>
        <v>0</v>
      </c>
      <c r="AC91" s="49">
        <f t="shared" si="35"/>
        <v>8205.1390100000008</v>
      </c>
      <c r="AD91" s="125">
        <f>'2023CV PREV GA00394601000126'!AF87</f>
        <v>7336.94</v>
      </c>
      <c r="AE91" s="125">
        <f>'2023CV PREV GA00394601000126'!AG87</f>
        <v>443.00205</v>
      </c>
      <c r="AF91" s="125">
        <f>'2023CV PREV GA00394601000126'!AH87</f>
        <v>43.47804</v>
      </c>
      <c r="AG91" s="125">
        <f>'2023CV PREV GA00394601000126'!AI87</f>
        <v>381.71892000000003</v>
      </c>
      <c r="AH91" s="49">
        <f t="shared" si="36"/>
        <v>94747.77867</v>
      </c>
      <c r="AI91" s="125">
        <f>'2023CV PREV GA00394601000126'!AK87</f>
        <v>76856.990000000005</v>
      </c>
      <c r="AJ91" s="125">
        <f>'2023CV PREV GA00394601000126'!AL87</f>
        <v>8876.31</v>
      </c>
      <c r="AK91" s="125">
        <f>'2023CV PREV GA00394601000126'!AM87</f>
        <v>1078.35376</v>
      </c>
      <c r="AL91" s="125">
        <f>'2023CV PREV GA00394601000126'!AN87</f>
        <v>6769.0361000000003</v>
      </c>
      <c r="AM91" s="125">
        <f>'2023CV PREV GA00394601000126'!AO87</f>
        <v>1167.08881</v>
      </c>
      <c r="AN91" s="125">
        <f>'2023CV PREV GA00394601000126'!AP87</f>
        <v>83345.835229999997</v>
      </c>
      <c r="AO91" s="125">
        <f>'2023CV PREV GA00394601000126'!AQ87</f>
        <v>0</v>
      </c>
      <c r="AP91" s="125">
        <f>'2023CV PREV GA00394601000126'!AR87</f>
        <v>0</v>
      </c>
      <c r="AQ91" s="125">
        <f>'2023CV PREV GA00394601000126'!AS87</f>
        <v>0</v>
      </c>
      <c r="AR91" s="49">
        <f t="shared" si="37"/>
        <v>186298.75291000001</v>
      </c>
      <c r="AS91" s="49">
        <f t="shared" si="38"/>
        <v>0</v>
      </c>
      <c r="AT91" s="125">
        <f>'2023CV PREV GA00394601000126'!AV87</f>
        <v>0</v>
      </c>
      <c r="AU91" s="125">
        <f>'2023CV PREV GA00394601000126'!AW87</f>
        <v>0</v>
      </c>
      <c r="AV91" s="125">
        <f>'2023CV PREV GA00394601000126'!AX87</f>
        <v>0</v>
      </c>
      <c r="AW91" s="125">
        <f>'2023CV PREV GA00394601000126'!AY87</f>
        <v>0</v>
      </c>
      <c r="AX91" s="125">
        <f>'2023CV PREV GA00394601000126'!AZ87</f>
        <v>0</v>
      </c>
      <c r="AY91" s="125">
        <f>'2023CV PREV GA00394601000126'!BA87</f>
        <v>0</v>
      </c>
      <c r="AZ91" s="49">
        <f t="shared" si="39"/>
        <v>1190654.78892</v>
      </c>
      <c r="BA91" s="125">
        <f>'2023CV PREV GA00394601000126'!BC87</f>
        <v>85911.466279999993</v>
      </c>
      <c r="BB91" s="125">
        <f>'2023CV PREV GA00394601000126'!BD87</f>
        <v>5127.0707199999997</v>
      </c>
      <c r="BC91" s="125">
        <f>'2023CV PREV GA00394601000126'!BE87</f>
        <v>506.7389</v>
      </c>
      <c r="BD91" s="125">
        <f>'2023CV PREV GA00394601000126'!BF87</f>
        <v>4260.7475100000001</v>
      </c>
      <c r="BE91" s="125">
        <f>'2023CV PREV GA00394601000126'!BG87</f>
        <v>13057.91318</v>
      </c>
      <c r="BF91" s="125">
        <f>'2023CV PREV GA00394601000126'!BH87</f>
        <v>1081790.8523299999</v>
      </c>
      <c r="BG91" s="125">
        <f>'2023CV PREV GA00394601000126'!BI87</f>
        <v>0</v>
      </c>
      <c r="BH91" s="125">
        <f>'2023CV PREV GA00394601000126'!BJ87</f>
        <v>0</v>
      </c>
      <c r="BI91" s="125">
        <f>'2023CV PREV GA00394601000126'!BK87</f>
        <v>0</v>
      </c>
      <c r="BJ91" s="49">
        <f t="shared" si="40"/>
        <v>1190654.78892</v>
      </c>
      <c r="BK91" s="49">
        <f t="shared" si="41"/>
        <v>-1004356.03601</v>
      </c>
      <c r="BL91" s="49">
        <f>$BO$9+SUMPRODUCT($D$10:D91,$BK$10:BK91)</f>
        <v>194831087.37952659</v>
      </c>
      <c r="BM91" s="50">
        <f t="shared" si="42"/>
        <v>4.8899999999999997</v>
      </c>
      <c r="BN91" s="49">
        <f t="shared" si="46"/>
        <v>455430633.36001998</v>
      </c>
      <c r="BO91" s="51">
        <f t="shared" si="43"/>
        <v>9767936161.9869308</v>
      </c>
      <c r="BP91" s="89">
        <f t="shared" si="47"/>
        <v>22216.820932936578</v>
      </c>
      <c r="BQ91" s="89">
        <f t="shared" si="48"/>
        <v>1810670.9060343311</v>
      </c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</row>
    <row r="92" spans="1:1024" x14ac:dyDescent="0.3">
      <c r="A92" s="52">
        <f t="shared" si="44"/>
        <v>83</v>
      </c>
      <c r="B92" s="72">
        <f t="shared" si="45"/>
        <v>2105</v>
      </c>
      <c r="C92" s="48">
        <f>'2023CV PREV GA00394601000126'!E88</f>
        <v>4.8899999999999997</v>
      </c>
      <c r="D92" s="49">
        <f t="shared" si="49"/>
        <v>1.9019999999999999E-2</v>
      </c>
      <c r="E92" s="125">
        <f>'2023CV PREV GA00394601000126'!G88</f>
        <v>0</v>
      </c>
      <c r="F92" s="49">
        <f t="shared" si="32"/>
        <v>0</v>
      </c>
      <c r="G92" s="125">
        <f>'2023CV PREV GA00394601000126'!I88</f>
        <v>0</v>
      </c>
      <c r="H92" s="125">
        <f>'2023CV PREV GA00394601000126'!J88</f>
        <v>0</v>
      </c>
      <c r="I92" s="125">
        <f>'2023CV PREV GA00394601000126'!K88</f>
        <v>0</v>
      </c>
      <c r="J92" s="125">
        <f>'2023CV PREV GA00394601000126'!L88</f>
        <v>0</v>
      </c>
      <c r="K92" s="125">
        <f>'2023CV PREV GA00394601000126'!M88</f>
        <v>0</v>
      </c>
      <c r="L92" s="125">
        <f>'2023CV PREV GA00394601000126'!N88</f>
        <v>0</v>
      </c>
      <c r="M92" s="49">
        <f t="shared" si="33"/>
        <v>0</v>
      </c>
      <c r="N92" s="125">
        <f>'2023CV PREV GA00394601000126'!P88</f>
        <v>0</v>
      </c>
      <c r="O92" s="125">
        <f>'2023CV PREV GA00394601000126'!Q88</f>
        <v>0</v>
      </c>
      <c r="P92" s="125">
        <f>'2023CV PREV GA00394601000126'!R88</f>
        <v>0</v>
      </c>
      <c r="Q92" s="125">
        <f>'2023CV PREV GA00394601000126'!S88</f>
        <v>0</v>
      </c>
      <c r="R92" s="125">
        <f>'2023CV PREV GA00394601000126'!T88</f>
        <v>0</v>
      </c>
      <c r="S92" s="125">
        <f>'2023CV PREV GA00394601000126'!U88</f>
        <v>0</v>
      </c>
      <c r="T92" s="125">
        <f>'2023CV PREV GA00394601000126'!V88</f>
        <v>0</v>
      </c>
      <c r="U92" s="49">
        <f t="shared" si="34"/>
        <v>0</v>
      </c>
      <c r="V92" s="125">
        <f>'2023CV PREV GA00394601000126'!X88</f>
        <v>0</v>
      </c>
      <c r="W92" s="125">
        <f>'2023CV PREV GA00394601000126'!Y88</f>
        <v>0</v>
      </c>
      <c r="X92" s="125">
        <f>'2023CV PREV GA00394601000126'!Z88</f>
        <v>0</v>
      </c>
      <c r="Y92" s="125">
        <f>'2023CV PREV GA00394601000126'!AA88</f>
        <v>0</v>
      </c>
      <c r="Z92" s="125">
        <f>'2023CV PREV GA00394601000126'!AB88</f>
        <v>0</v>
      </c>
      <c r="AA92" s="125">
        <f>'2023CV PREV GA00394601000126'!AC88</f>
        <v>0</v>
      </c>
      <c r="AB92" s="125">
        <f>'2023CV PREV GA00394601000126'!AD88</f>
        <v>0</v>
      </c>
      <c r="AC92" s="49">
        <f t="shared" si="35"/>
        <v>4697.0928100000001</v>
      </c>
      <c r="AD92" s="125">
        <f>'2023CV PREV GA00394601000126'!AF88</f>
        <v>4265.5600000000004</v>
      </c>
      <c r="AE92" s="125">
        <f>'2023CV PREV GA00394601000126'!AG88</f>
        <v>203.88785999999999</v>
      </c>
      <c r="AF92" s="125">
        <f>'2023CV PREV GA00394601000126'!AH88</f>
        <v>18.770689999999998</v>
      </c>
      <c r="AG92" s="125">
        <f>'2023CV PREV GA00394601000126'!AI88</f>
        <v>208.87425999999999</v>
      </c>
      <c r="AH92" s="49">
        <f t="shared" si="36"/>
        <v>61339.693149999999</v>
      </c>
      <c r="AI92" s="125">
        <f>'2023CV PREV GA00394601000126'!AK88</f>
        <v>50569.22</v>
      </c>
      <c r="AJ92" s="125">
        <f>'2023CV PREV GA00394601000126'!AL88</f>
        <v>5065.95</v>
      </c>
      <c r="AK92" s="125">
        <f>'2023CV PREV GA00394601000126'!AM88</f>
        <v>587.85290999999995</v>
      </c>
      <c r="AL92" s="125">
        <f>'2023CV PREV GA00394601000126'!AN88</f>
        <v>4377.4066599999996</v>
      </c>
      <c r="AM92" s="125">
        <f>'2023CV PREV GA00394601000126'!AO88</f>
        <v>739.26358000000005</v>
      </c>
      <c r="AN92" s="125">
        <f>'2023CV PREV GA00394601000126'!AP88</f>
        <v>53466.31637</v>
      </c>
      <c r="AO92" s="125">
        <f>'2023CV PREV GA00394601000126'!AQ88</f>
        <v>0</v>
      </c>
      <c r="AP92" s="125">
        <f>'2023CV PREV GA00394601000126'!AR88</f>
        <v>0</v>
      </c>
      <c r="AQ92" s="125">
        <f>'2023CV PREV GA00394601000126'!AS88</f>
        <v>0</v>
      </c>
      <c r="AR92" s="49">
        <f t="shared" si="37"/>
        <v>119503.10232999999</v>
      </c>
      <c r="AS92" s="49">
        <f t="shared" si="38"/>
        <v>0</v>
      </c>
      <c r="AT92" s="125">
        <f>'2023CV PREV GA00394601000126'!AV88</f>
        <v>0</v>
      </c>
      <c r="AU92" s="125">
        <f>'2023CV PREV GA00394601000126'!AW88</f>
        <v>0</v>
      </c>
      <c r="AV92" s="125">
        <f>'2023CV PREV GA00394601000126'!AX88</f>
        <v>0</v>
      </c>
      <c r="AW92" s="125">
        <f>'2023CV PREV GA00394601000126'!AY88</f>
        <v>0</v>
      </c>
      <c r="AX92" s="125">
        <f>'2023CV PREV GA00394601000126'!AZ88</f>
        <v>0</v>
      </c>
      <c r="AY92" s="125">
        <f>'2023CV PREV GA00394601000126'!BA88</f>
        <v>0</v>
      </c>
      <c r="AZ92" s="49">
        <f t="shared" si="39"/>
        <v>763804.51956000004</v>
      </c>
      <c r="BA92" s="125">
        <f>'2023CV PREV GA00394601000126'!BC88</f>
        <v>49912.714899999999</v>
      </c>
      <c r="BB92" s="125">
        <f>'2023CV PREV GA00394601000126'!BD88</f>
        <v>2358.6569100000002</v>
      </c>
      <c r="BC92" s="125">
        <f>'2023CV PREV GA00394601000126'!BE88</f>
        <v>219.38339999999999</v>
      </c>
      <c r="BD92" s="125">
        <f>'2023CV PREV GA00394601000126'!BF88</f>
        <v>2330.2031000000002</v>
      </c>
      <c r="BE92" s="125">
        <f>'2023CV PREV GA00394601000126'!BG88</f>
        <v>8269.6326599999993</v>
      </c>
      <c r="BF92" s="125">
        <f>'2023CV PREV GA00394601000126'!BH88</f>
        <v>700713.92859000002</v>
      </c>
      <c r="BG92" s="125">
        <f>'2023CV PREV GA00394601000126'!BI88</f>
        <v>0</v>
      </c>
      <c r="BH92" s="125">
        <f>'2023CV PREV GA00394601000126'!BJ88</f>
        <v>0</v>
      </c>
      <c r="BI92" s="125">
        <f>'2023CV PREV GA00394601000126'!BK88</f>
        <v>0</v>
      </c>
      <c r="BJ92" s="49">
        <f t="shared" si="40"/>
        <v>763804.51956000004</v>
      </c>
      <c r="BK92" s="49">
        <f t="shared" si="41"/>
        <v>-644301.41723000002</v>
      </c>
      <c r="BL92" s="49">
        <f>$BO$9+SUMPRODUCT($D$10:D92,$BK$10:BK92)</f>
        <v>194818832.76657087</v>
      </c>
      <c r="BM92" s="50">
        <f t="shared" si="42"/>
        <v>4.8899999999999997</v>
      </c>
      <c r="BN92" s="49">
        <f t="shared" si="46"/>
        <v>477652078.32116002</v>
      </c>
      <c r="BO92" s="51">
        <f t="shared" si="43"/>
        <v>10244943938.8909</v>
      </c>
      <c r="BP92" s="89">
        <f t="shared" si="47"/>
        <v>13587.790317098927</v>
      </c>
      <c r="BQ92" s="89">
        <f t="shared" si="48"/>
        <v>1120992.7011606614</v>
      </c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</row>
    <row r="93" spans="1:1024" x14ac:dyDescent="0.3">
      <c r="A93" s="52">
        <f t="shared" si="44"/>
        <v>84</v>
      </c>
      <c r="B93" s="72">
        <f t="shared" si="45"/>
        <v>2106</v>
      </c>
      <c r="C93" s="48">
        <f>'2023CV PREV GA00394601000126'!E89</f>
        <v>4.8899999999999997</v>
      </c>
      <c r="D93" s="49">
        <f t="shared" si="49"/>
        <v>1.813E-2</v>
      </c>
      <c r="E93" s="125">
        <f>'2023CV PREV GA00394601000126'!G89</f>
        <v>0</v>
      </c>
      <c r="F93" s="49">
        <f t="shared" si="32"/>
        <v>0</v>
      </c>
      <c r="G93" s="125">
        <f>'2023CV PREV GA00394601000126'!I89</f>
        <v>0</v>
      </c>
      <c r="H93" s="125">
        <f>'2023CV PREV GA00394601000126'!J89</f>
        <v>0</v>
      </c>
      <c r="I93" s="125">
        <f>'2023CV PREV GA00394601000126'!K89</f>
        <v>0</v>
      </c>
      <c r="J93" s="125">
        <f>'2023CV PREV GA00394601000126'!L89</f>
        <v>0</v>
      </c>
      <c r="K93" s="125">
        <f>'2023CV PREV GA00394601000126'!M89</f>
        <v>0</v>
      </c>
      <c r="L93" s="125">
        <f>'2023CV PREV GA00394601000126'!N89</f>
        <v>0</v>
      </c>
      <c r="M93" s="49">
        <f t="shared" si="33"/>
        <v>0</v>
      </c>
      <c r="N93" s="125">
        <f>'2023CV PREV GA00394601000126'!P89</f>
        <v>0</v>
      </c>
      <c r="O93" s="125">
        <f>'2023CV PREV GA00394601000126'!Q89</f>
        <v>0</v>
      </c>
      <c r="P93" s="125">
        <f>'2023CV PREV GA00394601000126'!R89</f>
        <v>0</v>
      </c>
      <c r="Q93" s="125">
        <f>'2023CV PREV GA00394601000126'!S89</f>
        <v>0</v>
      </c>
      <c r="R93" s="125">
        <f>'2023CV PREV GA00394601000126'!T89</f>
        <v>0</v>
      </c>
      <c r="S93" s="125">
        <f>'2023CV PREV GA00394601000126'!U89</f>
        <v>0</v>
      </c>
      <c r="T93" s="125">
        <f>'2023CV PREV GA00394601000126'!V89</f>
        <v>0</v>
      </c>
      <c r="U93" s="49">
        <f t="shared" si="34"/>
        <v>0</v>
      </c>
      <c r="V93" s="125">
        <f>'2023CV PREV GA00394601000126'!X89</f>
        <v>0</v>
      </c>
      <c r="W93" s="125">
        <f>'2023CV PREV GA00394601000126'!Y89</f>
        <v>0</v>
      </c>
      <c r="X93" s="125">
        <f>'2023CV PREV GA00394601000126'!Z89</f>
        <v>0</v>
      </c>
      <c r="Y93" s="125">
        <f>'2023CV PREV GA00394601000126'!AA89</f>
        <v>0</v>
      </c>
      <c r="Z93" s="125">
        <f>'2023CV PREV GA00394601000126'!AB89</f>
        <v>0</v>
      </c>
      <c r="AA93" s="125">
        <f>'2023CV PREV GA00394601000126'!AC89</f>
        <v>0</v>
      </c>
      <c r="AB93" s="125">
        <f>'2023CV PREV GA00394601000126'!AD89</f>
        <v>0</v>
      </c>
      <c r="AC93" s="49">
        <f t="shared" si="35"/>
        <v>2583.2881200000002</v>
      </c>
      <c r="AD93" s="125">
        <f>'2023CV PREV GA00394601000126'!AF89</f>
        <v>2379.5100000000002</v>
      </c>
      <c r="AE93" s="125">
        <f>'2023CV PREV GA00394601000126'!AG89</f>
        <v>87.155900000000003</v>
      </c>
      <c r="AF93" s="125">
        <f>'2023CV PREV GA00394601000126'!AH89</f>
        <v>7.4770799999999999</v>
      </c>
      <c r="AG93" s="125">
        <f>'2023CV PREV GA00394601000126'!AI89</f>
        <v>109.14514</v>
      </c>
      <c r="AH93" s="49">
        <f t="shared" si="36"/>
        <v>38353.430719999997</v>
      </c>
      <c r="AI93" s="125">
        <f>'2023CV PREV GA00394601000126'!AK89</f>
        <v>32134.74</v>
      </c>
      <c r="AJ93" s="125">
        <f>'2023CV PREV GA00394601000126'!AL89</f>
        <v>2726.45</v>
      </c>
      <c r="AK93" s="125">
        <f>'2023CV PREV GA00394601000126'!AM89</f>
        <v>304.30937</v>
      </c>
      <c r="AL93" s="125">
        <f>'2023CV PREV GA00394601000126'!AN89</f>
        <v>2735.4389900000001</v>
      </c>
      <c r="AM93" s="125">
        <f>'2023CV PREV GA00394601000126'!AO89</f>
        <v>452.49236000000002</v>
      </c>
      <c r="AN93" s="125">
        <f>'2023CV PREV GA00394601000126'!AP89</f>
        <v>33147.392809999998</v>
      </c>
      <c r="AO93" s="125">
        <f>'2023CV PREV GA00394601000126'!AQ89</f>
        <v>0</v>
      </c>
      <c r="AP93" s="125">
        <f>'2023CV PREV GA00394601000126'!AR89</f>
        <v>0</v>
      </c>
      <c r="AQ93" s="125">
        <f>'2023CV PREV GA00394601000126'!AS89</f>
        <v>0</v>
      </c>
      <c r="AR93" s="49">
        <f t="shared" si="37"/>
        <v>74084.111650000006</v>
      </c>
      <c r="AS93" s="49">
        <f t="shared" si="38"/>
        <v>0</v>
      </c>
      <c r="AT93" s="125">
        <f>'2023CV PREV GA00394601000126'!AV89</f>
        <v>0</v>
      </c>
      <c r="AU93" s="125">
        <f>'2023CV PREV GA00394601000126'!AW89</f>
        <v>0</v>
      </c>
      <c r="AV93" s="125">
        <f>'2023CV PREV GA00394601000126'!AX89</f>
        <v>0</v>
      </c>
      <c r="AW93" s="125">
        <f>'2023CV PREV GA00394601000126'!AY89</f>
        <v>0</v>
      </c>
      <c r="AX93" s="125">
        <f>'2023CV PREV GA00394601000126'!AZ89</f>
        <v>0</v>
      </c>
      <c r="AY93" s="125">
        <f>'2023CV PREV GA00394601000126'!BA89</f>
        <v>0</v>
      </c>
      <c r="AZ93" s="49">
        <f t="shared" si="39"/>
        <v>473534.18296000001</v>
      </c>
      <c r="BA93" s="125">
        <f>'2023CV PREV GA00394601000126'!BC89</f>
        <v>27819.757300000001</v>
      </c>
      <c r="BB93" s="125">
        <f>'2023CV PREV GA00394601000126'!BD89</f>
        <v>1007.77156</v>
      </c>
      <c r="BC93" s="125">
        <f>'2023CV PREV GA00394601000126'!BE89</f>
        <v>87.666989999999998</v>
      </c>
      <c r="BD93" s="125">
        <f>'2023CV PREV GA00394601000126'!BF89</f>
        <v>1216.7840900000001</v>
      </c>
      <c r="BE93" s="125">
        <f>'2023CV PREV GA00394601000126'!BG89</f>
        <v>5060.5284799999999</v>
      </c>
      <c r="BF93" s="125">
        <f>'2023CV PREV GA00394601000126'!BH89</f>
        <v>438341.67453999998</v>
      </c>
      <c r="BG93" s="125">
        <f>'2023CV PREV GA00394601000126'!BI89</f>
        <v>0</v>
      </c>
      <c r="BH93" s="125">
        <f>'2023CV PREV GA00394601000126'!BJ89</f>
        <v>0</v>
      </c>
      <c r="BI93" s="125">
        <f>'2023CV PREV GA00394601000126'!BK89</f>
        <v>0</v>
      </c>
      <c r="BJ93" s="49">
        <f t="shared" si="40"/>
        <v>473534.18296000001</v>
      </c>
      <c r="BK93" s="49">
        <f t="shared" si="41"/>
        <v>-399450.07131000003</v>
      </c>
      <c r="BL93" s="49">
        <f>$BO$9+SUMPRODUCT($D$10:D93,$BK$10:BK93)</f>
        <v>194811590.73677802</v>
      </c>
      <c r="BM93" s="50">
        <f t="shared" si="42"/>
        <v>4.8899999999999997</v>
      </c>
      <c r="BN93" s="49">
        <f t="shared" si="46"/>
        <v>500977758.61176997</v>
      </c>
      <c r="BO93" s="51">
        <f t="shared" si="43"/>
        <v>10745522247.4314</v>
      </c>
      <c r="BP93" s="89">
        <f t="shared" si="47"/>
        <v>8031.3367754958335</v>
      </c>
      <c r="BQ93" s="89">
        <f t="shared" si="48"/>
        <v>670616.62075390213</v>
      </c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</row>
    <row r="94" spans="1:1024" x14ac:dyDescent="0.3">
      <c r="A94" s="52">
        <f t="shared" si="44"/>
        <v>85</v>
      </c>
      <c r="B94" s="72">
        <f t="shared" si="45"/>
        <v>2107</v>
      </c>
      <c r="C94" s="48">
        <f>'2023CV PREV GA00394601000126'!E90</f>
        <v>4.8899999999999997</v>
      </c>
      <c r="D94" s="49">
        <f t="shared" si="49"/>
        <v>1.728E-2</v>
      </c>
      <c r="E94" s="125">
        <f>'2023CV PREV GA00394601000126'!G90</f>
        <v>0</v>
      </c>
      <c r="F94" s="49">
        <f t="shared" si="32"/>
        <v>0</v>
      </c>
      <c r="G94" s="125">
        <f>'2023CV PREV GA00394601000126'!I90</f>
        <v>0</v>
      </c>
      <c r="H94" s="125">
        <f>'2023CV PREV GA00394601000126'!J90</f>
        <v>0</v>
      </c>
      <c r="I94" s="125">
        <f>'2023CV PREV GA00394601000126'!K90</f>
        <v>0</v>
      </c>
      <c r="J94" s="125">
        <f>'2023CV PREV GA00394601000126'!L90</f>
        <v>0</v>
      </c>
      <c r="K94" s="125">
        <f>'2023CV PREV GA00394601000126'!M90</f>
        <v>0</v>
      </c>
      <c r="L94" s="125">
        <f>'2023CV PREV GA00394601000126'!N90</f>
        <v>0</v>
      </c>
      <c r="M94" s="49">
        <f t="shared" si="33"/>
        <v>0</v>
      </c>
      <c r="N94" s="125">
        <f>'2023CV PREV GA00394601000126'!P90</f>
        <v>0</v>
      </c>
      <c r="O94" s="125">
        <f>'2023CV PREV GA00394601000126'!Q90</f>
        <v>0</v>
      </c>
      <c r="P94" s="125">
        <f>'2023CV PREV GA00394601000126'!R90</f>
        <v>0</v>
      </c>
      <c r="Q94" s="125">
        <f>'2023CV PREV GA00394601000126'!S90</f>
        <v>0</v>
      </c>
      <c r="R94" s="125">
        <f>'2023CV PREV GA00394601000126'!T90</f>
        <v>0</v>
      </c>
      <c r="S94" s="125">
        <f>'2023CV PREV GA00394601000126'!U90</f>
        <v>0</v>
      </c>
      <c r="T94" s="125">
        <f>'2023CV PREV GA00394601000126'!V90</f>
        <v>0</v>
      </c>
      <c r="U94" s="49">
        <f t="shared" si="34"/>
        <v>0</v>
      </c>
      <c r="V94" s="125">
        <f>'2023CV PREV GA00394601000126'!X90</f>
        <v>0</v>
      </c>
      <c r="W94" s="125">
        <f>'2023CV PREV GA00394601000126'!Y90</f>
        <v>0</v>
      </c>
      <c r="X94" s="125">
        <f>'2023CV PREV GA00394601000126'!Z90</f>
        <v>0</v>
      </c>
      <c r="Y94" s="125">
        <f>'2023CV PREV GA00394601000126'!AA90</f>
        <v>0</v>
      </c>
      <c r="Z94" s="125">
        <f>'2023CV PREV GA00394601000126'!AB90</f>
        <v>0</v>
      </c>
      <c r="AA94" s="125">
        <f>'2023CV PREV GA00394601000126'!AC90</f>
        <v>0</v>
      </c>
      <c r="AB94" s="125">
        <f>'2023CV PREV GA00394601000126'!AD90</f>
        <v>0</v>
      </c>
      <c r="AC94" s="49">
        <f t="shared" si="35"/>
        <v>1357.73504</v>
      </c>
      <c r="AD94" s="125">
        <f>'2023CV PREV GA00394601000126'!AF90</f>
        <v>1266.44</v>
      </c>
      <c r="AE94" s="125">
        <f>'2023CV PREV GA00394601000126'!AG90</f>
        <v>34.475720000000003</v>
      </c>
      <c r="AF94" s="125">
        <f>'2023CV PREV GA00394601000126'!AH90</f>
        <v>2.7145899999999998</v>
      </c>
      <c r="AG94" s="125">
        <f>'2023CV PREV GA00394601000126'!AI90</f>
        <v>54.104730000000004</v>
      </c>
      <c r="AH94" s="49">
        <f t="shared" si="36"/>
        <v>23100.347330000001</v>
      </c>
      <c r="AI94" s="125">
        <f>'2023CV PREV GA00394601000126'!AK90</f>
        <v>19660.37</v>
      </c>
      <c r="AJ94" s="125">
        <f>'2023CV PREV GA00394601000126'!AL90</f>
        <v>1377.09</v>
      </c>
      <c r="AK94" s="125">
        <f>'2023CV PREV GA00394601000126'!AM90</f>
        <v>149.14303000000001</v>
      </c>
      <c r="AL94" s="125">
        <f>'2023CV PREV GA00394601000126'!AN90</f>
        <v>1646.96559</v>
      </c>
      <c r="AM94" s="125">
        <f>'2023CV PREV GA00394601000126'!AO90</f>
        <v>266.77870999999999</v>
      </c>
      <c r="AN94" s="125">
        <f>'2023CV PREV GA00394601000126'!AP90</f>
        <v>19805.783510000001</v>
      </c>
      <c r="AO94" s="125">
        <f>'2023CV PREV GA00394601000126'!AQ90</f>
        <v>0</v>
      </c>
      <c r="AP94" s="125">
        <f>'2023CV PREV GA00394601000126'!AR90</f>
        <v>0</v>
      </c>
      <c r="AQ94" s="125">
        <f>'2023CV PREV GA00394601000126'!AS90</f>
        <v>0</v>
      </c>
      <c r="AR94" s="49">
        <f t="shared" si="37"/>
        <v>44263.865879999998</v>
      </c>
      <c r="AS94" s="49">
        <f t="shared" si="38"/>
        <v>0</v>
      </c>
      <c r="AT94" s="125">
        <f>'2023CV PREV GA00394601000126'!AV90</f>
        <v>0</v>
      </c>
      <c r="AU94" s="125">
        <f>'2023CV PREV GA00394601000126'!AW90</f>
        <v>0</v>
      </c>
      <c r="AV94" s="125">
        <f>'2023CV PREV GA00394601000126'!AX90</f>
        <v>0</v>
      </c>
      <c r="AW94" s="125">
        <f>'2023CV PREV GA00394601000126'!AY90</f>
        <v>0</v>
      </c>
      <c r="AX94" s="125">
        <f>'2023CV PREV GA00394601000126'!AZ90</f>
        <v>0</v>
      </c>
      <c r="AY94" s="125">
        <f>'2023CV PREV GA00394601000126'!BA90</f>
        <v>0</v>
      </c>
      <c r="AZ94" s="49">
        <f t="shared" si="39"/>
        <v>282939.76448999997</v>
      </c>
      <c r="BA94" s="125">
        <f>'2023CV PREV GA00394601000126'!BC90</f>
        <v>14790.79459</v>
      </c>
      <c r="BB94" s="125">
        <f>'2023CV PREV GA00394601000126'!BD90</f>
        <v>398.44132000000002</v>
      </c>
      <c r="BC94" s="125">
        <f>'2023CV PREV GA00394601000126'!BE90</f>
        <v>31.943370000000002</v>
      </c>
      <c r="BD94" s="125">
        <f>'2023CV PREV GA00394601000126'!BF90</f>
        <v>602.65260000000001</v>
      </c>
      <c r="BE94" s="125">
        <f>'2023CV PREV GA00394601000126'!BG90</f>
        <v>2982.7245699999999</v>
      </c>
      <c r="BF94" s="125">
        <f>'2023CV PREV GA00394601000126'!BH90</f>
        <v>264133.20804</v>
      </c>
      <c r="BG94" s="125">
        <f>'2023CV PREV GA00394601000126'!BI90</f>
        <v>0</v>
      </c>
      <c r="BH94" s="125">
        <f>'2023CV PREV GA00394601000126'!BJ90</f>
        <v>0</v>
      </c>
      <c r="BI94" s="125">
        <f>'2023CV PREV GA00394601000126'!BK90</f>
        <v>0</v>
      </c>
      <c r="BJ94" s="49">
        <f t="shared" si="40"/>
        <v>282939.76448999997</v>
      </c>
      <c r="BK94" s="49">
        <f t="shared" si="41"/>
        <v>-238675.89861</v>
      </c>
      <c r="BL94" s="49">
        <f>$BO$9+SUMPRODUCT($D$10:D94,$BK$10:BK94)</f>
        <v>194807466.41725004</v>
      </c>
      <c r="BM94" s="50">
        <f t="shared" si="42"/>
        <v>4.8899999999999997</v>
      </c>
      <c r="BN94" s="49">
        <f t="shared" si="46"/>
        <v>525456037.8994</v>
      </c>
      <c r="BO94" s="51">
        <f t="shared" si="43"/>
        <v>11270739609.432199</v>
      </c>
      <c r="BP94" s="89">
        <f t="shared" si="47"/>
        <v>4575.089074914099</v>
      </c>
      <c r="BQ94" s="89">
        <f t="shared" si="48"/>
        <v>386595.02683024138</v>
      </c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</row>
    <row r="95" spans="1:1024" x14ac:dyDescent="0.3">
      <c r="A95" s="52">
        <f t="shared" si="44"/>
        <v>86</v>
      </c>
      <c r="B95" s="72">
        <f t="shared" si="45"/>
        <v>2108</v>
      </c>
      <c r="C95" s="48">
        <f>'2023CV PREV GA00394601000126'!E91</f>
        <v>4.8899999999999997</v>
      </c>
      <c r="D95" s="49">
        <f t="shared" si="49"/>
        <v>1.6469999999999999E-2</v>
      </c>
      <c r="E95" s="125">
        <f>'2023CV PREV GA00394601000126'!G91</f>
        <v>0</v>
      </c>
      <c r="F95" s="49">
        <f t="shared" si="32"/>
        <v>0</v>
      </c>
      <c r="G95" s="125">
        <f>'2023CV PREV GA00394601000126'!I91</f>
        <v>0</v>
      </c>
      <c r="H95" s="125">
        <f>'2023CV PREV GA00394601000126'!J91</f>
        <v>0</v>
      </c>
      <c r="I95" s="125">
        <f>'2023CV PREV GA00394601000126'!K91</f>
        <v>0</v>
      </c>
      <c r="J95" s="125">
        <f>'2023CV PREV GA00394601000126'!L91</f>
        <v>0</v>
      </c>
      <c r="K95" s="125">
        <f>'2023CV PREV GA00394601000126'!M91</f>
        <v>0</v>
      </c>
      <c r="L95" s="125">
        <f>'2023CV PREV GA00394601000126'!N91</f>
        <v>0</v>
      </c>
      <c r="M95" s="49">
        <f t="shared" si="33"/>
        <v>0</v>
      </c>
      <c r="N95" s="125">
        <f>'2023CV PREV GA00394601000126'!P91</f>
        <v>0</v>
      </c>
      <c r="O95" s="125">
        <f>'2023CV PREV GA00394601000126'!Q91</f>
        <v>0</v>
      </c>
      <c r="P95" s="125">
        <f>'2023CV PREV GA00394601000126'!R91</f>
        <v>0</v>
      </c>
      <c r="Q95" s="125">
        <f>'2023CV PREV GA00394601000126'!S91</f>
        <v>0</v>
      </c>
      <c r="R95" s="125">
        <f>'2023CV PREV GA00394601000126'!T91</f>
        <v>0</v>
      </c>
      <c r="S95" s="125">
        <f>'2023CV PREV GA00394601000126'!U91</f>
        <v>0</v>
      </c>
      <c r="T95" s="125">
        <f>'2023CV PREV GA00394601000126'!V91</f>
        <v>0</v>
      </c>
      <c r="U95" s="49">
        <f t="shared" si="34"/>
        <v>0</v>
      </c>
      <c r="V95" s="125">
        <f>'2023CV PREV GA00394601000126'!X91</f>
        <v>0</v>
      </c>
      <c r="W95" s="125">
        <f>'2023CV PREV GA00394601000126'!Y91</f>
        <v>0</v>
      </c>
      <c r="X95" s="125">
        <f>'2023CV PREV GA00394601000126'!Z91</f>
        <v>0</v>
      </c>
      <c r="Y95" s="125">
        <f>'2023CV PREV GA00394601000126'!AA91</f>
        <v>0</v>
      </c>
      <c r="Z95" s="125">
        <f>'2023CV PREV GA00394601000126'!AB91</f>
        <v>0</v>
      </c>
      <c r="AA95" s="125">
        <f>'2023CV PREV GA00394601000126'!AC91</f>
        <v>0</v>
      </c>
      <c r="AB95" s="125">
        <f>'2023CV PREV GA00394601000126'!AD91</f>
        <v>0</v>
      </c>
      <c r="AC95" s="49">
        <f t="shared" si="35"/>
        <v>676.78026999999997</v>
      </c>
      <c r="AD95" s="125">
        <f>'2023CV PREV GA00394601000126'!AF91</f>
        <v>638.1</v>
      </c>
      <c r="AE95" s="125">
        <f>'2023CV PREV GA00394601000126'!AG91</f>
        <v>12.57657</v>
      </c>
      <c r="AF95" s="125">
        <f>'2023CV PREV GA00394601000126'!AH91</f>
        <v>0.88107999999999997</v>
      </c>
      <c r="AG95" s="125">
        <f>'2023CV PREV GA00394601000126'!AI91</f>
        <v>25.222619999999999</v>
      </c>
      <c r="AH95" s="49">
        <f t="shared" si="36"/>
        <v>13361.93871</v>
      </c>
      <c r="AI95" s="125">
        <f>'2023CV PREV GA00394601000126'!AK91</f>
        <v>11539.2</v>
      </c>
      <c r="AJ95" s="125">
        <f>'2023CV PREV GA00394601000126'!AL91</f>
        <v>650.76</v>
      </c>
      <c r="AK95" s="125">
        <f>'2023CV PREV GA00394601000126'!AM91</f>
        <v>68.919430000000006</v>
      </c>
      <c r="AL95" s="125">
        <f>'2023CV PREV GA00394601000126'!AN91</f>
        <v>952.09425999999996</v>
      </c>
      <c r="AM95" s="125">
        <f>'2023CV PREV GA00394601000126'!AO91</f>
        <v>150.96502000000001</v>
      </c>
      <c r="AN95" s="125">
        <f>'2023CV PREV GA00394601000126'!AP91</f>
        <v>11368.59865</v>
      </c>
      <c r="AO95" s="125">
        <f>'2023CV PREV GA00394601000126'!AQ91</f>
        <v>0</v>
      </c>
      <c r="AP95" s="125">
        <f>'2023CV PREV GA00394601000126'!AR91</f>
        <v>0</v>
      </c>
      <c r="AQ95" s="125">
        <f>'2023CV PREV GA00394601000126'!AS91</f>
        <v>0</v>
      </c>
      <c r="AR95" s="49">
        <f t="shared" si="37"/>
        <v>25407.317630000001</v>
      </c>
      <c r="AS95" s="49">
        <f t="shared" si="38"/>
        <v>0</v>
      </c>
      <c r="AT95" s="125">
        <f>'2023CV PREV GA00394601000126'!AV91</f>
        <v>0</v>
      </c>
      <c r="AU95" s="125">
        <f>'2023CV PREV GA00394601000126'!AW91</f>
        <v>0</v>
      </c>
      <c r="AV95" s="125">
        <f>'2023CV PREV GA00394601000126'!AX91</f>
        <v>0</v>
      </c>
      <c r="AW95" s="125">
        <f>'2023CV PREV GA00394601000126'!AY91</f>
        <v>0</v>
      </c>
      <c r="AX95" s="125">
        <f>'2023CV PREV GA00394601000126'!AZ91</f>
        <v>0</v>
      </c>
      <c r="AY95" s="125">
        <f>'2023CV PREV GA00394601000126'!BA91</f>
        <v>0</v>
      </c>
      <c r="AZ95" s="49">
        <f t="shared" si="39"/>
        <v>162408.55220999999</v>
      </c>
      <c r="BA95" s="125">
        <f>'2023CV PREV GA00394601000126'!BC91</f>
        <v>7442.9645</v>
      </c>
      <c r="BB95" s="125">
        <f>'2023CV PREV GA00394601000126'!BD91</f>
        <v>145.28077999999999</v>
      </c>
      <c r="BC95" s="125">
        <f>'2023CV PREV GA00394601000126'!BE91</f>
        <v>10.410410000000001</v>
      </c>
      <c r="BD95" s="125">
        <f>'2023CV PREV GA00394601000126'!BF91</f>
        <v>280.64908000000003</v>
      </c>
      <c r="BE95" s="125">
        <f>'2023CV PREV GA00394601000126'!BG91</f>
        <v>1687.27486</v>
      </c>
      <c r="BF95" s="125">
        <f>'2023CV PREV GA00394601000126'!BH91</f>
        <v>152841.97258</v>
      </c>
      <c r="BG95" s="125">
        <f>'2023CV PREV GA00394601000126'!BI91</f>
        <v>0</v>
      </c>
      <c r="BH95" s="125">
        <f>'2023CV PREV GA00394601000126'!BJ91</f>
        <v>0</v>
      </c>
      <c r="BI95" s="125">
        <f>'2023CV PREV GA00394601000126'!BK91</f>
        <v>0</v>
      </c>
      <c r="BJ95" s="49">
        <f t="shared" si="40"/>
        <v>162408.55220999999</v>
      </c>
      <c r="BK95" s="49">
        <f t="shared" si="41"/>
        <v>-137001.23457999999</v>
      </c>
      <c r="BL95" s="49">
        <f>$BO$9+SUMPRODUCT($D$10:D95,$BK$10:BK95)</f>
        <v>194805210.00691649</v>
      </c>
      <c r="BM95" s="50">
        <f t="shared" si="42"/>
        <v>4.8899999999999997</v>
      </c>
      <c r="BN95" s="49">
        <f t="shared" si="46"/>
        <v>551139166.90123999</v>
      </c>
      <c r="BO95" s="51">
        <f t="shared" si="43"/>
        <v>11821741775.0989</v>
      </c>
      <c r="BP95" s="89">
        <f t="shared" si="47"/>
        <v>2503.6943302293589</v>
      </c>
      <c r="BQ95" s="89">
        <f t="shared" si="48"/>
        <v>214065.86523461019</v>
      </c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</row>
    <row r="96" spans="1:1024" x14ac:dyDescent="0.3">
      <c r="A96" s="52">
        <f t="shared" si="44"/>
        <v>87</v>
      </c>
      <c r="B96" s="72">
        <f t="shared" si="45"/>
        <v>2109</v>
      </c>
      <c r="C96" s="48">
        <f>'2023CV PREV GA00394601000126'!E92</f>
        <v>4.8899999999999997</v>
      </c>
      <c r="D96" s="49">
        <f t="shared" si="49"/>
        <v>1.5699999999999999E-2</v>
      </c>
      <c r="E96" s="125">
        <f>'2023CV PREV GA00394601000126'!G92</f>
        <v>0</v>
      </c>
      <c r="F96" s="49">
        <f t="shared" si="32"/>
        <v>0</v>
      </c>
      <c r="G96" s="125">
        <f>'2023CV PREV GA00394601000126'!I92</f>
        <v>0</v>
      </c>
      <c r="H96" s="125">
        <f>'2023CV PREV GA00394601000126'!J92</f>
        <v>0</v>
      </c>
      <c r="I96" s="125">
        <f>'2023CV PREV GA00394601000126'!K92</f>
        <v>0</v>
      </c>
      <c r="J96" s="125">
        <f>'2023CV PREV GA00394601000126'!L92</f>
        <v>0</v>
      </c>
      <c r="K96" s="125">
        <f>'2023CV PREV GA00394601000126'!M92</f>
        <v>0</v>
      </c>
      <c r="L96" s="125">
        <f>'2023CV PREV GA00394601000126'!N92</f>
        <v>0</v>
      </c>
      <c r="M96" s="49">
        <f t="shared" si="33"/>
        <v>0</v>
      </c>
      <c r="N96" s="125">
        <f>'2023CV PREV GA00394601000126'!P92</f>
        <v>0</v>
      </c>
      <c r="O96" s="125">
        <f>'2023CV PREV GA00394601000126'!Q92</f>
        <v>0</v>
      </c>
      <c r="P96" s="125">
        <f>'2023CV PREV GA00394601000126'!R92</f>
        <v>0</v>
      </c>
      <c r="Q96" s="125">
        <f>'2023CV PREV GA00394601000126'!S92</f>
        <v>0</v>
      </c>
      <c r="R96" s="125">
        <f>'2023CV PREV GA00394601000126'!T92</f>
        <v>0</v>
      </c>
      <c r="S96" s="125">
        <f>'2023CV PREV GA00394601000126'!U92</f>
        <v>0</v>
      </c>
      <c r="T96" s="125">
        <f>'2023CV PREV GA00394601000126'!V92</f>
        <v>0</v>
      </c>
      <c r="U96" s="49">
        <f t="shared" si="34"/>
        <v>0</v>
      </c>
      <c r="V96" s="125">
        <f>'2023CV PREV GA00394601000126'!X92</f>
        <v>0</v>
      </c>
      <c r="W96" s="125">
        <f>'2023CV PREV GA00394601000126'!Y92</f>
        <v>0</v>
      </c>
      <c r="X96" s="125">
        <f>'2023CV PREV GA00394601000126'!Z92</f>
        <v>0</v>
      </c>
      <c r="Y96" s="125">
        <f>'2023CV PREV GA00394601000126'!AA92</f>
        <v>0</v>
      </c>
      <c r="Z96" s="125">
        <f>'2023CV PREV GA00394601000126'!AB92</f>
        <v>0</v>
      </c>
      <c r="AA96" s="125">
        <f>'2023CV PREV GA00394601000126'!AC92</f>
        <v>0</v>
      </c>
      <c r="AB96" s="125">
        <f>'2023CV PREV GA00394601000126'!AD92</f>
        <v>0</v>
      </c>
      <c r="AC96" s="49">
        <f t="shared" si="35"/>
        <v>316.56869999999998</v>
      </c>
      <c r="AD96" s="125">
        <f>'2023CV PREV GA00394601000126'!AF92</f>
        <v>301.18</v>
      </c>
      <c r="AE96" s="125">
        <f>'2023CV PREV GA00394601000126'!AG92</f>
        <v>4.2065900000000003</v>
      </c>
      <c r="AF96" s="125">
        <f>'2023CV PREV GA00394601000126'!AH92</f>
        <v>0.24873999999999999</v>
      </c>
      <c r="AG96" s="125">
        <f>'2023CV PREV GA00394601000126'!AI92</f>
        <v>10.93337</v>
      </c>
      <c r="AH96" s="49">
        <f t="shared" si="36"/>
        <v>7392.9497700000002</v>
      </c>
      <c r="AI96" s="125">
        <f>'2023CV PREV GA00394601000126'!AK92</f>
        <v>6467.75</v>
      </c>
      <c r="AJ96" s="125">
        <f>'2023CV PREV GA00394601000126'!AL92</f>
        <v>287.58999999999997</v>
      </c>
      <c r="AK96" s="125">
        <f>'2023CV PREV GA00394601000126'!AM92</f>
        <v>29.8231</v>
      </c>
      <c r="AL96" s="125">
        <f>'2023CV PREV GA00394601000126'!AN92</f>
        <v>526.14098999999999</v>
      </c>
      <c r="AM96" s="125">
        <f>'2023CV PREV GA00394601000126'!AO92</f>
        <v>81.645679999999999</v>
      </c>
      <c r="AN96" s="125">
        <f>'2023CV PREV GA00394601000126'!AP92</f>
        <v>6242.8449799999999</v>
      </c>
      <c r="AO96" s="125">
        <f>'2023CV PREV GA00394601000126'!AQ92</f>
        <v>0</v>
      </c>
      <c r="AP96" s="125">
        <f>'2023CV PREV GA00394601000126'!AR92</f>
        <v>0</v>
      </c>
      <c r="AQ96" s="125">
        <f>'2023CV PREV GA00394601000126'!AS92</f>
        <v>0</v>
      </c>
      <c r="AR96" s="49">
        <f t="shared" si="37"/>
        <v>13952.363450000001</v>
      </c>
      <c r="AS96" s="49">
        <f t="shared" si="38"/>
        <v>0</v>
      </c>
      <c r="AT96" s="125">
        <f>'2023CV PREV GA00394601000126'!AV92</f>
        <v>0</v>
      </c>
      <c r="AU96" s="125">
        <f>'2023CV PREV GA00394601000126'!AW92</f>
        <v>0</v>
      </c>
      <c r="AV96" s="125">
        <f>'2023CV PREV GA00394601000126'!AX92</f>
        <v>0</v>
      </c>
      <c r="AW96" s="125">
        <f>'2023CV PREV GA00394601000126'!AY92</f>
        <v>0</v>
      </c>
      <c r="AX96" s="125">
        <f>'2023CV PREV GA00394601000126'!AZ92</f>
        <v>0</v>
      </c>
      <c r="AY96" s="125">
        <f>'2023CV PREV GA00394601000126'!BA92</f>
        <v>0</v>
      </c>
      <c r="AZ96" s="49">
        <f t="shared" si="39"/>
        <v>89183.499769999995</v>
      </c>
      <c r="BA96" s="125">
        <f>'2023CV PREV GA00394601000126'!BC92</f>
        <v>3507.8626399999998</v>
      </c>
      <c r="BB96" s="125">
        <f>'2023CV PREV GA00394601000126'!BD92</f>
        <v>48.570889999999999</v>
      </c>
      <c r="BC96" s="125">
        <f>'2023CV PREV GA00394601000126'!BE92</f>
        <v>2.95113</v>
      </c>
      <c r="BD96" s="125">
        <f>'2023CV PREV GA00394601000126'!BF92</f>
        <v>121.50543999999999</v>
      </c>
      <c r="BE96" s="125">
        <f>'2023CV PREV GA00394601000126'!BG92</f>
        <v>912.11510999999996</v>
      </c>
      <c r="BF96" s="125">
        <f>'2023CV PREV GA00394601000126'!BH92</f>
        <v>84590.494560000006</v>
      </c>
      <c r="BG96" s="125">
        <f>'2023CV PREV GA00394601000126'!BI92</f>
        <v>0</v>
      </c>
      <c r="BH96" s="125">
        <f>'2023CV PREV GA00394601000126'!BJ92</f>
        <v>0</v>
      </c>
      <c r="BI96" s="125">
        <f>'2023CV PREV GA00394601000126'!BK92</f>
        <v>0</v>
      </c>
      <c r="BJ96" s="49">
        <f t="shared" si="40"/>
        <v>89183.499769999995</v>
      </c>
      <c r="BK96" s="49">
        <f t="shared" si="41"/>
        <v>-75231.136320000005</v>
      </c>
      <c r="BL96" s="49">
        <f>$BO$9+SUMPRODUCT($D$10:D96,$BK$10:BK96)</f>
        <v>194804028.87807626</v>
      </c>
      <c r="BM96" s="50">
        <f t="shared" si="42"/>
        <v>4.8899999999999997</v>
      </c>
      <c r="BN96" s="49">
        <f t="shared" si="46"/>
        <v>578083172.80234003</v>
      </c>
      <c r="BO96" s="51">
        <f t="shared" si="43"/>
        <v>12399749716.7649</v>
      </c>
      <c r="BP96" s="89">
        <f t="shared" si="47"/>
        <v>1310.7520660243672</v>
      </c>
      <c r="BQ96" s="89">
        <f t="shared" si="48"/>
        <v>113380.05371110776</v>
      </c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  <c r="AFM96"/>
      <c r="AFN96"/>
      <c r="AFO96"/>
      <c r="AFP96"/>
      <c r="AFQ96"/>
      <c r="AFR96"/>
      <c r="AFS96"/>
      <c r="AFT96"/>
      <c r="AFU96"/>
      <c r="AFV96"/>
      <c r="AFW96"/>
      <c r="AFX96"/>
      <c r="AFY96"/>
      <c r="AFZ96"/>
      <c r="AGA96"/>
      <c r="AGB96"/>
      <c r="AGC96"/>
      <c r="AGD96"/>
      <c r="AGE96"/>
      <c r="AGF96"/>
      <c r="AGG96"/>
      <c r="AGH96"/>
      <c r="AGI96"/>
      <c r="AGJ96"/>
      <c r="AGK96"/>
      <c r="AGL96"/>
      <c r="AGM96"/>
      <c r="AGN96"/>
      <c r="AGO96"/>
      <c r="AGP96"/>
      <c r="AGQ96"/>
      <c r="AGR96"/>
      <c r="AGS96"/>
      <c r="AGT96"/>
      <c r="AGU96"/>
      <c r="AGV96"/>
      <c r="AGW96"/>
      <c r="AGX96"/>
      <c r="AGY96"/>
      <c r="AGZ96"/>
      <c r="AHA96"/>
      <c r="AHB96"/>
      <c r="AHC96"/>
      <c r="AHD96"/>
      <c r="AHE96"/>
      <c r="AHF96"/>
      <c r="AHG96"/>
      <c r="AHH96"/>
      <c r="AHI96"/>
      <c r="AHJ96"/>
      <c r="AHK96"/>
      <c r="AHL96"/>
      <c r="AHM96"/>
      <c r="AHN96"/>
      <c r="AHO96"/>
      <c r="AHP96"/>
      <c r="AHQ96"/>
      <c r="AHR96"/>
      <c r="AHS96"/>
      <c r="AHT96"/>
      <c r="AHU96"/>
      <c r="AHV96"/>
      <c r="AHW96"/>
      <c r="AHX96"/>
      <c r="AHY96"/>
      <c r="AHZ96"/>
      <c r="AIA96"/>
      <c r="AIB96"/>
      <c r="AIC96"/>
      <c r="AID96"/>
      <c r="AIE96"/>
      <c r="AIF96"/>
      <c r="AIG96"/>
      <c r="AIH96"/>
      <c r="AII96"/>
      <c r="AIJ96"/>
      <c r="AIK96"/>
      <c r="AIL96"/>
      <c r="AIM96"/>
      <c r="AIN96"/>
      <c r="AIO96"/>
      <c r="AIP96"/>
      <c r="AIQ96"/>
      <c r="AIR96"/>
      <c r="AIS96"/>
      <c r="AIT96"/>
      <c r="AIU96"/>
      <c r="AIV96"/>
      <c r="AIW96"/>
      <c r="AIX96"/>
      <c r="AIY96"/>
      <c r="AIZ96"/>
      <c r="AJA96"/>
      <c r="AJB96"/>
      <c r="AJC96"/>
      <c r="AJD96"/>
      <c r="AJE96"/>
      <c r="AJF96"/>
      <c r="AJG96"/>
      <c r="AJH96"/>
      <c r="AJI96"/>
      <c r="AJJ96"/>
      <c r="AJK96"/>
      <c r="AJL96"/>
      <c r="AJM96"/>
      <c r="AJN96"/>
      <c r="AJO96"/>
      <c r="AJP96"/>
      <c r="AJQ96"/>
      <c r="AJR96"/>
      <c r="AJS96"/>
      <c r="AJT96"/>
      <c r="AJU96"/>
      <c r="AJV96"/>
      <c r="AJW96"/>
      <c r="AJX96"/>
      <c r="AJY96"/>
      <c r="AJZ96"/>
      <c r="AKA96"/>
      <c r="AKB96"/>
      <c r="AKC96"/>
      <c r="AKD96"/>
      <c r="AKE96"/>
      <c r="AKF96"/>
      <c r="AKG96"/>
      <c r="AKH96"/>
      <c r="AKI96"/>
      <c r="AKJ96"/>
      <c r="AKK96"/>
      <c r="AKL96"/>
      <c r="AKM96"/>
      <c r="AKN96"/>
      <c r="AKO96"/>
      <c r="AKP96"/>
      <c r="AKQ96"/>
      <c r="AKR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</row>
    <row r="97" spans="1:1024" x14ac:dyDescent="0.3">
      <c r="A97" s="52">
        <f t="shared" si="44"/>
        <v>88</v>
      </c>
      <c r="B97" s="72">
        <f t="shared" si="45"/>
        <v>2110</v>
      </c>
      <c r="C97" s="48">
        <f>'2023CV PREV GA00394601000126'!E93</f>
        <v>4.8899999999999997</v>
      </c>
      <c r="D97" s="49">
        <f t="shared" si="49"/>
        <v>1.4970000000000001E-2</v>
      </c>
      <c r="E97" s="125">
        <f>'2023CV PREV GA00394601000126'!G93</f>
        <v>0</v>
      </c>
      <c r="F97" s="49">
        <f t="shared" si="32"/>
        <v>0</v>
      </c>
      <c r="G97" s="125">
        <f>'2023CV PREV GA00394601000126'!I93</f>
        <v>0</v>
      </c>
      <c r="H97" s="125">
        <f>'2023CV PREV GA00394601000126'!J93</f>
        <v>0</v>
      </c>
      <c r="I97" s="125">
        <f>'2023CV PREV GA00394601000126'!K93</f>
        <v>0</v>
      </c>
      <c r="J97" s="125">
        <f>'2023CV PREV GA00394601000126'!L93</f>
        <v>0</v>
      </c>
      <c r="K97" s="125">
        <f>'2023CV PREV GA00394601000126'!M93</f>
        <v>0</v>
      </c>
      <c r="L97" s="125">
        <f>'2023CV PREV GA00394601000126'!N93</f>
        <v>0</v>
      </c>
      <c r="M97" s="49">
        <f t="shared" si="33"/>
        <v>0</v>
      </c>
      <c r="N97" s="125">
        <f>'2023CV PREV GA00394601000126'!P93</f>
        <v>0</v>
      </c>
      <c r="O97" s="125">
        <f>'2023CV PREV GA00394601000126'!Q93</f>
        <v>0</v>
      </c>
      <c r="P97" s="125">
        <f>'2023CV PREV GA00394601000126'!R93</f>
        <v>0</v>
      </c>
      <c r="Q97" s="125">
        <f>'2023CV PREV GA00394601000126'!S93</f>
        <v>0</v>
      </c>
      <c r="R97" s="125">
        <f>'2023CV PREV GA00394601000126'!T93</f>
        <v>0</v>
      </c>
      <c r="S97" s="125">
        <f>'2023CV PREV GA00394601000126'!U93</f>
        <v>0</v>
      </c>
      <c r="T97" s="125">
        <f>'2023CV PREV GA00394601000126'!V93</f>
        <v>0</v>
      </c>
      <c r="U97" s="49">
        <f t="shared" si="34"/>
        <v>0</v>
      </c>
      <c r="V97" s="125">
        <f>'2023CV PREV GA00394601000126'!X93</f>
        <v>0</v>
      </c>
      <c r="W97" s="125">
        <f>'2023CV PREV GA00394601000126'!Y93</f>
        <v>0</v>
      </c>
      <c r="X97" s="125">
        <f>'2023CV PREV GA00394601000126'!Z93</f>
        <v>0</v>
      </c>
      <c r="Y97" s="125">
        <f>'2023CV PREV GA00394601000126'!AA93</f>
        <v>0</v>
      </c>
      <c r="Z97" s="125">
        <f>'2023CV PREV GA00394601000126'!AB93</f>
        <v>0</v>
      </c>
      <c r="AA97" s="125">
        <f>'2023CV PREV GA00394601000126'!AC93</f>
        <v>0</v>
      </c>
      <c r="AB97" s="125">
        <f>'2023CV PREV GA00394601000126'!AD93</f>
        <v>0</v>
      </c>
      <c r="AC97" s="49">
        <f t="shared" si="35"/>
        <v>136.94363000000001</v>
      </c>
      <c r="AD97" s="125">
        <f>'2023CV PREV GA00394601000126'!AF93</f>
        <v>131.27000000000001</v>
      </c>
      <c r="AE97" s="125">
        <f>'2023CV PREV GA00394601000126'!AG93</f>
        <v>1.2734000000000001</v>
      </c>
      <c r="AF97" s="125">
        <f>'2023CV PREV GA00394601000126'!AH93</f>
        <v>5.7070000000000003E-2</v>
      </c>
      <c r="AG97" s="125">
        <f>'2023CV PREV GA00394601000126'!AI93</f>
        <v>4.3431600000000001</v>
      </c>
      <c r="AH97" s="49">
        <f t="shared" si="36"/>
        <v>3890.7455599999998</v>
      </c>
      <c r="AI97" s="125">
        <f>'2023CV PREV GA00394601000126'!AK93</f>
        <v>3441.37</v>
      </c>
      <c r="AJ97" s="125">
        <f>'2023CV PREV GA00394601000126'!AL93</f>
        <v>119.15</v>
      </c>
      <c r="AK97" s="125">
        <f>'2023CV PREV GA00394601000126'!AM93</f>
        <v>11.94145</v>
      </c>
      <c r="AL97" s="125">
        <f>'2023CV PREV GA00394601000126'!AN93</f>
        <v>276.31267000000003</v>
      </c>
      <c r="AM97" s="125">
        <f>'2023CV PREV GA00394601000126'!AO93</f>
        <v>41.971440000000001</v>
      </c>
      <c r="AN97" s="125">
        <f>'2023CV PREV GA00394601000126'!AP93</f>
        <v>3260.9213100000002</v>
      </c>
      <c r="AO97" s="125">
        <f>'2023CV PREV GA00394601000126'!AQ93</f>
        <v>0</v>
      </c>
      <c r="AP97" s="125">
        <f>'2023CV PREV GA00394601000126'!AR93</f>
        <v>0</v>
      </c>
      <c r="AQ97" s="125">
        <f>'2023CV PREV GA00394601000126'!AS93</f>
        <v>0</v>
      </c>
      <c r="AR97" s="49">
        <f t="shared" si="37"/>
        <v>7288.6104999999998</v>
      </c>
      <c r="AS97" s="49">
        <f t="shared" si="38"/>
        <v>0</v>
      </c>
      <c r="AT97" s="125">
        <f>'2023CV PREV GA00394601000126'!AV93</f>
        <v>0</v>
      </c>
      <c r="AU97" s="125">
        <f>'2023CV PREV GA00394601000126'!AW93</f>
        <v>0</v>
      </c>
      <c r="AV97" s="125">
        <f>'2023CV PREV GA00394601000126'!AX93</f>
        <v>0</v>
      </c>
      <c r="AW97" s="125">
        <f>'2023CV PREV GA00394601000126'!AY93</f>
        <v>0</v>
      </c>
      <c r="AX97" s="125">
        <f>'2023CV PREV GA00394601000126'!AZ93</f>
        <v>0</v>
      </c>
      <c r="AY97" s="125">
        <f>'2023CV PREV GA00394601000126'!BA93</f>
        <v>0</v>
      </c>
      <c r="AZ97" s="49">
        <f t="shared" si="39"/>
        <v>46584.590109999997</v>
      </c>
      <c r="BA97" s="125">
        <f>'2023CV PREV GA00394601000126'!BC93</f>
        <v>1526.3489400000001</v>
      </c>
      <c r="BB97" s="125">
        <f>'2023CV PREV GA00394601000126'!BD93</f>
        <v>14.69656</v>
      </c>
      <c r="BC97" s="125">
        <f>'2023CV PREV GA00394601000126'!BE93</f>
        <v>0.67961000000000005</v>
      </c>
      <c r="BD97" s="125">
        <f>'2023CV PREV GA00394601000126'!BF93</f>
        <v>48.200620000000001</v>
      </c>
      <c r="BE97" s="125">
        <f>'2023CV PREV GA00394601000126'!BG93</f>
        <v>468.62157999999999</v>
      </c>
      <c r="BF97" s="125">
        <f>'2023CV PREV GA00394601000126'!BH93</f>
        <v>44526.042800000003</v>
      </c>
      <c r="BG97" s="125">
        <f>'2023CV PREV GA00394601000126'!BI93</f>
        <v>0</v>
      </c>
      <c r="BH97" s="125">
        <f>'2023CV PREV GA00394601000126'!BJ93</f>
        <v>0</v>
      </c>
      <c r="BI97" s="125">
        <f>'2023CV PREV GA00394601000126'!BK93</f>
        <v>0</v>
      </c>
      <c r="BJ97" s="49">
        <f t="shared" si="40"/>
        <v>46584.590109999997</v>
      </c>
      <c r="BK97" s="49">
        <f t="shared" si="41"/>
        <v>-39295.979610000002</v>
      </c>
      <c r="BL97" s="49">
        <f>$BO$9+SUMPRODUCT($D$10:D97,$BK$10:BK97)</f>
        <v>194803440.6172615</v>
      </c>
      <c r="BM97" s="50">
        <f t="shared" si="42"/>
        <v>4.8899999999999997</v>
      </c>
      <c r="BN97" s="49">
        <f t="shared" si="46"/>
        <v>606347761.14979994</v>
      </c>
      <c r="BO97" s="51">
        <f t="shared" si="43"/>
        <v>13006058181.935101</v>
      </c>
      <c r="BP97" s="89">
        <f t="shared" si="47"/>
        <v>652.73593229988114</v>
      </c>
      <c r="BQ97" s="89">
        <f t="shared" si="48"/>
        <v>57114.394076239601</v>
      </c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</row>
    <row r="98" spans="1:1024" x14ac:dyDescent="0.3">
      <c r="A98" s="52">
        <f t="shared" si="44"/>
        <v>89</v>
      </c>
      <c r="B98" s="72">
        <f t="shared" si="45"/>
        <v>2111</v>
      </c>
      <c r="C98" s="48">
        <f>'2023CV PREV GA00394601000126'!E94</f>
        <v>4.8899999999999997</v>
      </c>
      <c r="D98" s="49">
        <f t="shared" si="49"/>
        <v>1.427E-2</v>
      </c>
      <c r="E98" s="125">
        <f>'2023CV PREV GA00394601000126'!G94</f>
        <v>0</v>
      </c>
      <c r="F98" s="49">
        <f t="shared" si="32"/>
        <v>0</v>
      </c>
      <c r="G98" s="125">
        <f>'2023CV PREV GA00394601000126'!I94</f>
        <v>0</v>
      </c>
      <c r="H98" s="125">
        <f>'2023CV PREV GA00394601000126'!J94</f>
        <v>0</v>
      </c>
      <c r="I98" s="125">
        <f>'2023CV PREV GA00394601000126'!K94</f>
        <v>0</v>
      </c>
      <c r="J98" s="125">
        <f>'2023CV PREV GA00394601000126'!L94</f>
        <v>0</v>
      </c>
      <c r="K98" s="125">
        <f>'2023CV PREV GA00394601000126'!M94</f>
        <v>0</v>
      </c>
      <c r="L98" s="125">
        <f>'2023CV PREV GA00394601000126'!N94</f>
        <v>0</v>
      </c>
      <c r="M98" s="49">
        <f t="shared" si="33"/>
        <v>0</v>
      </c>
      <c r="N98" s="125">
        <f>'2023CV PREV GA00394601000126'!P94</f>
        <v>0</v>
      </c>
      <c r="O98" s="125">
        <f>'2023CV PREV GA00394601000126'!Q94</f>
        <v>0</v>
      </c>
      <c r="P98" s="125">
        <f>'2023CV PREV GA00394601000126'!R94</f>
        <v>0</v>
      </c>
      <c r="Q98" s="125">
        <f>'2023CV PREV GA00394601000126'!S94</f>
        <v>0</v>
      </c>
      <c r="R98" s="125">
        <f>'2023CV PREV GA00394601000126'!T94</f>
        <v>0</v>
      </c>
      <c r="S98" s="125">
        <f>'2023CV PREV GA00394601000126'!U94</f>
        <v>0</v>
      </c>
      <c r="T98" s="125">
        <f>'2023CV PREV GA00394601000126'!V94</f>
        <v>0</v>
      </c>
      <c r="U98" s="49">
        <f t="shared" si="34"/>
        <v>0</v>
      </c>
      <c r="V98" s="125">
        <f>'2023CV PREV GA00394601000126'!X94</f>
        <v>0</v>
      </c>
      <c r="W98" s="125">
        <f>'2023CV PREV GA00394601000126'!Y94</f>
        <v>0</v>
      </c>
      <c r="X98" s="125">
        <f>'2023CV PREV GA00394601000126'!Z94</f>
        <v>0</v>
      </c>
      <c r="Y98" s="125">
        <f>'2023CV PREV GA00394601000126'!AA94</f>
        <v>0</v>
      </c>
      <c r="Z98" s="125">
        <f>'2023CV PREV GA00394601000126'!AB94</f>
        <v>0</v>
      </c>
      <c r="AA98" s="125">
        <f>'2023CV PREV GA00394601000126'!AC94</f>
        <v>0</v>
      </c>
      <c r="AB98" s="125">
        <f>'2023CV PREV GA00394601000126'!AD94</f>
        <v>0</v>
      </c>
      <c r="AC98" s="49">
        <f t="shared" si="35"/>
        <v>53.706609999999998</v>
      </c>
      <c r="AD98" s="125">
        <f>'2023CV PREV GA00394601000126'!AF94</f>
        <v>51.81</v>
      </c>
      <c r="AE98" s="125">
        <f>'2023CV PREV GA00394601000126'!AG94</f>
        <v>0.33484999999999998</v>
      </c>
      <c r="AF98" s="125">
        <f>'2023CV PREV GA00394601000126'!AH94</f>
        <v>9.9799999999999993E-3</v>
      </c>
      <c r="AG98" s="125">
        <f>'2023CV PREV GA00394601000126'!AI94</f>
        <v>1.5517799999999999</v>
      </c>
      <c r="AH98" s="49">
        <f t="shared" si="36"/>
        <v>1931.9384600000001</v>
      </c>
      <c r="AI98" s="125">
        <f>'2023CV PREV GA00394601000126'!AK94</f>
        <v>1724.05</v>
      </c>
      <c r="AJ98" s="125">
        <f>'2023CV PREV GA00394601000126'!AL94</f>
        <v>46.39</v>
      </c>
      <c r="AK98" s="125">
        <f>'2023CV PREV GA00394601000126'!AM94</f>
        <v>4.33026</v>
      </c>
      <c r="AL98" s="125">
        <f>'2023CV PREV GA00394601000126'!AN94</f>
        <v>136.80864</v>
      </c>
      <c r="AM98" s="125">
        <f>'2023CV PREV GA00394601000126'!AO94</f>
        <v>20.359559999999998</v>
      </c>
      <c r="AN98" s="125">
        <f>'2023CV PREV GA00394601000126'!AP94</f>
        <v>1607.1946499999999</v>
      </c>
      <c r="AO98" s="125">
        <f>'2023CV PREV GA00394601000126'!AQ94</f>
        <v>0</v>
      </c>
      <c r="AP98" s="125">
        <f>'2023CV PREV GA00394601000126'!AR94</f>
        <v>0</v>
      </c>
      <c r="AQ98" s="125">
        <f>'2023CV PREV GA00394601000126'!AS94</f>
        <v>0</v>
      </c>
      <c r="AR98" s="49">
        <f t="shared" si="37"/>
        <v>3592.8397199999999</v>
      </c>
      <c r="AS98" s="49">
        <f t="shared" si="38"/>
        <v>0</v>
      </c>
      <c r="AT98" s="125">
        <f>'2023CV PREV GA00394601000126'!AV94</f>
        <v>0</v>
      </c>
      <c r="AU98" s="125">
        <f>'2023CV PREV GA00394601000126'!AW94</f>
        <v>0</v>
      </c>
      <c r="AV98" s="125">
        <f>'2023CV PREV GA00394601000126'!AX94</f>
        <v>0</v>
      </c>
      <c r="AW98" s="125">
        <f>'2023CV PREV GA00394601000126'!AY94</f>
        <v>0</v>
      </c>
      <c r="AX98" s="125">
        <f>'2023CV PREV GA00394601000126'!AZ94</f>
        <v>0</v>
      </c>
      <c r="AY98" s="125">
        <f>'2023CV PREV GA00394601000126'!BA94</f>
        <v>0</v>
      </c>
      <c r="AZ98" s="49">
        <f t="shared" si="39"/>
        <v>22959.92355</v>
      </c>
      <c r="BA98" s="125">
        <f>'2023CV PREV GA00394601000126'!BC94</f>
        <v>601.37945999999999</v>
      </c>
      <c r="BB98" s="125">
        <f>'2023CV PREV GA00394601000126'!BD94</f>
        <v>3.8628800000000001</v>
      </c>
      <c r="BC98" s="125">
        <f>'2023CV PREV GA00394601000126'!BE94</f>
        <v>0.11897000000000001</v>
      </c>
      <c r="BD98" s="125">
        <f>'2023CV PREV GA00394601000126'!BF94</f>
        <v>17.19651</v>
      </c>
      <c r="BE98" s="125">
        <f>'2023CV PREV GA00394601000126'!BG94</f>
        <v>227.15158</v>
      </c>
      <c r="BF98" s="125">
        <f>'2023CV PREV GA00394601000126'!BH94</f>
        <v>22110.21415</v>
      </c>
      <c r="BG98" s="125">
        <f>'2023CV PREV GA00394601000126'!BI94</f>
        <v>0</v>
      </c>
      <c r="BH98" s="125">
        <f>'2023CV PREV GA00394601000126'!BJ94</f>
        <v>0</v>
      </c>
      <c r="BI98" s="125">
        <f>'2023CV PREV GA00394601000126'!BK94</f>
        <v>0</v>
      </c>
      <c r="BJ98" s="49">
        <f t="shared" si="40"/>
        <v>22959.92355</v>
      </c>
      <c r="BK98" s="49">
        <f t="shared" si="41"/>
        <v>-19367.08383</v>
      </c>
      <c r="BL98" s="49">
        <f>$BO$9+SUMPRODUCT($D$10:D98,$BK$10:BK98)</f>
        <v>194803164.24897525</v>
      </c>
      <c r="BM98" s="50">
        <f t="shared" si="42"/>
        <v>4.8899999999999997</v>
      </c>
      <c r="BN98" s="49">
        <f t="shared" si="46"/>
        <v>635996245.09662998</v>
      </c>
      <c r="BO98" s="51">
        <f t="shared" si="43"/>
        <v>13642035059.947901</v>
      </c>
      <c r="BP98" s="89">
        <f t="shared" si="47"/>
        <v>306.70472808294124</v>
      </c>
      <c r="BQ98" s="89">
        <f t="shared" si="48"/>
        <v>27143.3684353403</v>
      </c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</row>
    <row r="99" spans="1:1024" x14ac:dyDescent="0.3">
      <c r="A99" s="52">
        <f t="shared" si="44"/>
        <v>90</v>
      </c>
      <c r="B99" s="72">
        <f t="shared" si="45"/>
        <v>2112</v>
      </c>
      <c r="C99" s="48">
        <f>'2023CV PREV GA00394601000126'!E95</f>
        <v>4.8899999999999997</v>
      </c>
      <c r="D99" s="49">
        <f t="shared" si="49"/>
        <v>1.3599999999999999E-2</v>
      </c>
      <c r="E99" s="125">
        <f>'2023CV PREV GA00394601000126'!G95</f>
        <v>0</v>
      </c>
      <c r="F99" s="49">
        <f t="shared" si="32"/>
        <v>0</v>
      </c>
      <c r="G99" s="125">
        <f>'2023CV PREV GA00394601000126'!I95</f>
        <v>0</v>
      </c>
      <c r="H99" s="125">
        <f>'2023CV PREV GA00394601000126'!J95</f>
        <v>0</v>
      </c>
      <c r="I99" s="125">
        <f>'2023CV PREV GA00394601000126'!K95</f>
        <v>0</v>
      </c>
      <c r="J99" s="125">
        <f>'2023CV PREV GA00394601000126'!L95</f>
        <v>0</v>
      </c>
      <c r="K99" s="125">
        <f>'2023CV PREV GA00394601000126'!M95</f>
        <v>0</v>
      </c>
      <c r="L99" s="125">
        <f>'2023CV PREV GA00394601000126'!N95</f>
        <v>0</v>
      </c>
      <c r="M99" s="49">
        <f t="shared" si="33"/>
        <v>0</v>
      </c>
      <c r="N99" s="125">
        <f>'2023CV PREV GA00394601000126'!P95</f>
        <v>0</v>
      </c>
      <c r="O99" s="125">
        <f>'2023CV PREV GA00394601000126'!Q95</f>
        <v>0</v>
      </c>
      <c r="P99" s="125">
        <f>'2023CV PREV GA00394601000126'!R95</f>
        <v>0</v>
      </c>
      <c r="Q99" s="125">
        <f>'2023CV PREV GA00394601000126'!S95</f>
        <v>0</v>
      </c>
      <c r="R99" s="125">
        <f>'2023CV PREV GA00394601000126'!T95</f>
        <v>0</v>
      </c>
      <c r="S99" s="125">
        <f>'2023CV PREV GA00394601000126'!U95</f>
        <v>0</v>
      </c>
      <c r="T99" s="125">
        <f>'2023CV PREV GA00394601000126'!V95</f>
        <v>0</v>
      </c>
      <c r="U99" s="49">
        <f t="shared" si="34"/>
        <v>0</v>
      </c>
      <c r="V99" s="125">
        <f>'2023CV PREV GA00394601000126'!X95</f>
        <v>0</v>
      </c>
      <c r="W99" s="125">
        <f>'2023CV PREV GA00394601000126'!Y95</f>
        <v>0</v>
      </c>
      <c r="X99" s="125">
        <f>'2023CV PREV GA00394601000126'!Z95</f>
        <v>0</v>
      </c>
      <c r="Y99" s="125">
        <f>'2023CV PREV GA00394601000126'!AA95</f>
        <v>0</v>
      </c>
      <c r="Z99" s="125">
        <f>'2023CV PREV GA00394601000126'!AB95</f>
        <v>0</v>
      </c>
      <c r="AA99" s="125">
        <f>'2023CV PREV GA00394601000126'!AC95</f>
        <v>0</v>
      </c>
      <c r="AB99" s="125">
        <f>'2023CV PREV GA00394601000126'!AD95</f>
        <v>0</v>
      </c>
      <c r="AC99" s="49">
        <f t="shared" si="35"/>
        <v>18.59019</v>
      </c>
      <c r="AD99" s="125">
        <f>'2023CV PREV GA00394601000126'!AF95</f>
        <v>18.03</v>
      </c>
      <c r="AE99" s="125">
        <f>'2023CV PREV GA00394601000126'!AG95</f>
        <v>7.2429999999999994E-2</v>
      </c>
      <c r="AF99" s="125">
        <f>'2023CV PREV GA00394601000126'!AH95</f>
        <v>9.5E-4</v>
      </c>
      <c r="AG99" s="125">
        <f>'2023CV PREV GA00394601000126'!AI95</f>
        <v>0.48681000000000002</v>
      </c>
      <c r="AH99" s="49">
        <f t="shared" si="36"/>
        <v>894.95318999999995</v>
      </c>
      <c r="AI99" s="125">
        <f>'2023CV PREV GA00394601000126'!AK95</f>
        <v>804.27</v>
      </c>
      <c r="AJ99" s="125">
        <f>'2023CV PREV GA00394601000126'!AL95</f>
        <v>16.899999999999999</v>
      </c>
      <c r="AK99" s="125">
        <f>'2023CV PREV GA00394601000126'!AM95</f>
        <v>1.3792899999999999</v>
      </c>
      <c r="AL99" s="125">
        <f>'2023CV PREV GA00394601000126'!AN95</f>
        <v>63.175359999999998</v>
      </c>
      <c r="AM99" s="125">
        <f>'2023CV PREV GA00394601000126'!AO95</f>
        <v>9.2285400000000006</v>
      </c>
      <c r="AN99" s="125">
        <f>'2023CV PREV GA00394601000126'!AP95</f>
        <v>739.15866000000005</v>
      </c>
      <c r="AO99" s="125">
        <f>'2023CV PREV GA00394601000126'!AQ95</f>
        <v>0</v>
      </c>
      <c r="AP99" s="125">
        <f>'2023CV PREV GA00394601000126'!AR95</f>
        <v>0</v>
      </c>
      <c r="AQ99" s="125">
        <f>'2023CV PREV GA00394601000126'!AS95</f>
        <v>0</v>
      </c>
      <c r="AR99" s="49">
        <f t="shared" si="37"/>
        <v>1652.7020399999999</v>
      </c>
      <c r="AS99" s="49">
        <f t="shared" si="38"/>
        <v>0</v>
      </c>
      <c r="AT99" s="125">
        <f>'2023CV PREV GA00394601000126'!AV95</f>
        <v>0</v>
      </c>
      <c r="AU99" s="125">
        <f>'2023CV PREV GA00394601000126'!AW95</f>
        <v>0</v>
      </c>
      <c r="AV99" s="125">
        <f>'2023CV PREV GA00394601000126'!AX95</f>
        <v>0</v>
      </c>
      <c r="AW99" s="125">
        <f>'2023CV PREV GA00394601000126'!AY95</f>
        <v>0</v>
      </c>
      <c r="AX99" s="125">
        <f>'2023CV PREV GA00394601000126'!AZ95</f>
        <v>0</v>
      </c>
      <c r="AY99" s="125">
        <f>'2023CV PREV GA00394601000126'!BA95</f>
        <v>0</v>
      </c>
      <c r="AZ99" s="49">
        <f t="shared" si="39"/>
        <v>10559.409470000001</v>
      </c>
      <c r="BA99" s="125">
        <f>'2023CV PREV GA00394601000126'!BC95</f>
        <v>208.94945000000001</v>
      </c>
      <c r="BB99" s="125">
        <f>'2023CV PREV GA00394601000126'!BD95</f>
        <v>0.83533999999999997</v>
      </c>
      <c r="BC99" s="125">
        <f>'2023CV PREV GA00394601000126'!BE95</f>
        <v>1.1339999999999999E-2</v>
      </c>
      <c r="BD99" s="125">
        <f>'2023CV PREV GA00394601000126'!BF95</f>
        <v>5.3866500000000004</v>
      </c>
      <c r="BE99" s="125">
        <f>'2023CV PREV GA00394601000126'!BG95</f>
        <v>102.86378000000001</v>
      </c>
      <c r="BF99" s="125">
        <f>'2023CV PREV GA00394601000126'!BH95</f>
        <v>10241.36291</v>
      </c>
      <c r="BG99" s="125">
        <f>'2023CV PREV GA00394601000126'!BI95</f>
        <v>0</v>
      </c>
      <c r="BH99" s="125">
        <f>'2023CV PREV GA00394601000126'!BJ95</f>
        <v>0</v>
      </c>
      <c r="BI99" s="125">
        <f>'2023CV PREV GA00394601000126'!BK95</f>
        <v>0</v>
      </c>
      <c r="BJ99" s="49">
        <f t="shared" si="40"/>
        <v>10559.409470000001</v>
      </c>
      <c r="BK99" s="49">
        <f t="shared" si="41"/>
        <v>-8906.7074300000004</v>
      </c>
      <c r="BL99" s="49">
        <f>$BO$9+SUMPRODUCT($D$10:D99,$BK$10:BK99)</f>
        <v>194803043.11775419</v>
      </c>
      <c r="BM99" s="50">
        <f t="shared" si="42"/>
        <v>4.8899999999999997</v>
      </c>
      <c r="BN99" s="49">
        <f t="shared" si="46"/>
        <v>667095514.43145001</v>
      </c>
      <c r="BO99" s="51">
        <f t="shared" si="43"/>
        <v>14309121667.6719</v>
      </c>
      <c r="BP99" s="89">
        <f t="shared" si="47"/>
        <v>134.47470001884918</v>
      </c>
      <c r="BQ99" s="89">
        <f t="shared" si="48"/>
        <v>12035.485651687</v>
      </c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P99"/>
      <c r="NQ99"/>
      <c r="NR99"/>
      <c r="NS99"/>
      <c r="NT99"/>
      <c r="NU99"/>
      <c r="NV99"/>
      <c r="NW99"/>
      <c r="NX99"/>
      <c r="NY99"/>
      <c r="NZ99"/>
      <c r="OA99"/>
      <c r="OB99"/>
      <c r="OC99"/>
      <c r="OD99"/>
      <c r="OE99"/>
      <c r="OF99"/>
      <c r="OG99"/>
      <c r="OH99"/>
      <c r="OI99"/>
      <c r="OJ99"/>
      <c r="OK99"/>
      <c r="OL99"/>
      <c r="OM99"/>
      <c r="ON99"/>
      <c r="OO99"/>
      <c r="OP99"/>
      <c r="OQ99"/>
      <c r="OR99"/>
      <c r="OS99"/>
      <c r="OT99"/>
      <c r="OU99"/>
      <c r="OV99"/>
      <c r="OW99"/>
      <c r="OX99"/>
      <c r="OY99"/>
      <c r="OZ99"/>
      <c r="PA99"/>
      <c r="PB99"/>
      <c r="PC99"/>
      <c r="PD99"/>
      <c r="PE99"/>
      <c r="PF99"/>
      <c r="PG99"/>
      <c r="PH99"/>
      <c r="PI99"/>
      <c r="PJ99"/>
      <c r="PK99"/>
      <c r="PL99"/>
      <c r="PM99"/>
      <c r="PN99"/>
      <c r="PO99"/>
      <c r="PP99"/>
      <c r="PQ99"/>
      <c r="PR99"/>
      <c r="PS99"/>
      <c r="PT99"/>
      <c r="PU99"/>
      <c r="PV99"/>
      <c r="PW99"/>
      <c r="PX99"/>
      <c r="PY99"/>
      <c r="PZ99"/>
      <c r="QA99"/>
      <c r="QB99"/>
      <c r="QC99"/>
      <c r="QD99"/>
      <c r="QE99"/>
      <c r="QF99"/>
      <c r="QG99"/>
      <c r="QH99"/>
      <c r="QI99"/>
      <c r="QJ99"/>
      <c r="QK99"/>
      <c r="QL99"/>
      <c r="QM99"/>
      <c r="QN99"/>
      <c r="QO99"/>
      <c r="QP99"/>
      <c r="QQ99"/>
      <c r="QR99"/>
      <c r="QS99"/>
      <c r="QT99"/>
      <c r="QU99"/>
      <c r="QV99"/>
      <c r="QW99"/>
      <c r="QX99"/>
      <c r="QY99"/>
      <c r="QZ99"/>
      <c r="RA99"/>
      <c r="RB99"/>
      <c r="RC99"/>
      <c r="RD99"/>
      <c r="RE99"/>
      <c r="RF99"/>
      <c r="RG99"/>
      <c r="RH99"/>
      <c r="RI99"/>
      <c r="RJ99"/>
      <c r="RK99"/>
      <c r="RL99"/>
      <c r="RM99"/>
      <c r="RN99"/>
      <c r="RO99"/>
      <c r="RP99"/>
      <c r="RQ99"/>
      <c r="RR99"/>
      <c r="RS99"/>
      <c r="RT99"/>
      <c r="RU99"/>
      <c r="RV99"/>
      <c r="RW99"/>
      <c r="RX99"/>
      <c r="RY99"/>
      <c r="RZ99"/>
      <c r="SA99"/>
      <c r="SB99"/>
      <c r="SC99"/>
      <c r="SD99"/>
      <c r="SE99"/>
      <c r="SF99"/>
      <c r="SG99"/>
      <c r="SH99"/>
      <c r="SI99"/>
      <c r="SJ99"/>
      <c r="SK99"/>
      <c r="SL99"/>
      <c r="SM99"/>
      <c r="SN99"/>
      <c r="SO99"/>
      <c r="SP99"/>
      <c r="SQ99"/>
      <c r="SR99"/>
      <c r="SS99"/>
      <c r="ST99"/>
      <c r="SU99"/>
      <c r="SV99"/>
      <c r="SW99"/>
      <c r="SX99"/>
      <c r="SY99"/>
      <c r="SZ99"/>
      <c r="TA99"/>
      <c r="TB99"/>
      <c r="TC99"/>
      <c r="TD99"/>
      <c r="TE99"/>
      <c r="TF99"/>
      <c r="TG99"/>
      <c r="TH99"/>
      <c r="TI99"/>
      <c r="TJ99"/>
      <c r="TK99"/>
      <c r="TL99"/>
      <c r="TM99"/>
      <c r="TN99"/>
      <c r="TO99"/>
      <c r="TP99"/>
      <c r="TQ99"/>
      <c r="TR99"/>
      <c r="TS99"/>
      <c r="TT99"/>
      <c r="TU99"/>
      <c r="TV99"/>
      <c r="TW99"/>
      <c r="TX99"/>
      <c r="TY99"/>
      <c r="TZ99"/>
      <c r="UA99"/>
      <c r="UB99"/>
      <c r="UC99"/>
      <c r="UD99"/>
      <c r="UE99"/>
      <c r="UF99"/>
      <c r="UG99"/>
      <c r="UH99"/>
      <c r="UI99"/>
      <c r="UJ99"/>
      <c r="UK99"/>
      <c r="UL99"/>
      <c r="UM99"/>
      <c r="UN99"/>
      <c r="UO99"/>
      <c r="UP99"/>
      <c r="UQ99"/>
      <c r="UR99"/>
      <c r="US99"/>
      <c r="UT99"/>
      <c r="UU99"/>
      <c r="UV99"/>
      <c r="UW99"/>
      <c r="UX99"/>
      <c r="UY99"/>
      <c r="UZ99"/>
      <c r="VA99"/>
      <c r="VB99"/>
      <c r="VC99"/>
      <c r="VD99"/>
      <c r="VE99"/>
      <c r="VF99"/>
      <c r="VG99"/>
      <c r="VH99"/>
      <c r="VI99"/>
      <c r="VJ99"/>
      <c r="VK99"/>
      <c r="VL99"/>
      <c r="VM99"/>
      <c r="VN99"/>
      <c r="VO99"/>
      <c r="VP99"/>
      <c r="VQ99"/>
      <c r="VR99"/>
      <c r="VS99"/>
      <c r="VT99"/>
      <c r="VU99"/>
      <c r="VV99"/>
      <c r="VW99"/>
      <c r="VX99"/>
      <c r="VY99"/>
      <c r="VZ99"/>
      <c r="WA99"/>
      <c r="WB99"/>
      <c r="WC99"/>
      <c r="WD99"/>
      <c r="WE99"/>
      <c r="WF99"/>
      <c r="WG99"/>
      <c r="WH99"/>
      <c r="WI99"/>
      <c r="WJ99"/>
      <c r="WK99"/>
      <c r="WL99"/>
      <c r="WM99"/>
      <c r="WN99"/>
      <c r="WO99"/>
      <c r="WP99"/>
      <c r="WQ99"/>
      <c r="WR99"/>
      <c r="WS99"/>
      <c r="WT99"/>
      <c r="WU99"/>
      <c r="WV99"/>
      <c r="WW99"/>
      <c r="WX99"/>
      <c r="WY99"/>
      <c r="WZ99"/>
      <c r="XA99"/>
      <c r="XB99"/>
      <c r="XC99"/>
      <c r="XD99"/>
      <c r="XE99"/>
      <c r="XF99"/>
      <c r="XG99"/>
      <c r="XH99"/>
      <c r="XI99"/>
      <c r="XJ99"/>
      <c r="XK99"/>
      <c r="XL99"/>
      <c r="XM99"/>
      <c r="XN99"/>
      <c r="XO99"/>
      <c r="XP99"/>
      <c r="XQ99"/>
      <c r="XR99"/>
      <c r="XS99"/>
      <c r="XT99"/>
      <c r="XU99"/>
      <c r="XV99"/>
      <c r="XW99"/>
      <c r="XX99"/>
      <c r="XY99"/>
      <c r="XZ99"/>
      <c r="YA99"/>
      <c r="YB99"/>
      <c r="YC99"/>
      <c r="YD99"/>
      <c r="YE99"/>
      <c r="YF99"/>
      <c r="YG99"/>
      <c r="YH99"/>
      <c r="YI99"/>
      <c r="YJ99"/>
      <c r="YK99"/>
      <c r="YL99"/>
      <c r="YM99"/>
      <c r="YN99"/>
      <c r="YO99"/>
      <c r="YP99"/>
      <c r="YQ99"/>
      <c r="YR99"/>
      <c r="YS99"/>
      <c r="YT99"/>
      <c r="YU99"/>
      <c r="YV99"/>
      <c r="YW99"/>
      <c r="YX99"/>
      <c r="YY99"/>
      <c r="YZ99"/>
      <c r="ZA99"/>
      <c r="ZB99"/>
      <c r="ZC99"/>
      <c r="ZD99"/>
      <c r="ZE99"/>
      <c r="ZF99"/>
      <c r="ZG99"/>
      <c r="ZH99"/>
      <c r="ZI99"/>
      <c r="ZJ99"/>
      <c r="ZK99"/>
      <c r="ZL99"/>
      <c r="ZM99"/>
      <c r="ZN99"/>
      <c r="ZO99"/>
      <c r="ZP99"/>
      <c r="ZQ99"/>
      <c r="ZR99"/>
      <c r="ZS99"/>
      <c r="ZT99"/>
      <c r="ZU99"/>
      <c r="ZV99"/>
      <c r="ZW99"/>
      <c r="ZX99"/>
      <c r="ZY99"/>
      <c r="ZZ99"/>
      <c r="AAA99"/>
      <c r="AAB99"/>
      <c r="AAC99"/>
      <c r="AAD99"/>
      <c r="AAE99"/>
      <c r="AAF99"/>
      <c r="AAG99"/>
      <c r="AAH99"/>
      <c r="AAI99"/>
      <c r="AAJ99"/>
      <c r="AAK99"/>
      <c r="AAL99"/>
      <c r="AAM99"/>
      <c r="AAN99"/>
      <c r="AAO99"/>
      <c r="AAP99"/>
      <c r="AAQ99"/>
      <c r="AAR99"/>
      <c r="AAS99"/>
      <c r="AAT99"/>
      <c r="AAU99"/>
      <c r="AAV99"/>
      <c r="AAW99"/>
      <c r="AAX99"/>
      <c r="AAY99"/>
      <c r="AAZ99"/>
      <c r="ABA99"/>
      <c r="ABB99"/>
      <c r="ABC99"/>
      <c r="ABD99"/>
      <c r="ABE99"/>
      <c r="ABF99"/>
      <c r="ABG99"/>
      <c r="ABH99"/>
      <c r="ABI99"/>
      <c r="ABJ99"/>
      <c r="ABK99"/>
      <c r="ABL99"/>
      <c r="ABM99"/>
      <c r="ABN99"/>
      <c r="ABO99"/>
      <c r="ABP99"/>
      <c r="ABQ99"/>
      <c r="ABR99"/>
      <c r="ABS99"/>
      <c r="ABT99"/>
      <c r="ABU99"/>
      <c r="ABV99"/>
      <c r="ABW99"/>
      <c r="ABX99"/>
      <c r="ABY99"/>
      <c r="ABZ99"/>
      <c r="ACA99"/>
      <c r="ACB99"/>
      <c r="ACC99"/>
      <c r="ACD99"/>
      <c r="ACE99"/>
      <c r="ACF99"/>
      <c r="ACG99"/>
      <c r="ACH99"/>
      <c r="ACI99"/>
      <c r="ACJ99"/>
      <c r="ACK99"/>
      <c r="ACL99"/>
      <c r="ACM99"/>
      <c r="ACN99"/>
      <c r="ACO99"/>
      <c r="ACP99"/>
      <c r="ACQ99"/>
      <c r="ACR99"/>
      <c r="ACS99"/>
      <c r="ACT99"/>
      <c r="ACU99"/>
      <c r="ACV99"/>
      <c r="ACW99"/>
      <c r="ACX99"/>
      <c r="ACY99"/>
      <c r="ACZ99"/>
      <c r="ADA99"/>
      <c r="ADB99"/>
      <c r="ADC99"/>
      <c r="ADD99"/>
      <c r="ADE99"/>
      <c r="ADF99"/>
      <c r="ADG99"/>
      <c r="ADH99"/>
      <c r="ADI99"/>
      <c r="ADJ99"/>
      <c r="ADK99"/>
      <c r="ADL99"/>
      <c r="ADM99"/>
      <c r="ADN99"/>
      <c r="ADO99"/>
      <c r="ADP99"/>
      <c r="ADQ99"/>
      <c r="ADR99"/>
      <c r="ADS99"/>
      <c r="ADT99"/>
      <c r="ADU99"/>
      <c r="ADV99"/>
      <c r="ADW99"/>
      <c r="ADX99"/>
      <c r="ADY99"/>
      <c r="ADZ99"/>
      <c r="AEA99"/>
      <c r="AEB99"/>
      <c r="AEC99"/>
      <c r="AED99"/>
      <c r="AEE99"/>
      <c r="AEF99"/>
      <c r="AEG99"/>
      <c r="AEH99"/>
      <c r="AEI99"/>
      <c r="AEJ99"/>
      <c r="AEK99"/>
      <c r="AEL99"/>
      <c r="AEM99"/>
      <c r="AEN99"/>
      <c r="AEO99"/>
      <c r="AEP99"/>
      <c r="AEQ99"/>
      <c r="AER99"/>
      <c r="AES99"/>
      <c r="AET99"/>
      <c r="AEU99"/>
      <c r="AEV99"/>
      <c r="AEW99"/>
      <c r="AEX99"/>
      <c r="AEY99"/>
      <c r="AEZ99"/>
      <c r="AFA99"/>
      <c r="AFB99"/>
      <c r="AFC99"/>
      <c r="AFD99"/>
      <c r="AFE99"/>
      <c r="AFF99"/>
      <c r="AFG99"/>
      <c r="AFH99"/>
      <c r="AFI99"/>
      <c r="AFJ99"/>
      <c r="AFK99"/>
      <c r="AFL99"/>
      <c r="AFM99"/>
      <c r="AFN99"/>
      <c r="AFO99"/>
      <c r="AFP99"/>
      <c r="AFQ99"/>
      <c r="AFR99"/>
      <c r="AFS99"/>
      <c r="AFT99"/>
      <c r="AFU99"/>
      <c r="AFV99"/>
      <c r="AFW99"/>
      <c r="AFX99"/>
      <c r="AFY99"/>
      <c r="AFZ99"/>
      <c r="AGA99"/>
      <c r="AGB99"/>
      <c r="AGC99"/>
      <c r="AGD99"/>
      <c r="AGE99"/>
      <c r="AGF99"/>
      <c r="AGG99"/>
      <c r="AGH99"/>
      <c r="AGI99"/>
      <c r="AGJ99"/>
      <c r="AGK99"/>
      <c r="AGL99"/>
      <c r="AGM99"/>
      <c r="AGN99"/>
      <c r="AGO99"/>
      <c r="AGP99"/>
      <c r="AGQ99"/>
      <c r="AGR99"/>
      <c r="AGS99"/>
      <c r="AGT99"/>
      <c r="AGU99"/>
      <c r="AGV99"/>
      <c r="AGW99"/>
      <c r="AGX99"/>
      <c r="AGY99"/>
      <c r="AGZ99"/>
      <c r="AHA99"/>
      <c r="AHB99"/>
      <c r="AHC99"/>
      <c r="AHD99"/>
      <c r="AHE99"/>
      <c r="AHF99"/>
      <c r="AHG99"/>
      <c r="AHH99"/>
      <c r="AHI99"/>
      <c r="AHJ99"/>
      <c r="AHK99"/>
      <c r="AHL99"/>
      <c r="AHM99"/>
      <c r="AHN99"/>
      <c r="AHO99"/>
      <c r="AHP99"/>
      <c r="AHQ99"/>
      <c r="AHR99"/>
      <c r="AHS99"/>
      <c r="AHT99"/>
      <c r="AHU99"/>
      <c r="AHV99"/>
      <c r="AHW99"/>
      <c r="AHX99"/>
      <c r="AHY99"/>
      <c r="AHZ99"/>
      <c r="AIA99"/>
      <c r="AIB99"/>
      <c r="AIC99"/>
      <c r="AID99"/>
      <c r="AIE99"/>
      <c r="AIF99"/>
      <c r="AIG99"/>
      <c r="AIH99"/>
      <c r="AII99"/>
      <c r="AIJ99"/>
      <c r="AIK99"/>
      <c r="AIL99"/>
      <c r="AIM99"/>
      <c r="AIN99"/>
      <c r="AIO99"/>
      <c r="AIP99"/>
      <c r="AIQ99"/>
      <c r="AIR99"/>
      <c r="AIS99"/>
      <c r="AIT99"/>
      <c r="AIU99"/>
      <c r="AIV99"/>
      <c r="AIW99"/>
      <c r="AIX99"/>
      <c r="AIY99"/>
      <c r="AIZ99"/>
      <c r="AJA99"/>
      <c r="AJB99"/>
      <c r="AJC99"/>
      <c r="AJD99"/>
      <c r="AJE99"/>
      <c r="AJF99"/>
      <c r="AJG99"/>
      <c r="AJH99"/>
      <c r="AJI99"/>
      <c r="AJJ99"/>
      <c r="AJK99"/>
      <c r="AJL99"/>
      <c r="AJM99"/>
      <c r="AJN99"/>
      <c r="AJO99"/>
      <c r="AJP99"/>
      <c r="AJQ99"/>
      <c r="AJR99"/>
      <c r="AJS99"/>
      <c r="AJT99"/>
      <c r="AJU99"/>
      <c r="AJV99"/>
      <c r="AJW99"/>
      <c r="AJX99"/>
      <c r="AJY99"/>
      <c r="AJZ99"/>
      <c r="AKA99"/>
      <c r="AKB99"/>
      <c r="AKC99"/>
      <c r="AKD99"/>
      <c r="AKE99"/>
      <c r="AKF99"/>
      <c r="AKG99"/>
      <c r="AKH99"/>
      <c r="AKI99"/>
      <c r="AKJ99"/>
      <c r="AKK99"/>
      <c r="AKL99"/>
      <c r="AKM99"/>
      <c r="AKN99"/>
      <c r="AKO99"/>
      <c r="AKP99"/>
      <c r="AKQ99"/>
      <c r="AKR99"/>
      <c r="AKS99"/>
      <c r="AKT99"/>
      <c r="AKU99"/>
      <c r="AKV99"/>
      <c r="AKW99"/>
      <c r="AKX99"/>
      <c r="AKY99"/>
      <c r="AKZ99"/>
      <c r="ALA99"/>
      <c r="ALB99"/>
      <c r="ALC99"/>
      <c r="ALD99"/>
      <c r="ALE99"/>
      <c r="ALF99"/>
      <c r="ALG99"/>
      <c r="ALH99"/>
      <c r="ALI99"/>
      <c r="ALJ99"/>
      <c r="ALK99"/>
      <c r="ALL99"/>
      <c r="ALM99"/>
      <c r="ALN99"/>
      <c r="ALO99"/>
      <c r="ALP99"/>
      <c r="ALQ99"/>
      <c r="ALR99"/>
      <c r="ALS99"/>
      <c r="ALT99"/>
      <c r="ALU99"/>
      <c r="ALV99"/>
      <c r="ALW99"/>
      <c r="ALX99"/>
      <c r="ALY99"/>
      <c r="ALZ99"/>
      <c r="AMA99"/>
      <c r="AMB99"/>
      <c r="AMC99"/>
      <c r="AMD99"/>
      <c r="AME99"/>
      <c r="AMF99"/>
      <c r="AMG99"/>
      <c r="AMH99"/>
      <c r="AMI99"/>
      <c r="AMJ99"/>
    </row>
    <row r="100" spans="1:1024" x14ac:dyDescent="0.3">
      <c r="A100" s="52">
        <f t="shared" si="44"/>
        <v>91</v>
      </c>
      <c r="B100" s="72">
        <f t="shared" si="45"/>
        <v>2113</v>
      </c>
      <c r="C100" s="48">
        <f>'2023CV PREV GA00394601000126'!E96</f>
        <v>4.8899999999999997</v>
      </c>
      <c r="D100" s="49">
        <f t="shared" si="49"/>
        <v>1.2970000000000001E-2</v>
      </c>
      <c r="E100" s="125">
        <f>'2023CV PREV GA00394601000126'!G96</f>
        <v>0</v>
      </c>
      <c r="F100" s="49">
        <f t="shared" si="32"/>
        <v>0</v>
      </c>
      <c r="G100" s="125">
        <f>'2023CV PREV GA00394601000126'!I96</f>
        <v>0</v>
      </c>
      <c r="H100" s="125">
        <f>'2023CV PREV GA00394601000126'!J96</f>
        <v>0</v>
      </c>
      <c r="I100" s="125">
        <f>'2023CV PREV GA00394601000126'!K96</f>
        <v>0</v>
      </c>
      <c r="J100" s="125">
        <f>'2023CV PREV GA00394601000126'!L96</f>
        <v>0</v>
      </c>
      <c r="K100" s="125">
        <f>'2023CV PREV GA00394601000126'!M96</f>
        <v>0</v>
      </c>
      <c r="L100" s="125">
        <f>'2023CV PREV GA00394601000126'!N96</f>
        <v>0</v>
      </c>
      <c r="M100" s="49">
        <f t="shared" si="33"/>
        <v>0</v>
      </c>
      <c r="N100" s="125">
        <f>'2023CV PREV GA00394601000126'!P96</f>
        <v>0</v>
      </c>
      <c r="O100" s="125">
        <f>'2023CV PREV GA00394601000126'!Q96</f>
        <v>0</v>
      </c>
      <c r="P100" s="125">
        <f>'2023CV PREV GA00394601000126'!R96</f>
        <v>0</v>
      </c>
      <c r="Q100" s="125">
        <f>'2023CV PREV GA00394601000126'!S96</f>
        <v>0</v>
      </c>
      <c r="R100" s="125">
        <f>'2023CV PREV GA00394601000126'!T96</f>
        <v>0</v>
      </c>
      <c r="S100" s="125">
        <f>'2023CV PREV GA00394601000126'!U96</f>
        <v>0</v>
      </c>
      <c r="T100" s="125">
        <f>'2023CV PREV GA00394601000126'!V96</f>
        <v>0</v>
      </c>
      <c r="U100" s="49">
        <f t="shared" si="34"/>
        <v>0</v>
      </c>
      <c r="V100" s="125">
        <f>'2023CV PREV GA00394601000126'!X96</f>
        <v>0</v>
      </c>
      <c r="W100" s="125">
        <f>'2023CV PREV GA00394601000126'!Y96</f>
        <v>0</v>
      </c>
      <c r="X100" s="125">
        <f>'2023CV PREV GA00394601000126'!Z96</f>
        <v>0</v>
      </c>
      <c r="Y100" s="125">
        <f>'2023CV PREV GA00394601000126'!AA96</f>
        <v>0</v>
      </c>
      <c r="Z100" s="125">
        <f>'2023CV PREV GA00394601000126'!AB96</f>
        <v>0</v>
      </c>
      <c r="AA100" s="125">
        <f>'2023CV PREV GA00394601000126'!AC96</f>
        <v>0</v>
      </c>
      <c r="AB100" s="125">
        <f>'2023CV PREV GA00394601000126'!AD96</f>
        <v>0</v>
      </c>
      <c r="AC100" s="49">
        <f t="shared" si="35"/>
        <v>5.4824099999999998</v>
      </c>
      <c r="AD100" s="125">
        <f>'2023CV PREV GA00394601000126'!AF96</f>
        <v>5.34</v>
      </c>
      <c r="AE100" s="125">
        <f>'2023CV PREV GA00394601000126'!AG96</f>
        <v>1.2409999999999999E-2</v>
      </c>
      <c r="AF100" s="125">
        <f>'2023CV PREV GA00394601000126'!AH96</f>
        <v>9.0000000000000006E-5</v>
      </c>
      <c r="AG100" s="125">
        <f>'2023CV PREV GA00394601000126'!AI96</f>
        <v>0.12991</v>
      </c>
      <c r="AH100" s="49">
        <f t="shared" si="36"/>
        <v>380.98601000000002</v>
      </c>
      <c r="AI100" s="125">
        <f>'2023CV PREV GA00394601000126'!AK96</f>
        <v>344.28</v>
      </c>
      <c r="AJ100" s="125">
        <f>'2023CV PREV GA00394601000126'!AL96</f>
        <v>5.66</v>
      </c>
      <c r="AK100" s="125">
        <f>'2023CV PREV GA00394601000126'!AM96</f>
        <v>0.36164000000000002</v>
      </c>
      <c r="AL100" s="125">
        <f>'2023CV PREV GA00394601000126'!AN96</f>
        <v>26.82507</v>
      </c>
      <c r="AM100" s="125">
        <f>'2023CV PREV GA00394601000126'!AO96</f>
        <v>3.8593000000000002</v>
      </c>
      <c r="AN100" s="125">
        <f>'2023CV PREV GA00394601000126'!AP96</f>
        <v>312.55450999999999</v>
      </c>
      <c r="AO100" s="125">
        <f>'2023CV PREV GA00394601000126'!AQ96</f>
        <v>0</v>
      </c>
      <c r="AP100" s="125">
        <f>'2023CV PREV GA00394601000126'!AR96</f>
        <v>0</v>
      </c>
      <c r="AQ100" s="125">
        <f>'2023CV PREV GA00394601000126'!AS96</f>
        <v>0</v>
      </c>
      <c r="AR100" s="49">
        <f t="shared" si="37"/>
        <v>699.02292999999997</v>
      </c>
      <c r="AS100" s="49">
        <f t="shared" si="38"/>
        <v>0</v>
      </c>
      <c r="AT100" s="125">
        <f>'2023CV PREV GA00394601000126'!AV96</f>
        <v>0</v>
      </c>
      <c r="AU100" s="125">
        <f>'2023CV PREV GA00394601000126'!AW96</f>
        <v>0</v>
      </c>
      <c r="AV100" s="125">
        <f>'2023CV PREV GA00394601000126'!AX96</f>
        <v>0</v>
      </c>
      <c r="AW100" s="125">
        <f>'2023CV PREV GA00394601000126'!AY96</f>
        <v>0</v>
      </c>
      <c r="AX100" s="125">
        <f>'2023CV PREV GA00394601000126'!AZ96</f>
        <v>0</v>
      </c>
      <c r="AY100" s="125">
        <f>'2023CV PREV GA00394601000126'!BA96</f>
        <v>0</v>
      </c>
      <c r="AZ100" s="49">
        <f t="shared" si="39"/>
        <v>4465.0644199999997</v>
      </c>
      <c r="BA100" s="125">
        <f>'2023CV PREV GA00394601000126'!BC96</f>
        <v>61.752180000000003</v>
      </c>
      <c r="BB100" s="125">
        <f>'2023CV PREV GA00394601000126'!BD96</f>
        <v>0.14316000000000001</v>
      </c>
      <c r="BC100" s="125">
        <f>'2023CV PREV GA00394601000126'!BE96</f>
        <v>1.08E-3</v>
      </c>
      <c r="BD100" s="125">
        <f>'2023CV PREV GA00394601000126'!BF96</f>
        <v>1.43544</v>
      </c>
      <c r="BE100" s="125">
        <f>'2023CV PREV GA00394601000126'!BG96</f>
        <v>42.963949999999997</v>
      </c>
      <c r="BF100" s="125">
        <f>'2023CV PREV GA00394601000126'!BH96</f>
        <v>4358.7686100000001</v>
      </c>
      <c r="BG100" s="125">
        <f>'2023CV PREV GA00394601000126'!BI96</f>
        <v>0</v>
      </c>
      <c r="BH100" s="125">
        <f>'2023CV PREV GA00394601000126'!BJ96</f>
        <v>0</v>
      </c>
      <c r="BI100" s="125">
        <f>'2023CV PREV GA00394601000126'!BK96</f>
        <v>0</v>
      </c>
      <c r="BJ100" s="49">
        <f t="shared" si="40"/>
        <v>4465.0644199999997</v>
      </c>
      <c r="BK100" s="49">
        <f t="shared" si="41"/>
        <v>-3766.0414900000001</v>
      </c>
      <c r="BL100" s="49">
        <f>$BO$9+SUMPRODUCT($D$10:D100,$BK$10:BK100)</f>
        <v>194802994.27219605</v>
      </c>
      <c r="BM100" s="50">
        <f t="shared" si="42"/>
        <v>4.8899999999999997</v>
      </c>
      <c r="BN100" s="49">
        <f t="shared" si="46"/>
        <v>699716049.54916</v>
      </c>
      <c r="BO100" s="51">
        <f t="shared" si="43"/>
        <v>15008833951.1796</v>
      </c>
      <c r="BP100" s="89">
        <f t="shared" si="47"/>
        <v>54.209569605545887</v>
      </c>
      <c r="BQ100" s="89">
        <f t="shared" si="48"/>
        <v>4905.9660493019028</v>
      </c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</row>
    <row r="101" spans="1:1024" x14ac:dyDescent="0.3">
      <c r="A101" s="52">
        <f t="shared" si="44"/>
        <v>92</v>
      </c>
      <c r="B101" s="72">
        <f t="shared" si="45"/>
        <v>2114</v>
      </c>
      <c r="C101" s="48">
        <f>'2023CV PREV GA00394601000126'!E97</f>
        <v>4.8899999999999997</v>
      </c>
      <c r="D101" s="49">
        <f t="shared" si="49"/>
        <v>1.2370000000000001E-2</v>
      </c>
      <c r="E101" s="125">
        <f>'2023CV PREV GA00394601000126'!G97</f>
        <v>0</v>
      </c>
      <c r="F101" s="49">
        <f t="shared" si="32"/>
        <v>0</v>
      </c>
      <c r="G101" s="125">
        <f>'2023CV PREV GA00394601000126'!I97</f>
        <v>0</v>
      </c>
      <c r="H101" s="125">
        <f>'2023CV PREV GA00394601000126'!J97</f>
        <v>0</v>
      </c>
      <c r="I101" s="125">
        <f>'2023CV PREV GA00394601000126'!K97</f>
        <v>0</v>
      </c>
      <c r="J101" s="125">
        <f>'2023CV PREV GA00394601000126'!L97</f>
        <v>0</v>
      </c>
      <c r="K101" s="125">
        <f>'2023CV PREV GA00394601000126'!M97</f>
        <v>0</v>
      </c>
      <c r="L101" s="125">
        <f>'2023CV PREV GA00394601000126'!N97</f>
        <v>0</v>
      </c>
      <c r="M101" s="49">
        <f t="shared" si="33"/>
        <v>0</v>
      </c>
      <c r="N101" s="125">
        <f>'2023CV PREV GA00394601000126'!P97</f>
        <v>0</v>
      </c>
      <c r="O101" s="125">
        <f>'2023CV PREV GA00394601000126'!Q97</f>
        <v>0</v>
      </c>
      <c r="P101" s="125">
        <f>'2023CV PREV GA00394601000126'!R97</f>
        <v>0</v>
      </c>
      <c r="Q101" s="125">
        <f>'2023CV PREV GA00394601000126'!S97</f>
        <v>0</v>
      </c>
      <c r="R101" s="125">
        <f>'2023CV PREV GA00394601000126'!T97</f>
        <v>0</v>
      </c>
      <c r="S101" s="125">
        <f>'2023CV PREV GA00394601000126'!U97</f>
        <v>0</v>
      </c>
      <c r="T101" s="125">
        <f>'2023CV PREV GA00394601000126'!V97</f>
        <v>0</v>
      </c>
      <c r="U101" s="49">
        <f t="shared" si="34"/>
        <v>0</v>
      </c>
      <c r="V101" s="125">
        <f>'2023CV PREV GA00394601000126'!X97</f>
        <v>0</v>
      </c>
      <c r="W101" s="125">
        <f>'2023CV PREV GA00394601000126'!Y97</f>
        <v>0</v>
      </c>
      <c r="X101" s="125">
        <f>'2023CV PREV GA00394601000126'!Z97</f>
        <v>0</v>
      </c>
      <c r="Y101" s="125">
        <f>'2023CV PREV GA00394601000126'!AA97</f>
        <v>0</v>
      </c>
      <c r="Z101" s="125">
        <f>'2023CV PREV GA00394601000126'!AB97</f>
        <v>0</v>
      </c>
      <c r="AA101" s="125">
        <f>'2023CV PREV GA00394601000126'!AC97</f>
        <v>0</v>
      </c>
      <c r="AB101" s="125">
        <f>'2023CV PREV GA00394601000126'!AD97</f>
        <v>0</v>
      </c>
      <c r="AC101" s="49">
        <f t="shared" si="35"/>
        <v>1.29942</v>
      </c>
      <c r="AD101" s="125">
        <f>'2023CV PREV GA00394601000126'!AF97</f>
        <v>1.27</v>
      </c>
      <c r="AE101" s="125">
        <f>'2023CV PREV GA00394601000126'!AG97</f>
        <v>1.1800000000000001E-3</v>
      </c>
      <c r="AF101" s="125">
        <f>'2023CV PREV GA00394601000126'!AH97</f>
        <v>1.0000000000000001E-5</v>
      </c>
      <c r="AG101" s="125">
        <f>'2023CV PREV GA00394601000126'!AI97</f>
        <v>2.8230000000000002E-2</v>
      </c>
      <c r="AH101" s="49">
        <f t="shared" si="36"/>
        <v>146.23181</v>
      </c>
      <c r="AI101" s="125">
        <f>'2023CV PREV GA00394601000126'!AK97</f>
        <v>132.75</v>
      </c>
      <c r="AJ101" s="125">
        <f>'2023CV PREV GA00394601000126'!AL97</f>
        <v>1.66</v>
      </c>
      <c r="AK101" s="125">
        <f>'2023CV PREV GA00394601000126'!AM97</f>
        <v>6.9779999999999995E-2</v>
      </c>
      <c r="AL101" s="125">
        <f>'2023CV PREV GA00394601000126'!AN97</f>
        <v>10.28622</v>
      </c>
      <c r="AM101" s="125">
        <f>'2023CV PREV GA00394601000126'!AO97</f>
        <v>1.4658100000000001</v>
      </c>
      <c r="AN101" s="125">
        <f>'2023CV PREV GA00394601000126'!AP97</f>
        <v>119.26866</v>
      </c>
      <c r="AO101" s="125">
        <f>'2023CV PREV GA00394601000126'!AQ97</f>
        <v>0</v>
      </c>
      <c r="AP101" s="125">
        <f>'2023CV PREV GA00394601000126'!AR97</f>
        <v>0</v>
      </c>
      <c r="AQ101" s="125">
        <f>'2023CV PREV GA00394601000126'!AS97</f>
        <v>0</v>
      </c>
      <c r="AR101" s="49">
        <f t="shared" si="37"/>
        <v>266.79989</v>
      </c>
      <c r="AS101" s="49">
        <f t="shared" si="38"/>
        <v>0</v>
      </c>
      <c r="AT101" s="125">
        <f>'2023CV PREV GA00394601000126'!AV97</f>
        <v>0</v>
      </c>
      <c r="AU101" s="125">
        <f>'2023CV PREV GA00394601000126'!AW97</f>
        <v>0</v>
      </c>
      <c r="AV101" s="125">
        <f>'2023CV PREV GA00394601000126'!AX97</f>
        <v>0</v>
      </c>
      <c r="AW101" s="125">
        <f>'2023CV PREV GA00394601000126'!AY97</f>
        <v>0</v>
      </c>
      <c r="AX101" s="125">
        <f>'2023CV PREV GA00394601000126'!AZ97</f>
        <v>0</v>
      </c>
      <c r="AY101" s="125">
        <f>'2023CV PREV GA00394601000126'!BA97</f>
        <v>0</v>
      </c>
      <c r="AZ101" s="49">
        <f t="shared" si="39"/>
        <v>1703.83799</v>
      </c>
      <c r="BA101" s="125">
        <f>'2023CV PREV GA00394601000126'!BC97</f>
        <v>14.73029</v>
      </c>
      <c r="BB101" s="125">
        <f>'2023CV PREV GA00394601000126'!BD97</f>
        <v>1.3650000000000001E-2</v>
      </c>
      <c r="BC101" s="125">
        <f>'2023CV PREV GA00394601000126'!BE97</f>
        <v>1E-4</v>
      </c>
      <c r="BD101" s="125">
        <f>'2023CV PREV GA00394601000126'!BF97</f>
        <v>0.31158999999999998</v>
      </c>
      <c r="BE101" s="125">
        <f>'2023CV PREV GA00394601000126'!BG97</f>
        <v>16.29346</v>
      </c>
      <c r="BF101" s="125">
        <f>'2023CV PREV GA00394601000126'!BH97</f>
        <v>1672.4889000000001</v>
      </c>
      <c r="BG101" s="125">
        <f>'2023CV PREV GA00394601000126'!BI97</f>
        <v>0</v>
      </c>
      <c r="BH101" s="125">
        <f>'2023CV PREV GA00394601000126'!BJ97</f>
        <v>0</v>
      </c>
      <c r="BI101" s="125">
        <f>'2023CV PREV GA00394601000126'!BK97</f>
        <v>0</v>
      </c>
      <c r="BJ101" s="49">
        <f t="shared" si="40"/>
        <v>1703.83799</v>
      </c>
      <c r="BK101" s="49">
        <f t="shared" si="41"/>
        <v>-1437.0381</v>
      </c>
      <c r="BL101" s="49">
        <f>$BO$9+SUMPRODUCT($D$10:D101,$BK$10:BK101)</f>
        <v>194802976.49603477</v>
      </c>
      <c r="BM101" s="50">
        <f t="shared" si="42"/>
        <v>4.8899999999999997</v>
      </c>
      <c r="BN101" s="49">
        <f t="shared" si="46"/>
        <v>733931980.21267998</v>
      </c>
      <c r="BO101" s="51">
        <f t="shared" si="43"/>
        <v>15742764494.3542</v>
      </c>
      <c r="BP101" s="89">
        <f t="shared" si="47"/>
        <v>19.720884461765998</v>
      </c>
      <c r="BQ101" s="89">
        <f t="shared" si="48"/>
        <v>1804.4609282515887</v>
      </c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</row>
    <row r="102" spans="1:1024" x14ac:dyDescent="0.3">
      <c r="A102" s="52">
        <f t="shared" si="44"/>
        <v>93</v>
      </c>
      <c r="B102" s="72">
        <f t="shared" si="45"/>
        <v>2115</v>
      </c>
      <c r="C102" s="48">
        <f>'2023CV PREV GA00394601000126'!E98</f>
        <v>4.8899999999999997</v>
      </c>
      <c r="D102" s="49">
        <f t="shared" si="49"/>
        <v>1.179E-2</v>
      </c>
      <c r="E102" s="125">
        <f>'2023CV PREV GA00394601000126'!G98</f>
        <v>0</v>
      </c>
      <c r="F102" s="49">
        <f t="shared" si="32"/>
        <v>0</v>
      </c>
      <c r="G102" s="125">
        <f>'2023CV PREV GA00394601000126'!I98</f>
        <v>0</v>
      </c>
      <c r="H102" s="125">
        <f>'2023CV PREV GA00394601000126'!J98</f>
        <v>0</v>
      </c>
      <c r="I102" s="125">
        <f>'2023CV PREV GA00394601000126'!K98</f>
        <v>0</v>
      </c>
      <c r="J102" s="125">
        <f>'2023CV PREV GA00394601000126'!L98</f>
        <v>0</v>
      </c>
      <c r="K102" s="125">
        <f>'2023CV PREV GA00394601000126'!M98</f>
        <v>0</v>
      </c>
      <c r="L102" s="125">
        <f>'2023CV PREV GA00394601000126'!N98</f>
        <v>0</v>
      </c>
      <c r="M102" s="49">
        <f t="shared" si="33"/>
        <v>0</v>
      </c>
      <c r="N102" s="125">
        <f>'2023CV PREV GA00394601000126'!P98</f>
        <v>0</v>
      </c>
      <c r="O102" s="125">
        <f>'2023CV PREV GA00394601000126'!Q98</f>
        <v>0</v>
      </c>
      <c r="P102" s="125">
        <f>'2023CV PREV GA00394601000126'!R98</f>
        <v>0</v>
      </c>
      <c r="Q102" s="125">
        <f>'2023CV PREV GA00394601000126'!S98</f>
        <v>0</v>
      </c>
      <c r="R102" s="125">
        <f>'2023CV PREV GA00394601000126'!T98</f>
        <v>0</v>
      </c>
      <c r="S102" s="125">
        <f>'2023CV PREV GA00394601000126'!U98</f>
        <v>0</v>
      </c>
      <c r="T102" s="125">
        <f>'2023CV PREV GA00394601000126'!V98</f>
        <v>0</v>
      </c>
      <c r="U102" s="49">
        <f t="shared" si="34"/>
        <v>0</v>
      </c>
      <c r="V102" s="125">
        <f>'2023CV PREV GA00394601000126'!X98</f>
        <v>0</v>
      </c>
      <c r="W102" s="125">
        <f>'2023CV PREV GA00394601000126'!Y98</f>
        <v>0</v>
      </c>
      <c r="X102" s="125">
        <f>'2023CV PREV GA00394601000126'!Z98</f>
        <v>0</v>
      </c>
      <c r="Y102" s="125">
        <f>'2023CV PREV GA00394601000126'!AA98</f>
        <v>0</v>
      </c>
      <c r="Z102" s="125">
        <f>'2023CV PREV GA00394601000126'!AB98</f>
        <v>0</v>
      </c>
      <c r="AA102" s="125">
        <f>'2023CV PREV GA00394601000126'!AC98</f>
        <v>0</v>
      </c>
      <c r="AB102" s="125">
        <f>'2023CV PREV GA00394601000126'!AD98</f>
        <v>0</v>
      </c>
      <c r="AC102" s="49">
        <f t="shared" si="35"/>
        <v>0.23482</v>
      </c>
      <c r="AD102" s="125">
        <f>'2023CV PREV GA00394601000126'!AF98</f>
        <v>0.23</v>
      </c>
      <c r="AE102" s="125">
        <f>'2023CV PREV GA00394601000126'!AG98</f>
        <v>1.1E-4</v>
      </c>
      <c r="AF102" s="125">
        <f>'2023CV PREV GA00394601000126'!AH98</f>
        <v>0</v>
      </c>
      <c r="AG102" s="125">
        <f>'2023CV PREV GA00394601000126'!AI98</f>
        <v>4.7099999999999998E-3</v>
      </c>
      <c r="AH102" s="49">
        <f t="shared" si="36"/>
        <v>49.45805</v>
      </c>
      <c r="AI102" s="125">
        <f>'2023CV PREV GA00394601000126'!AK98</f>
        <v>45.07</v>
      </c>
      <c r="AJ102" s="125">
        <f>'2023CV PREV GA00394601000126'!AL98</f>
        <v>0.4</v>
      </c>
      <c r="AK102" s="125">
        <f>'2023CV PREV GA00394601000126'!AM98</f>
        <v>7.2100000000000003E-3</v>
      </c>
      <c r="AL102" s="125">
        <f>'2023CV PREV GA00394601000126'!AN98</f>
        <v>3.4841000000000002</v>
      </c>
      <c r="AM102" s="125">
        <f>'2023CV PREV GA00394601000126'!AO98</f>
        <v>0.49674000000000001</v>
      </c>
      <c r="AN102" s="125">
        <f>'2023CV PREV GA00394601000126'!AP98</f>
        <v>40.157789999999999</v>
      </c>
      <c r="AO102" s="125">
        <f>'2023CV PREV GA00394601000126'!AQ98</f>
        <v>0</v>
      </c>
      <c r="AP102" s="125">
        <f>'2023CV PREV GA00394601000126'!AR98</f>
        <v>0</v>
      </c>
      <c r="AQ102" s="125">
        <f>'2023CV PREV GA00394601000126'!AS98</f>
        <v>0</v>
      </c>
      <c r="AR102" s="49">
        <f t="shared" si="37"/>
        <v>89.850660000000005</v>
      </c>
      <c r="AS102" s="49">
        <f t="shared" si="38"/>
        <v>0</v>
      </c>
      <c r="AT102" s="125">
        <f>'2023CV PREV GA00394601000126'!AV98</f>
        <v>0</v>
      </c>
      <c r="AU102" s="125">
        <f>'2023CV PREV GA00394601000126'!AW98</f>
        <v>0</v>
      </c>
      <c r="AV102" s="125">
        <f>'2023CV PREV GA00394601000126'!AX98</f>
        <v>0</v>
      </c>
      <c r="AW102" s="125">
        <f>'2023CV PREV GA00394601000126'!AY98</f>
        <v>0</v>
      </c>
      <c r="AX102" s="125">
        <f>'2023CV PREV GA00394601000126'!AZ98</f>
        <v>0</v>
      </c>
      <c r="AY102" s="125">
        <f>'2023CV PREV GA00394601000126'!BA98</f>
        <v>0</v>
      </c>
      <c r="AZ102" s="49">
        <f t="shared" si="39"/>
        <v>573.68277</v>
      </c>
      <c r="BA102" s="125">
        <f>'2023CV PREV GA00394601000126'!BC98</f>
        <v>2.6410800000000001</v>
      </c>
      <c r="BB102" s="125">
        <f>'2023CV PREV GA00394601000126'!BD98</f>
        <v>1.2999999999999999E-3</v>
      </c>
      <c r="BC102" s="125">
        <f>'2023CV PREV GA00394601000126'!BE98</f>
        <v>1.0000000000000001E-5</v>
      </c>
      <c r="BD102" s="125">
        <f>'2023CV PREV GA00394601000126'!BF98</f>
        <v>5.1990000000000001E-2</v>
      </c>
      <c r="BE102" s="125">
        <f>'2023CV PREV GA00394601000126'!BG98</f>
        <v>5.5114599999999996</v>
      </c>
      <c r="BF102" s="125">
        <f>'2023CV PREV GA00394601000126'!BH98</f>
        <v>565.47693000000004</v>
      </c>
      <c r="BG102" s="125">
        <f>'2023CV PREV GA00394601000126'!BI98</f>
        <v>0</v>
      </c>
      <c r="BH102" s="125">
        <f>'2023CV PREV GA00394601000126'!BJ98</f>
        <v>0</v>
      </c>
      <c r="BI102" s="125">
        <f>'2023CV PREV GA00394601000126'!BK98</f>
        <v>0</v>
      </c>
      <c r="BJ102" s="49">
        <f t="shared" si="40"/>
        <v>573.68277</v>
      </c>
      <c r="BK102" s="49">
        <f t="shared" si="41"/>
        <v>-483.83211</v>
      </c>
      <c r="BL102" s="49">
        <f>$BO$9+SUMPRODUCT($D$10:D102,$BK$10:BK102)</f>
        <v>194802970.7916542</v>
      </c>
      <c r="BM102" s="50">
        <f t="shared" si="42"/>
        <v>4.8899999999999997</v>
      </c>
      <c r="BN102" s="49">
        <f t="shared" si="46"/>
        <v>769821183.77392006</v>
      </c>
      <c r="BO102" s="51">
        <f t="shared" si="43"/>
        <v>16512585194.296</v>
      </c>
      <c r="BP102" s="89">
        <f t="shared" si="47"/>
        <v>6.3302376612640439</v>
      </c>
      <c r="BQ102" s="89">
        <f t="shared" si="48"/>
        <v>585.54698366692401</v>
      </c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</row>
    <row r="103" spans="1:1024" x14ac:dyDescent="0.3">
      <c r="A103" s="52">
        <f t="shared" si="44"/>
        <v>94</v>
      </c>
      <c r="B103" s="72">
        <f t="shared" si="45"/>
        <v>2116</v>
      </c>
      <c r="C103" s="48">
        <f>'2023CV PREV GA00394601000126'!E99</f>
        <v>4.8899999999999997</v>
      </c>
      <c r="D103" s="49">
        <f t="shared" si="49"/>
        <v>1.124E-2</v>
      </c>
      <c r="E103" s="125">
        <f>'2023CV PREV GA00394601000126'!G99</f>
        <v>0</v>
      </c>
      <c r="F103" s="49">
        <f t="shared" si="32"/>
        <v>0</v>
      </c>
      <c r="G103" s="125">
        <f>'2023CV PREV GA00394601000126'!I99</f>
        <v>0</v>
      </c>
      <c r="H103" s="125">
        <f>'2023CV PREV GA00394601000126'!J99</f>
        <v>0</v>
      </c>
      <c r="I103" s="125">
        <f>'2023CV PREV GA00394601000126'!K99</f>
        <v>0</v>
      </c>
      <c r="J103" s="125">
        <f>'2023CV PREV GA00394601000126'!L99</f>
        <v>0</v>
      </c>
      <c r="K103" s="125">
        <f>'2023CV PREV GA00394601000126'!M99</f>
        <v>0</v>
      </c>
      <c r="L103" s="125">
        <f>'2023CV PREV GA00394601000126'!N99</f>
        <v>0</v>
      </c>
      <c r="M103" s="49">
        <f t="shared" si="33"/>
        <v>0</v>
      </c>
      <c r="N103" s="125">
        <f>'2023CV PREV GA00394601000126'!P99</f>
        <v>0</v>
      </c>
      <c r="O103" s="125">
        <f>'2023CV PREV GA00394601000126'!Q99</f>
        <v>0</v>
      </c>
      <c r="P103" s="125">
        <f>'2023CV PREV GA00394601000126'!R99</f>
        <v>0</v>
      </c>
      <c r="Q103" s="125">
        <f>'2023CV PREV GA00394601000126'!S99</f>
        <v>0</v>
      </c>
      <c r="R103" s="125">
        <f>'2023CV PREV GA00394601000126'!T99</f>
        <v>0</v>
      </c>
      <c r="S103" s="125">
        <f>'2023CV PREV GA00394601000126'!U99</f>
        <v>0</v>
      </c>
      <c r="T103" s="125">
        <f>'2023CV PREV GA00394601000126'!V99</f>
        <v>0</v>
      </c>
      <c r="U103" s="49">
        <f t="shared" si="34"/>
        <v>0</v>
      </c>
      <c r="V103" s="125">
        <f>'2023CV PREV GA00394601000126'!X99</f>
        <v>0</v>
      </c>
      <c r="W103" s="125">
        <f>'2023CV PREV GA00394601000126'!Y99</f>
        <v>0</v>
      </c>
      <c r="X103" s="125">
        <f>'2023CV PREV GA00394601000126'!Z99</f>
        <v>0</v>
      </c>
      <c r="Y103" s="125">
        <f>'2023CV PREV GA00394601000126'!AA99</f>
        <v>0</v>
      </c>
      <c r="Z103" s="125">
        <f>'2023CV PREV GA00394601000126'!AB99</f>
        <v>0</v>
      </c>
      <c r="AA103" s="125">
        <f>'2023CV PREV GA00394601000126'!AC99</f>
        <v>0</v>
      </c>
      <c r="AB103" s="125">
        <f>'2023CV PREV GA00394601000126'!AD99</f>
        <v>0</v>
      </c>
      <c r="AC103" s="49">
        <f t="shared" si="35"/>
        <v>3.057E-2</v>
      </c>
      <c r="AD103" s="125">
        <f>'2023CV PREV GA00394601000126'!AF99</f>
        <v>0.03</v>
      </c>
      <c r="AE103" s="125">
        <f>'2023CV PREV GA00394601000126'!AG99</f>
        <v>1.0000000000000001E-5</v>
      </c>
      <c r="AF103" s="125">
        <f>'2023CV PREV GA00394601000126'!AH99</f>
        <v>0</v>
      </c>
      <c r="AG103" s="125">
        <f>'2023CV PREV GA00394601000126'!AI99</f>
        <v>5.5999999999999995E-4</v>
      </c>
      <c r="AH103" s="49">
        <f t="shared" si="36"/>
        <v>14.373760000000001</v>
      </c>
      <c r="AI103" s="125">
        <f>'2023CV PREV GA00394601000126'!AK99</f>
        <v>13.13</v>
      </c>
      <c r="AJ103" s="125">
        <f>'2023CV PREV GA00394601000126'!AL99</f>
        <v>0.08</v>
      </c>
      <c r="AK103" s="125">
        <f>'2023CV PREV GA00394601000126'!AM99</f>
        <v>7.5000000000000002E-4</v>
      </c>
      <c r="AL103" s="125">
        <f>'2023CV PREV GA00394601000126'!AN99</f>
        <v>1.01556</v>
      </c>
      <c r="AM103" s="125">
        <f>'2023CV PREV GA00394601000126'!AO99</f>
        <v>0.14745</v>
      </c>
      <c r="AN103" s="125">
        <f>'2023CV PREV GA00394601000126'!AP99</f>
        <v>11.628970000000001</v>
      </c>
      <c r="AO103" s="125">
        <f>'2023CV PREV GA00394601000126'!AQ99</f>
        <v>0</v>
      </c>
      <c r="AP103" s="125">
        <f>'2023CV PREV GA00394601000126'!AR99</f>
        <v>0</v>
      </c>
      <c r="AQ103" s="125">
        <f>'2023CV PREV GA00394601000126'!AS99</f>
        <v>0</v>
      </c>
      <c r="AR103" s="49">
        <f t="shared" si="37"/>
        <v>26.033300000000001</v>
      </c>
      <c r="AS103" s="49">
        <f t="shared" si="38"/>
        <v>0</v>
      </c>
      <c r="AT103" s="125">
        <f>'2023CV PREV GA00394601000126'!AV99</f>
        <v>0</v>
      </c>
      <c r="AU103" s="125">
        <f>'2023CV PREV GA00394601000126'!AW99</f>
        <v>0</v>
      </c>
      <c r="AV103" s="125">
        <f>'2023CV PREV GA00394601000126'!AX99</f>
        <v>0</v>
      </c>
      <c r="AW103" s="125">
        <f>'2023CV PREV GA00394601000126'!AY99</f>
        <v>0</v>
      </c>
      <c r="AX103" s="125">
        <f>'2023CV PREV GA00394601000126'!AZ99</f>
        <v>0</v>
      </c>
      <c r="AY103" s="125">
        <f>'2023CV PREV GA00394601000126'!BA99</f>
        <v>0</v>
      </c>
      <c r="AZ103" s="49">
        <f t="shared" si="39"/>
        <v>166.12818999999999</v>
      </c>
      <c r="BA103" s="125">
        <f>'2023CV PREV GA00394601000126'!BC99</f>
        <v>0.32726</v>
      </c>
      <c r="BB103" s="125">
        <f>'2023CV PREV GA00394601000126'!BD99</f>
        <v>1.2E-4</v>
      </c>
      <c r="BC103" s="125">
        <f>'2023CV PREV GA00394601000126'!BE99</f>
        <v>0</v>
      </c>
      <c r="BD103" s="125">
        <f>'2023CV PREV GA00394601000126'!BF99</f>
        <v>6.1799999999999997E-3</v>
      </c>
      <c r="BE103" s="125">
        <f>'2023CV PREV GA00394601000126'!BG99</f>
        <v>1.63262</v>
      </c>
      <c r="BF103" s="125">
        <f>'2023CV PREV GA00394601000126'!BH99</f>
        <v>164.16201000000001</v>
      </c>
      <c r="BG103" s="125">
        <f>'2023CV PREV GA00394601000126'!BI99</f>
        <v>0</v>
      </c>
      <c r="BH103" s="125">
        <f>'2023CV PREV GA00394601000126'!BJ99</f>
        <v>0</v>
      </c>
      <c r="BI103" s="125">
        <f>'2023CV PREV GA00394601000126'!BK99</f>
        <v>0</v>
      </c>
      <c r="BJ103" s="49">
        <f t="shared" si="40"/>
        <v>166.12818999999999</v>
      </c>
      <c r="BK103" s="49">
        <f t="shared" si="41"/>
        <v>-140.09488999999999</v>
      </c>
      <c r="BL103" s="49">
        <f>$BO$9+SUMPRODUCT($D$10:D103,$BK$10:BK103)</f>
        <v>194802969.21698764</v>
      </c>
      <c r="BM103" s="50">
        <f t="shared" si="42"/>
        <v>4.8899999999999997</v>
      </c>
      <c r="BN103" s="49">
        <f t="shared" si="46"/>
        <v>807465416.00107002</v>
      </c>
      <c r="BO103" s="51">
        <f t="shared" si="43"/>
        <v>17320050470.202202</v>
      </c>
      <c r="BP103" s="89">
        <f t="shared" si="47"/>
        <v>1.7474988437448449</v>
      </c>
      <c r="BQ103" s="89">
        <f t="shared" si="48"/>
        <v>163.39114189014299</v>
      </c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</row>
    <row r="104" spans="1:1024" x14ac:dyDescent="0.3">
      <c r="A104" s="52">
        <f t="shared" si="44"/>
        <v>95</v>
      </c>
      <c r="B104" s="72">
        <f t="shared" si="45"/>
        <v>2117</v>
      </c>
      <c r="C104" s="48">
        <f>'2023CV PREV GA00394601000126'!E100</f>
        <v>4.8899999999999997</v>
      </c>
      <c r="D104" s="49">
        <f t="shared" si="49"/>
        <v>1.072E-2</v>
      </c>
      <c r="E104" s="125">
        <f>'2023CV PREV GA00394601000126'!G100</f>
        <v>0</v>
      </c>
      <c r="F104" s="49">
        <f t="shared" si="32"/>
        <v>0</v>
      </c>
      <c r="G104" s="125">
        <f>'2023CV PREV GA00394601000126'!I100</f>
        <v>0</v>
      </c>
      <c r="H104" s="125">
        <f>'2023CV PREV GA00394601000126'!J100</f>
        <v>0</v>
      </c>
      <c r="I104" s="125">
        <f>'2023CV PREV GA00394601000126'!K100</f>
        <v>0</v>
      </c>
      <c r="J104" s="125">
        <f>'2023CV PREV GA00394601000126'!L100</f>
        <v>0</v>
      </c>
      <c r="K104" s="125">
        <f>'2023CV PREV GA00394601000126'!M100</f>
        <v>0</v>
      </c>
      <c r="L104" s="125">
        <f>'2023CV PREV GA00394601000126'!N100</f>
        <v>0</v>
      </c>
      <c r="M104" s="49">
        <f t="shared" si="33"/>
        <v>0</v>
      </c>
      <c r="N104" s="125">
        <f>'2023CV PREV GA00394601000126'!P100</f>
        <v>0</v>
      </c>
      <c r="O104" s="125">
        <f>'2023CV PREV GA00394601000126'!Q100</f>
        <v>0</v>
      </c>
      <c r="P104" s="125">
        <f>'2023CV PREV GA00394601000126'!R100</f>
        <v>0</v>
      </c>
      <c r="Q104" s="125">
        <f>'2023CV PREV GA00394601000126'!S100</f>
        <v>0</v>
      </c>
      <c r="R104" s="125">
        <f>'2023CV PREV GA00394601000126'!T100</f>
        <v>0</v>
      </c>
      <c r="S104" s="125">
        <f>'2023CV PREV GA00394601000126'!U100</f>
        <v>0</v>
      </c>
      <c r="T104" s="125">
        <f>'2023CV PREV GA00394601000126'!V100</f>
        <v>0</v>
      </c>
      <c r="U104" s="49">
        <f t="shared" si="34"/>
        <v>0</v>
      </c>
      <c r="V104" s="125">
        <f>'2023CV PREV GA00394601000126'!X100</f>
        <v>0</v>
      </c>
      <c r="W104" s="125">
        <f>'2023CV PREV GA00394601000126'!Y100</f>
        <v>0</v>
      </c>
      <c r="X104" s="125">
        <f>'2023CV PREV GA00394601000126'!Z100</f>
        <v>0</v>
      </c>
      <c r="Y104" s="125">
        <f>'2023CV PREV GA00394601000126'!AA100</f>
        <v>0</v>
      </c>
      <c r="Z104" s="125">
        <f>'2023CV PREV GA00394601000126'!AB100</f>
        <v>0</v>
      </c>
      <c r="AA104" s="125">
        <f>'2023CV PREV GA00394601000126'!AC100</f>
        <v>0</v>
      </c>
      <c r="AB104" s="125">
        <f>'2023CV PREV GA00394601000126'!AD100</f>
        <v>0</v>
      </c>
      <c r="AC104" s="49">
        <f t="shared" si="35"/>
        <v>5.0000000000000002E-5</v>
      </c>
      <c r="AD104" s="125">
        <f>'2023CV PREV GA00394601000126'!AF100</f>
        <v>0</v>
      </c>
      <c r="AE104" s="125">
        <f>'2023CV PREV GA00394601000126'!AG100</f>
        <v>0</v>
      </c>
      <c r="AF104" s="125">
        <f>'2023CV PREV GA00394601000126'!AH100</f>
        <v>0</v>
      </c>
      <c r="AG104" s="125">
        <f>'2023CV PREV GA00394601000126'!AI100</f>
        <v>5.0000000000000002E-5</v>
      </c>
      <c r="AH104" s="49">
        <f t="shared" si="36"/>
        <v>3.4851100000000002</v>
      </c>
      <c r="AI104" s="125">
        <f>'2023CV PREV GA00394601000126'!AK100</f>
        <v>3.19</v>
      </c>
      <c r="AJ104" s="125">
        <f>'2023CV PREV GA00394601000126'!AL100</f>
        <v>0.01</v>
      </c>
      <c r="AK104" s="125">
        <f>'2023CV PREV GA00394601000126'!AM100</f>
        <v>8.0000000000000007E-5</v>
      </c>
      <c r="AL104" s="125">
        <f>'2023CV PREV GA00394601000126'!AN100</f>
        <v>0.24731</v>
      </c>
      <c r="AM104" s="125">
        <f>'2023CV PREV GA00394601000126'!AO100</f>
        <v>3.7719999999999997E-2</v>
      </c>
      <c r="AN104" s="125">
        <f>'2023CV PREV GA00394601000126'!AP100</f>
        <v>2.81684</v>
      </c>
      <c r="AO104" s="125">
        <f>'2023CV PREV GA00394601000126'!AQ100</f>
        <v>0</v>
      </c>
      <c r="AP104" s="125">
        <f>'2023CV PREV GA00394601000126'!AR100</f>
        <v>0</v>
      </c>
      <c r="AQ104" s="125">
        <f>'2023CV PREV GA00394601000126'!AS100</f>
        <v>0</v>
      </c>
      <c r="AR104" s="49">
        <f t="shared" si="37"/>
        <v>6.3019999999999996</v>
      </c>
      <c r="AS104" s="49">
        <f t="shared" si="38"/>
        <v>0</v>
      </c>
      <c r="AT104" s="125">
        <f>'2023CV PREV GA00394601000126'!AV100</f>
        <v>0</v>
      </c>
      <c r="AU104" s="125">
        <f>'2023CV PREV GA00394601000126'!AW100</f>
        <v>0</v>
      </c>
      <c r="AV104" s="125">
        <f>'2023CV PREV GA00394601000126'!AX100</f>
        <v>0</v>
      </c>
      <c r="AW104" s="125">
        <f>'2023CV PREV GA00394601000126'!AY100</f>
        <v>0</v>
      </c>
      <c r="AX104" s="125">
        <f>'2023CV PREV GA00394601000126'!AZ100</f>
        <v>0</v>
      </c>
      <c r="AY104" s="125">
        <f>'2023CV PREV GA00394601000126'!BA100</f>
        <v>0</v>
      </c>
      <c r="AZ104" s="49">
        <f t="shared" si="39"/>
        <v>40.240630000000003</v>
      </c>
      <c r="BA104" s="125">
        <f>'2023CV PREV GA00394601000126'!BC100</f>
        <v>3.2710000000000003E-2</v>
      </c>
      <c r="BB104" s="125">
        <f>'2023CV PREV GA00394601000126'!BD100</f>
        <v>1.0000000000000001E-5</v>
      </c>
      <c r="BC104" s="125">
        <f>'2023CV PREV GA00394601000126'!BE100</f>
        <v>0</v>
      </c>
      <c r="BD104" s="125">
        <f>'2023CV PREV GA00394601000126'!BF100</f>
        <v>5.2999999999999998E-4</v>
      </c>
      <c r="BE104" s="125">
        <f>'2023CV PREV GA00394601000126'!BG100</f>
        <v>0.41672999999999999</v>
      </c>
      <c r="BF104" s="125">
        <f>'2023CV PREV GA00394601000126'!BH100</f>
        <v>39.790649999999999</v>
      </c>
      <c r="BG104" s="125">
        <f>'2023CV PREV GA00394601000126'!BI100</f>
        <v>0</v>
      </c>
      <c r="BH104" s="125">
        <f>'2023CV PREV GA00394601000126'!BJ100</f>
        <v>0</v>
      </c>
      <c r="BI104" s="125">
        <f>'2023CV PREV GA00394601000126'!BK100</f>
        <v>0</v>
      </c>
      <c r="BJ104" s="49">
        <f t="shared" si="40"/>
        <v>40.240630000000003</v>
      </c>
      <c r="BK104" s="49">
        <f t="shared" si="41"/>
        <v>-33.938630000000003</v>
      </c>
      <c r="BL104" s="49">
        <f>$BO$9+SUMPRODUCT($D$10:D104,$BK$10:BK104)</f>
        <v>194802968.85316554</v>
      </c>
      <c r="BM104" s="50">
        <f t="shared" si="42"/>
        <v>4.8899999999999997</v>
      </c>
      <c r="BN104" s="49">
        <f t="shared" si="46"/>
        <v>846950467.99289</v>
      </c>
      <c r="BO104" s="51">
        <f t="shared" si="43"/>
        <v>18167000904.2565</v>
      </c>
      <c r="BP104" s="89">
        <f t="shared" si="47"/>
        <v>0.40359976914108769</v>
      </c>
      <c r="BQ104" s="89">
        <f t="shared" si="48"/>
        <v>38.140178183832788</v>
      </c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  <c r="UD104"/>
      <c r="UE104"/>
      <c r="UF104"/>
      <c r="UG104"/>
      <c r="UH104"/>
      <c r="UI104"/>
      <c r="UJ104"/>
      <c r="UK104"/>
      <c r="UL104"/>
      <c r="UM104"/>
      <c r="UN104"/>
      <c r="UO104"/>
      <c r="UP104"/>
      <c r="UQ104"/>
      <c r="UR104"/>
      <c r="US104"/>
      <c r="UT104"/>
      <c r="UU104"/>
      <c r="UV104"/>
      <c r="UW104"/>
      <c r="UX104"/>
      <c r="UY104"/>
      <c r="UZ104"/>
      <c r="VA104"/>
      <c r="VB104"/>
      <c r="VC104"/>
      <c r="VD104"/>
      <c r="VE104"/>
      <c r="VF104"/>
      <c r="VG104"/>
      <c r="VH104"/>
      <c r="VI104"/>
      <c r="VJ104"/>
      <c r="VK104"/>
      <c r="VL104"/>
      <c r="VM104"/>
      <c r="VN104"/>
      <c r="VO104"/>
      <c r="VP104"/>
      <c r="VQ104"/>
      <c r="VR104"/>
      <c r="VS104"/>
      <c r="VT104"/>
      <c r="VU104"/>
      <c r="VV104"/>
      <c r="VW104"/>
      <c r="VX104"/>
      <c r="VY104"/>
      <c r="VZ104"/>
      <c r="WA104"/>
      <c r="WB104"/>
      <c r="WC104"/>
      <c r="WD104"/>
      <c r="WE104"/>
      <c r="WF104"/>
      <c r="WG104"/>
      <c r="WH104"/>
      <c r="WI104"/>
      <c r="WJ104"/>
      <c r="WK104"/>
      <c r="WL104"/>
      <c r="WM104"/>
      <c r="WN104"/>
      <c r="WO104"/>
      <c r="WP104"/>
      <c r="WQ104"/>
      <c r="WR104"/>
      <c r="WS104"/>
      <c r="WT104"/>
      <c r="WU104"/>
      <c r="WV104"/>
      <c r="WW104"/>
      <c r="WX104"/>
      <c r="WY104"/>
      <c r="WZ104"/>
      <c r="XA104"/>
      <c r="XB104"/>
      <c r="XC104"/>
      <c r="XD104"/>
      <c r="XE104"/>
      <c r="XF104"/>
      <c r="XG104"/>
      <c r="XH104"/>
      <c r="XI104"/>
      <c r="XJ104"/>
      <c r="XK104"/>
      <c r="XL104"/>
      <c r="XM104"/>
      <c r="XN104"/>
      <c r="XO104"/>
      <c r="XP104"/>
      <c r="XQ104"/>
      <c r="XR104"/>
      <c r="XS104"/>
      <c r="XT104"/>
      <c r="XU104"/>
      <c r="XV104"/>
      <c r="XW104"/>
      <c r="XX104"/>
      <c r="XY104"/>
      <c r="XZ104"/>
      <c r="YA104"/>
      <c r="YB104"/>
      <c r="YC104"/>
      <c r="YD104"/>
      <c r="YE104"/>
      <c r="YF104"/>
      <c r="YG104"/>
      <c r="YH104"/>
      <c r="YI104"/>
      <c r="YJ104"/>
      <c r="YK104"/>
      <c r="YL104"/>
      <c r="YM104"/>
      <c r="YN104"/>
      <c r="YO104"/>
      <c r="YP104"/>
      <c r="YQ104"/>
      <c r="YR104"/>
      <c r="YS104"/>
      <c r="YT104"/>
      <c r="YU104"/>
      <c r="YV104"/>
      <c r="YW104"/>
      <c r="YX104"/>
      <c r="YY104"/>
      <c r="YZ104"/>
      <c r="ZA104"/>
      <c r="ZB104"/>
      <c r="ZC104"/>
      <c r="ZD104"/>
      <c r="ZE104"/>
      <c r="ZF104"/>
      <c r="ZG104"/>
      <c r="ZH104"/>
      <c r="ZI104"/>
      <c r="ZJ104"/>
      <c r="ZK104"/>
      <c r="ZL104"/>
      <c r="ZM104"/>
      <c r="ZN104"/>
      <c r="ZO104"/>
      <c r="ZP104"/>
      <c r="ZQ104"/>
      <c r="ZR104"/>
      <c r="ZS104"/>
      <c r="ZT104"/>
      <c r="ZU104"/>
      <c r="ZV104"/>
      <c r="ZW104"/>
      <c r="ZX104"/>
      <c r="ZY104"/>
      <c r="ZZ104"/>
      <c r="AAA104"/>
      <c r="AAB104"/>
      <c r="AAC104"/>
      <c r="AAD104"/>
      <c r="AAE104"/>
      <c r="AAF104"/>
      <c r="AAG104"/>
      <c r="AAH104"/>
      <c r="AAI104"/>
      <c r="AAJ104"/>
      <c r="AAK104"/>
      <c r="AAL104"/>
      <c r="AAM104"/>
      <c r="AAN104"/>
      <c r="AAO104"/>
      <c r="AAP104"/>
      <c r="AAQ104"/>
      <c r="AAR104"/>
      <c r="AAS104"/>
      <c r="AAT104"/>
      <c r="AAU104"/>
      <c r="AAV104"/>
      <c r="AAW104"/>
      <c r="AAX104"/>
      <c r="AAY104"/>
      <c r="AAZ104"/>
      <c r="ABA104"/>
      <c r="ABB104"/>
      <c r="ABC104"/>
      <c r="ABD104"/>
      <c r="ABE104"/>
      <c r="ABF104"/>
      <c r="ABG104"/>
      <c r="ABH104"/>
      <c r="ABI104"/>
      <c r="ABJ104"/>
      <c r="ABK104"/>
      <c r="ABL104"/>
      <c r="ABM104"/>
      <c r="ABN104"/>
      <c r="ABO104"/>
      <c r="ABP104"/>
      <c r="ABQ104"/>
      <c r="ABR104"/>
      <c r="ABS104"/>
      <c r="ABT104"/>
      <c r="ABU104"/>
      <c r="ABV104"/>
      <c r="ABW104"/>
      <c r="ABX104"/>
      <c r="ABY104"/>
      <c r="ABZ104"/>
      <c r="ACA104"/>
      <c r="ACB104"/>
      <c r="ACC104"/>
      <c r="ACD104"/>
      <c r="ACE104"/>
      <c r="ACF104"/>
      <c r="ACG104"/>
      <c r="ACH104"/>
      <c r="ACI104"/>
      <c r="ACJ104"/>
      <c r="ACK104"/>
      <c r="ACL104"/>
      <c r="ACM104"/>
      <c r="ACN104"/>
      <c r="ACO104"/>
      <c r="ACP104"/>
      <c r="ACQ104"/>
      <c r="ACR104"/>
      <c r="ACS104"/>
      <c r="ACT104"/>
      <c r="ACU104"/>
      <c r="ACV104"/>
      <c r="ACW104"/>
      <c r="ACX104"/>
      <c r="ACY104"/>
      <c r="ACZ104"/>
      <c r="ADA104"/>
      <c r="ADB104"/>
      <c r="ADC104"/>
      <c r="ADD104"/>
      <c r="ADE104"/>
      <c r="ADF104"/>
      <c r="ADG104"/>
      <c r="ADH104"/>
      <c r="ADI104"/>
      <c r="ADJ104"/>
      <c r="ADK104"/>
      <c r="ADL104"/>
      <c r="ADM104"/>
      <c r="ADN104"/>
      <c r="ADO104"/>
      <c r="ADP104"/>
      <c r="ADQ104"/>
      <c r="ADR104"/>
      <c r="ADS104"/>
      <c r="ADT104"/>
      <c r="ADU104"/>
      <c r="ADV104"/>
      <c r="ADW104"/>
      <c r="ADX104"/>
      <c r="ADY104"/>
      <c r="ADZ104"/>
      <c r="AEA104"/>
      <c r="AEB104"/>
      <c r="AEC104"/>
      <c r="AED104"/>
      <c r="AEE104"/>
      <c r="AEF104"/>
      <c r="AEG104"/>
      <c r="AEH104"/>
      <c r="AEI104"/>
      <c r="AEJ104"/>
      <c r="AEK104"/>
      <c r="AEL104"/>
      <c r="AEM104"/>
      <c r="AEN104"/>
      <c r="AEO104"/>
      <c r="AEP104"/>
      <c r="AEQ104"/>
      <c r="AER104"/>
      <c r="AES104"/>
      <c r="AET104"/>
      <c r="AEU104"/>
      <c r="AEV104"/>
      <c r="AEW104"/>
      <c r="AEX104"/>
      <c r="AEY104"/>
      <c r="AEZ104"/>
      <c r="AFA104"/>
      <c r="AFB104"/>
      <c r="AFC104"/>
      <c r="AFD104"/>
      <c r="AFE104"/>
      <c r="AFF104"/>
      <c r="AFG104"/>
      <c r="AFH104"/>
      <c r="AFI104"/>
      <c r="AFJ104"/>
      <c r="AFK104"/>
      <c r="AFL104"/>
      <c r="AFM104"/>
      <c r="AFN104"/>
      <c r="AFO104"/>
      <c r="AFP104"/>
      <c r="AFQ104"/>
      <c r="AFR104"/>
      <c r="AFS104"/>
      <c r="AFT104"/>
      <c r="AFU104"/>
      <c r="AFV104"/>
      <c r="AFW104"/>
      <c r="AFX104"/>
      <c r="AFY104"/>
      <c r="AFZ104"/>
      <c r="AGA104"/>
      <c r="AGB104"/>
      <c r="AGC104"/>
      <c r="AGD104"/>
      <c r="AGE104"/>
      <c r="AGF104"/>
      <c r="AGG104"/>
      <c r="AGH104"/>
      <c r="AGI104"/>
      <c r="AGJ104"/>
      <c r="AGK104"/>
      <c r="AGL104"/>
      <c r="AGM104"/>
      <c r="AGN104"/>
      <c r="AGO104"/>
      <c r="AGP104"/>
      <c r="AGQ104"/>
      <c r="AGR104"/>
      <c r="AGS104"/>
      <c r="AGT104"/>
      <c r="AGU104"/>
      <c r="AGV104"/>
      <c r="AGW104"/>
      <c r="AGX104"/>
      <c r="AGY104"/>
      <c r="AGZ104"/>
      <c r="AHA104"/>
      <c r="AHB104"/>
      <c r="AHC104"/>
      <c r="AHD104"/>
      <c r="AHE104"/>
      <c r="AHF104"/>
      <c r="AHG104"/>
      <c r="AHH104"/>
      <c r="AHI104"/>
      <c r="AHJ104"/>
      <c r="AHK104"/>
      <c r="AHL104"/>
      <c r="AHM104"/>
      <c r="AHN104"/>
      <c r="AHO104"/>
      <c r="AHP104"/>
      <c r="AHQ104"/>
      <c r="AHR104"/>
      <c r="AHS104"/>
      <c r="AHT104"/>
      <c r="AHU104"/>
      <c r="AHV104"/>
      <c r="AHW104"/>
      <c r="AHX104"/>
      <c r="AHY104"/>
      <c r="AHZ104"/>
      <c r="AIA104"/>
      <c r="AIB104"/>
      <c r="AIC104"/>
      <c r="AID104"/>
      <c r="AIE104"/>
      <c r="AIF104"/>
      <c r="AIG104"/>
      <c r="AIH104"/>
      <c r="AII104"/>
      <c r="AIJ104"/>
      <c r="AIK104"/>
      <c r="AIL104"/>
      <c r="AIM104"/>
      <c r="AIN104"/>
      <c r="AIO104"/>
      <c r="AIP104"/>
      <c r="AIQ104"/>
      <c r="AIR104"/>
      <c r="AIS104"/>
      <c r="AIT104"/>
      <c r="AIU104"/>
      <c r="AIV104"/>
      <c r="AIW104"/>
      <c r="AIX104"/>
      <c r="AIY104"/>
      <c r="AIZ104"/>
      <c r="AJA104"/>
      <c r="AJB104"/>
      <c r="AJC104"/>
      <c r="AJD104"/>
      <c r="AJE104"/>
      <c r="AJF104"/>
      <c r="AJG104"/>
      <c r="AJH104"/>
      <c r="AJI104"/>
      <c r="AJJ104"/>
      <c r="AJK104"/>
      <c r="AJL104"/>
      <c r="AJM104"/>
      <c r="AJN104"/>
      <c r="AJO104"/>
      <c r="AJP104"/>
      <c r="AJQ104"/>
      <c r="AJR104"/>
      <c r="AJS104"/>
      <c r="AJT104"/>
      <c r="AJU104"/>
      <c r="AJV104"/>
      <c r="AJW104"/>
      <c r="AJX104"/>
      <c r="AJY104"/>
      <c r="AJZ104"/>
      <c r="AKA104"/>
      <c r="AKB104"/>
      <c r="AKC104"/>
      <c r="AKD104"/>
      <c r="AKE104"/>
      <c r="AKF104"/>
      <c r="AKG104"/>
      <c r="AKH104"/>
      <c r="AKI104"/>
      <c r="AKJ104"/>
      <c r="AKK104"/>
      <c r="AKL104"/>
      <c r="AKM104"/>
      <c r="AKN104"/>
      <c r="AKO104"/>
      <c r="AKP104"/>
      <c r="AKQ104"/>
      <c r="AKR104"/>
      <c r="AKS104"/>
      <c r="AKT104"/>
      <c r="AKU104"/>
      <c r="AKV104"/>
      <c r="AKW104"/>
      <c r="AKX104"/>
      <c r="AKY104"/>
      <c r="AKZ104"/>
      <c r="ALA104"/>
      <c r="ALB104"/>
      <c r="ALC104"/>
      <c r="ALD104"/>
      <c r="ALE104"/>
      <c r="ALF104"/>
      <c r="ALG104"/>
      <c r="ALH104"/>
      <c r="ALI104"/>
      <c r="ALJ104"/>
      <c r="ALK104"/>
      <c r="ALL104"/>
      <c r="ALM104"/>
      <c r="ALN104"/>
      <c r="ALO104"/>
      <c r="ALP104"/>
      <c r="ALQ104"/>
      <c r="ALR104"/>
      <c r="ALS104"/>
      <c r="ALT104"/>
      <c r="ALU104"/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  <c r="AMI104"/>
      <c r="AMJ104"/>
    </row>
    <row r="105" spans="1:1024" x14ac:dyDescent="0.3">
      <c r="A105" s="52">
        <f t="shared" si="44"/>
        <v>96</v>
      </c>
      <c r="B105" s="72">
        <f t="shared" si="45"/>
        <v>2118</v>
      </c>
      <c r="C105" s="48">
        <f>'2023CV PREV GA00394601000126'!E101</f>
        <v>4.8899999999999997</v>
      </c>
      <c r="D105" s="49">
        <f t="shared" si="49"/>
        <v>1.022E-2</v>
      </c>
      <c r="E105" s="125">
        <f>'2023CV PREV GA00394601000126'!G101</f>
        <v>0</v>
      </c>
      <c r="F105" s="49">
        <f t="shared" si="32"/>
        <v>0</v>
      </c>
      <c r="G105" s="125">
        <f>'2023CV PREV GA00394601000126'!I101</f>
        <v>0</v>
      </c>
      <c r="H105" s="125">
        <f>'2023CV PREV GA00394601000126'!J101</f>
        <v>0</v>
      </c>
      <c r="I105" s="125">
        <f>'2023CV PREV GA00394601000126'!K101</f>
        <v>0</v>
      </c>
      <c r="J105" s="125">
        <f>'2023CV PREV GA00394601000126'!L101</f>
        <v>0</v>
      </c>
      <c r="K105" s="125">
        <f>'2023CV PREV GA00394601000126'!M101</f>
        <v>0</v>
      </c>
      <c r="L105" s="125">
        <f>'2023CV PREV GA00394601000126'!N101</f>
        <v>0</v>
      </c>
      <c r="M105" s="49">
        <f t="shared" si="33"/>
        <v>0</v>
      </c>
      <c r="N105" s="125">
        <f>'2023CV PREV GA00394601000126'!P101</f>
        <v>0</v>
      </c>
      <c r="O105" s="125">
        <f>'2023CV PREV GA00394601000126'!Q101</f>
        <v>0</v>
      </c>
      <c r="P105" s="125">
        <f>'2023CV PREV GA00394601000126'!R101</f>
        <v>0</v>
      </c>
      <c r="Q105" s="125">
        <f>'2023CV PREV GA00394601000126'!S101</f>
        <v>0</v>
      </c>
      <c r="R105" s="125">
        <f>'2023CV PREV GA00394601000126'!T101</f>
        <v>0</v>
      </c>
      <c r="S105" s="125">
        <f>'2023CV PREV GA00394601000126'!U101</f>
        <v>0</v>
      </c>
      <c r="T105" s="125">
        <f>'2023CV PREV GA00394601000126'!V101</f>
        <v>0</v>
      </c>
      <c r="U105" s="49">
        <f t="shared" si="34"/>
        <v>0</v>
      </c>
      <c r="V105" s="125">
        <f>'2023CV PREV GA00394601000126'!X101</f>
        <v>0</v>
      </c>
      <c r="W105" s="125">
        <f>'2023CV PREV GA00394601000126'!Y101</f>
        <v>0</v>
      </c>
      <c r="X105" s="125">
        <f>'2023CV PREV GA00394601000126'!Z101</f>
        <v>0</v>
      </c>
      <c r="Y105" s="125">
        <f>'2023CV PREV GA00394601000126'!AA101</f>
        <v>0</v>
      </c>
      <c r="Z105" s="125">
        <f>'2023CV PREV GA00394601000126'!AB101</f>
        <v>0</v>
      </c>
      <c r="AA105" s="125">
        <f>'2023CV PREV GA00394601000126'!AC101</f>
        <v>0</v>
      </c>
      <c r="AB105" s="125">
        <f>'2023CV PREV GA00394601000126'!AD101</f>
        <v>0</v>
      </c>
      <c r="AC105" s="49">
        <f t="shared" si="35"/>
        <v>0</v>
      </c>
      <c r="AD105" s="125">
        <f>'2023CV PREV GA00394601000126'!AF101</f>
        <v>0</v>
      </c>
      <c r="AE105" s="125">
        <f>'2023CV PREV GA00394601000126'!AG101</f>
        <v>0</v>
      </c>
      <c r="AF105" s="125">
        <f>'2023CV PREV GA00394601000126'!AH101</f>
        <v>0</v>
      </c>
      <c r="AG105" s="125">
        <f>'2023CV PREV GA00394601000126'!AI101</f>
        <v>0</v>
      </c>
      <c r="AH105" s="49">
        <f t="shared" si="36"/>
        <v>0.68676999999999999</v>
      </c>
      <c r="AI105" s="125">
        <f>'2023CV PREV GA00394601000126'!AK101</f>
        <v>0.63</v>
      </c>
      <c r="AJ105" s="125">
        <f>'2023CV PREV GA00394601000126'!AL101</f>
        <v>0</v>
      </c>
      <c r="AK105" s="125">
        <f>'2023CV PREV GA00394601000126'!AM101</f>
        <v>1.0000000000000001E-5</v>
      </c>
      <c r="AL105" s="125">
        <f>'2023CV PREV GA00394601000126'!AN101</f>
        <v>4.8649999999999999E-2</v>
      </c>
      <c r="AM105" s="125">
        <f>'2023CV PREV GA00394601000126'!AO101</f>
        <v>8.1099999999999992E-3</v>
      </c>
      <c r="AN105" s="125">
        <f>'2023CV PREV GA00394601000126'!AP101</f>
        <v>0.55478000000000005</v>
      </c>
      <c r="AO105" s="125">
        <f>'2023CV PREV GA00394601000126'!AQ101</f>
        <v>0</v>
      </c>
      <c r="AP105" s="125">
        <f>'2023CV PREV GA00394601000126'!AR101</f>
        <v>0</v>
      </c>
      <c r="AQ105" s="125">
        <f>'2023CV PREV GA00394601000126'!AS101</f>
        <v>0</v>
      </c>
      <c r="AR105" s="49">
        <f t="shared" si="37"/>
        <v>1.2415499999999999</v>
      </c>
      <c r="AS105" s="49">
        <f t="shared" si="38"/>
        <v>0</v>
      </c>
      <c r="AT105" s="125">
        <f>'2023CV PREV GA00394601000126'!AV101</f>
        <v>0</v>
      </c>
      <c r="AU105" s="125">
        <f>'2023CV PREV GA00394601000126'!AW101</f>
        <v>0</v>
      </c>
      <c r="AV105" s="125">
        <f>'2023CV PREV GA00394601000126'!AX101</f>
        <v>0</v>
      </c>
      <c r="AW105" s="125">
        <f>'2023CV PREV GA00394601000126'!AY101</f>
        <v>0</v>
      </c>
      <c r="AX105" s="125">
        <f>'2023CV PREV GA00394601000126'!AZ101</f>
        <v>0</v>
      </c>
      <c r="AY105" s="125">
        <f>'2023CV PREV GA00394601000126'!BA101</f>
        <v>0</v>
      </c>
      <c r="AZ105" s="49">
        <f t="shared" si="39"/>
        <v>7.9253600000000004</v>
      </c>
      <c r="BA105" s="125">
        <f>'2023CV PREV GA00394601000126'!BC101</f>
        <v>3.2699999999999999E-3</v>
      </c>
      <c r="BB105" s="125">
        <f>'2023CV PREV GA00394601000126'!BD101</f>
        <v>0</v>
      </c>
      <c r="BC105" s="125">
        <f>'2023CV PREV GA00394601000126'!BE101</f>
        <v>0</v>
      </c>
      <c r="BD105" s="125">
        <f>'2023CV PREV GA00394601000126'!BF101</f>
        <v>5.0000000000000002E-5</v>
      </c>
      <c r="BE105" s="125">
        <f>'2023CV PREV GA00394601000126'!BG101</f>
        <v>8.9469999999999994E-2</v>
      </c>
      <c r="BF105" s="125">
        <f>'2023CV PREV GA00394601000126'!BH101</f>
        <v>7.8325699999999996</v>
      </c>
      <c r="BG105" s="125">
        <f>'2023CV PREV GA00394601000126'!BI101</f>
        <v>0</v>
      </c>
      <c r="BH105" s="125">
        <f>'2023CV PREV GA00394601000126'!BJ101</f>
        <v>0</v>
      </c>
      <c r="BI105" s="125">
        <f>'2023CV PREV GA00394601000126'!BK101</f>
        <v>0</v>
      </c>
      <c r="BJ105" s="49">
        <f t="shared" si="40"/>
        <v>7.9253600000000004</v>
      </c>
      <c r="BK105" s="49">
        <f t="shared" si="41"/>
        <v>-6.6838100000000003</v>
      </c>
      <c r="BL105" s="49">
        <f>$BO$9+SUMPRODUCT($D$10:D105,$BK$10:BK105)</f>
        <v>194802968.784857</v>
      </c>
      <c r="BM105" s="50">
        <f t="shared" si="42"/>
        <v>4.8899999999999997</v>
      </c>
      <c r="BN105" s="49">
        <f t="shared" si="46"/>
        <v>888366344.21814001</v>
      </c>
      <c r="BO105" s="51">
        <f t="shared" si="43"/>
        <v>19055367241.790798</v>
      </c>
      <c r="BP105" s="89">
        <f t="shared" si="47"/>
        <v>7.5778991589659783E-2</v>
      </c>
      <c r="BQ105" s="89">
        <f t="shared" si="48"/>
        <v>7.2368936968125093</v>
      </c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</row>
    <row r="106" spans="1:1024" x14ac:dyDescent="0.3">
      <c r="A106" s="52">
        <f t="shared" si="44"/>
        <v>97</v>
      </c>
      <c r="B106" s="72">
        <f t="shared" si="45"/>
        <v>2119</v>
      </c>
      <c r="C106" s="48">
        <f>'2023CV PREV GA00394601000126'!E102</f>
        <v>4.8899999999999997</v>
      </c>
      <c r="D106" s="49">
        <f t="shared" si="49"/>
        <v>9.7400000000000004E-3</v>
      </c>
      <c r="E106" s="125">
        <f>'2023CV PREV GA00394601000126'!G102</f>
        <v>0</v>
      </c>
      <c r="F106" s="49">
        <f t="shared" ref="F106:F137" si="50">ROUND(SUM(G106:J106),5)</f>
        <v>0</v>
      </c>
      <c r="G106" s="125">
        <f>'2023CV PREV GA00394601000126'!I102</f>
        <v>0</v>
      </c>
      <c r="H106" s="125">
        <f>'2023CV PREV GA00394601000126'!J102</f>
        <v>0</v>
      </c>
      <c r="I106" s="125">
        <f>'2023CV PREV GA00394601000126'!K102</f>
        <v>0</v>
      </c>
      <c r="J106" s="125">
        <f>'2023CV PREV GA00394601000126'!L102</f>
        <v>0</v>
      </c>
      <c r="K106" s="125">
        <f>'2023CV PREV GA00394601000126'!M102</f>
        <v>0</v>
      </c>
      <c r="L106" s="125">
        <f>'2023CV PREV GA00394601000126'!N102</f>
        <v>0</v>
      </c>
      <c r="M106" s="49">
        <f t="shared" ref="M106:M137" si="51">ROUND(SUM(N106:T106),5)</f>
        <v>0</v>
      </c>
      <c r="N106" s="125">
        <f>'2023CV PREV GA00394601000126'!P102</f>
        <v>0</v>
      </c>
      <c r="O106" s="125">
        <f>'2023CV PREV GA00394601000126'!Q102</f>
        <v>0</v>
      </c>
      <c r="P106" s="125">
        <f>'2023CV PREV GA00394601000126'!R102</f>
        <v>0</v>
      </c>
      <c r="Q106" s="125">
        <f>'2023CV PREV GA00394601000126'!S102</f>
        <v>0</v>
      </c>
      <c r="R106" s="125">
        <f>'2023CV PREV GA00394601000126'!T102</f>
        <v>0</v>
      </c>
      <c r="S106" s="125">
        <f>'2023CV PREV GA00394601000126'!U102</f>
        <v>0</v>
      </c>
      <c r="T106" s="125">
        <f>'2023CV PREV GA00394601000126'!V102</f>
        <v>0</v>
      </c>
      <c r="U106" s="49">
        <f t="shared" ref="U106:U137" si="52">ROUND(SUM(V106:AB106),5)</f>
        <v>0</v>
      </c>
      <c r="V106" s="125">
        <f>'2023CV PREV GA00394601000126'!X102</f>
        <v>0</v>
      </c>
      <c r="W106" s="125">
        <f>'2023CV PREV GA00394601000126'!Y102</f>
        <v>0</v>
      </c>
      <c r="X106" s="125">
        <f>'2023CV PREV GA00394601000126'!Z102</f>
        <v>0</v>
      </c>
      <c r="Y106" s="125">
        <f>'2023CV PREV GA00394601000126'!AA102</f>
        <v>0</v>
      </c>
      <c r="Z106" s="125">
        <f>'2023CV PREV GA00394601000126'!AB102</f>
        <v>0</v>
      </c>
      <c r="AA106" s="125">
        <f>'2023CV PREV GA00394601000126'!AC102</f>
        <v>0</v>
      </c>
      <c r="AB106" s="125">
        <f>'2023CV PREV GA00394601000126'!AD102</f>
        <v>0</v>
      </c>
      <c r="AC106" s="49">
        <f t="shared" ref="AC106:AC137" si="53">ROUND(SUM(AD106:AG106),5)</f>
        <v>0</v>
      </c>
      <c r="AD106" s="125">
        <f>'2023CV PREV GA00394601000126'!AF102</f>
        <v>0</v>
      </c>
      <c r="AE106" s="125">
        <f>'2023CV PREV GA00394601000126'!AG102</f>
        <v>0</v>
      </c>
      <c r="AF106" s="125">
        <f>'2023CV PREV GA00394601000126'!AH102</f>
        <v>0</v>
      </c>
      <c r="AG106" s="125">
        <f>'2023CV PREV GA00394601000126'!AI102</f>
        <v>0</v>
      </c>
      <c r="AH106" s="49">
        <f t="shared" ref="AH106:AH137" si="54">ROUND(SUM(AI106:AM106),5)</f>
        <v>0.10867</v>
      </c>
      <c r="AI106" s="125">
        <f>'2023CV PREV GA00394601000126'!AK102</f>
        <v>0.1</v>
      </c>
      <c r="AJ106" s="125">
        <f>'2023CV PREV GA00394601000126'!AL102</f>
        <v>0</v>
      </c>
      <c r="AK106" s="125">
        <f>'2023CV PREV GA00394601000126'!AM102</f>
        <v>0</v>
      </c>
      <c r="AL106" s="125">
        <f>'2023CV PREV GA00394601000126'!AN102</f>
        <v>7.3099999999999997E-3</v>
      </c>
      <c r="AM106" s="125">
        <f>'2023CV PREV GA00394601000126'!AO102</f>
        <v>1.3600000000000001E-3</v>
      </c>
      <c r="AN106" s="125">
        <f>'2023CV PREV GA00394601000126'!AP102</f>
        <v>8.4180000000000005E-2</v>
      </c>
      <c r="AO106" s="125">
        <f>'2023CV PREV GA00394601000126'!AQ102</f>
        <v>0</v>
      </c>
      <c r="AP106" s="125">
        <f>'2023CV PREV GA00394601000126'!AR102</f>
        <v>0</v>
      </c>
      <c r="AQ106" s="125">
        <f>'2023CV PREV GA00394601000126'!AS102</f>
        <v>0</v>
      </c>
      <c r="AR106" s="49">
        <f t="shared" ref="AR106:AR137" si="55">ROUND(F106+K106+L106+M106+U106+AC106+AH106+AN106+AO106+AP106+AQ106,5)</f>
        <v>0.19284999999999999</v>
      </c>
      <c r="AS106" s="49">
        <f t="shared" ref="AS106:AS137" si="56">ROUND(SUM(AT106:AY106),5)</f>
        <v>0</v>
      </c>
      <c r="AT106" s="125">
        <f>'2023CV PREV GA00394601000126'!AV102</f>
        <v>0</v>
      </c>
      <c r="AU106" s="125">
        <f>'2023CV PREV GA00394601000126'!AW102</f>
        <v>0</v>
      </c>
      <c r="AV106" s="125">
        <f>'2023CV PREV GA00394601000126'!AX102</f>
        <v>0</v>
      </c>
      <c r="AW106" s="125">
        <f>'2023CV PREV GA00394601000126'!AY102</f>
        <v>0</v>
      </c>
      <c r="AX106" s="125">
        <f>'2023CV PREV GA00394601000126'!AZ102</f>
        <v>0</v>
      </c>
      <c r="AY106" s="125">
        <f>'2023CV PREV GA00394601000126'!BA102</f>
        <v>0</v>
      </c>
      <c r="AZ106" s="49">
        <f t="shared" ref="AZ106:AZ137" si="57">ROUND(SUM(BA106:BI106),5)</f>
        <v>1.2025999999999999</v>
      </c>
      <c r="BA106" s="125">
        <f>'2023CV PREV GA00394601000126'!BC102</f>
        <v>3.3E-4</v>
      </c>
      <c r="BB106" s="125">
        <f>'2023CV PREV GA00394601000126'!BD102</f>
        <v>0</v>
      </c>
      <c r="BC106" s="125">
        <f>'2023CV PREV GA00394601000126'!BE102</f>
        <v>0</v>
      </c>
      <c r="BD106" s="125">
        <f>'2023CV PREV GA00394601000126'!BF102</f>
        <v>0</v>
      </c>
      <c r="BE106" s="125">
        <f>'2023CV PREV GA00394601000126'!BG102</f>
        <v>1.4999999999999999E-2</v>
      </c>
      <c r="BF106" s="125">
        <f>'2023CV PREV GA00394601000126'!BH102</f>
        <v>1.18727</v>
      </c>
      <c r="BG106" s="125">
        <f>'2023CV PREV GA00394601000126'!BI102</f>
        <v>0</v>
      </c>
      <c r="BH106" s="125">
        <f>'2023CV PREV GA00394601000126'!BJ102</f>
        <v>0</v>
      </c>
      <c r="BI106" s="125">
        <f>'2023CV PREV GA00394601000126'!BK102</f>
        <v>0</v>
      </c>
      <c r="BJ106" s="49">
        <f t="shared" ref="BJ106:BJ137" si="58">ROUND(AS106+AZ106,5)</f>
        <v>1.2025999999999999</v>
      </c>
      <c r="BK106" s="49">
        <f t="shared" ref="BK106:BK137" si="59">ROUND(AR106-BJ106,5)</f>
        <v>-1.0097499999999999</v>
      </c>
      <c r="BL106" s="49">
        <f>$BO$9+SUMPRODUCT($D$10:D106,$BK$10:BK106)</f>
        <v>194802968.77502203</v>
      </c>
      <c r="BM106" s="50">
        <f t="shared" ref="BM106:BM137" si="60">ROUND(C106,5)</f>
        <v>4.8899999999999997</v>
      </c>
      <c r="BN106" s="49">
        <f t="shared" si="46"/>
        <v>931807458.12356997</v>
      </c>
      <c r="BO106" s="51">
        <f t="shared" ref="BO106:BO137" si="61">IF(BO105+BK106+BN106&gt;0,ROUND(BO105+BK106+BN106,5),0)</f>
        <v>19987174698.904598</v>
      </c>
      <c r="BP106" s="89">
        <f t="shared" si="47"/>
        <v>1.0918181017653111E-2</v>
      </c>
      <c r="BQ106" s="89">
        <f t="shared" si="48"/>
        <v>1.0536044682035253</v>
      </c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</row>
    <row r="107" spans="1:1024" x14ac:dyDescent="0.3">
      <c r="A107" s="52">
        <f t="shared" ref="A107:A138" si="62">A106+1</f>
        <v>98</v>
      </c>
      <c r="B107" s="72">
        <f t="shared" ref="B107:B138" si="63">B106+1</f>
        <v>2120</v>
      </c>
      <c r="C107" s="48">
        <f>'2023CV PREV GA00394601000126'!E103</f>
        <v>4.8899999999999997</v>
      </c>
      <c r="D107" s="49">
        <f t="shared" si="49"/>
        <v>9.2899999999999996E-3</v>
      </c>
      <c r="E107" s="125">
        <f>'2023CV PREV GA00394601000126'!G103</f>
        <v>0</v>
      </c>
      <c r="F107" s="49">
        <f t="shared" si="50"/>
        <v>0</v>
      </c>
      <c r="G107" s="125">
        <f>'2023CV PREV GA00394601000126'!I103</f>
        <v>0</v>
      </c>
      <c r="H107" s="125">
        <f>'2023CV PREV GA00394601000126'!J103</f>
        <v>0</v>
      </c>
      <c r="I107" s="125">
        <f>'2023CV PREV GA00394601000126'!K103</f>
        <v>0</v>
      </c>
      <c r="J107" s="125">
        <f>'2023CV PREV GA00394601000126'!L103</f>
        <v>0</v>
      </c>
      <c r="K107" s="125">
        <f>'2023CV PREV GA00394601000126'!M103</f>
        <v>0</v>
      </c>
      <c r="L107" s="125">
        <f>'2023CV PREV GA00394601000126'!N103</f>
        <v>0</v>
      </c>
      <c r="M107" s="49">
        <f t="shared" si="51"/>
        <v>0</v>
      </c>
      <c r="N107" s="125">
        <f>'2023CV PREV GA00394601000126'!P103</f>
        <v>0</v>
      </c>
      <c r="O107" s="125">
        <f>'2023CV PREV GA00394601000126'!Q103</f>
        <v>0</v>
      </c>
      <c r="P107" s="125">
        <f>'2023CV PREV GA00394601000126'!R103</f>
        <v>0</v>
      </c>
      <c r="Q107" s="125">
        <f>'2023CV PREV GA00394601000126'!S103</f>
        <v>0</v>
      </c>
      <c r="R107" s="125">
        <f>'2023CV PREV GA00394601000126'!T103</f>
        <v>0</v>
      </c>
      <c r="S107" s="125">
        <f>'2023CV PREV GA00394601000126'!U103</f>
        <v>0</v>
      </c>
      <c r="T107" s="125">
        <f>'2023CV PREV GA00394601000126'!V103</f>
        <v>0</v>
      </c>
      <c r="U107" s="49">
        <f t="shared" si="52"/>
        <v>0</v>
      </c>
      <c r="V107" s="125">
        <f>'2023CV PREV GA00394601000126'!X103</f>
        <v>0</v>
      </c>
      <c r="W107" s="125">
        <f>'2023CV PREV GA00394601000126'!Y103</f>
        <v>0</v>
      </c>
      <c r="X107" s="125">
        <f>'2023CV PREV GA00394601000126'!Z103</f>
        <v>0</v>
      </c>
      <c r="Y107" s="125">
        <f>'2023CV PREV GA00394601000126'!AA103</f>
        <v>0</v>
      </c>
      <c r="Z107" s="125">
        <f>'2023CV PREV GA00394601000126'!AB103</f>
        <v>0</v>
      </c>
      <c r="AA107" s="125">
        <f>'2023CV PREV GA00394601000126'!AC103</f>
        <v>0</v>
      </c>
      <c r="AB107" s="125">
        <f>'2023CV PREV GA00394601000126'!AD103</f>
        <v>0</v>
      </c>
      <c r="AC107" s="49">
        <f t="shared" si="53"/>
        <v>0</v>
      </c>
      <c r="AD107" s="125">
        <f>'2023CV PREV GA00394601000126'!AF103</f>
        <v>0</v>
      </c>
      <c r="AE107" s="125">
        <f>'2023CV PREV GA00394601000126'!AG103</f>
        <v>0</v>
      </c>
      <c r="AF107" s="125">
        <f>'2023CV PREV GA00394601000126'!AH103</f>
        <v>0</v>
      </c>
      <c r="AG107" s="125">
        <f>'2023CV PREV GA00394601000126'!AI103</f>
        <v>0</v>
      </c>
      <c r="AH107" s="49">
        <f t="shared" si="54"/>
        <v>1.0880000000000001E-2</v>
      </c>
      <c r="AI107" s="125">
        <f>'2023CV PREV GA00394601000126'!AK103</f>
        <v>0.01</v>
      </c>
      <c r="AJ107" s="125">
        <f>'2023CV PREV GA00394601000126'!AL103</f>
        <v>0</v>
      </c>
      <c r="AK107" s="125">
        <f>'2023CV PREV GA00394601000126'!AM103</f>
        <v>0</v>
      </c>
      <c r="AL107" s="125">
        <f>'2023CV PREV GA00394601000126'!AN103</f>
        <v>7.3999999999999999E-4</v>
      </c>
      <c r="AM107" s="125">
        <f>'2023CV PREV GA00394601000126'!AO103</f>
        <v>1.3999999999999999E-4</v>
      </c>
      <c r="AN107" s="125">
        <f>'2023CV PREV GA00394601000126'!AP103</f>
        <v>8.5400000000000007E-3</v>
      </c>
      <c r="AO107" s="125">
        <f>'2023CV PREV GA00394601000126'!AQ103</f>
        <v>0</v>
      </c>
      <c r="AP107" s="125">
        <f>'2023CV PREV GA00394601000126'!AR103</f>
        <v>0</v>
      </c>
      <c r="AQ107" s="125">
        <f>'2023CV PREV GA00394601000126'!AS103</f>
        <v>0</v>
      </c>
      <c r="AR107" s="49">
        <f t="shared" si="55"/>
        <v>1.942E-2</v>
      </c>
      <c r="AS107" s="49">
        <f t="shared" si="56"/>
        <v>0</v>
      </c>
      <c r="AT107" s="125">
        <f>'2023CV PREV GA00394601000126'!AV103</f>
        <v>0</v>
      </c>
      <c r="AU107" s="125">
        <f>'2023CV PREV GA00394601000126'!AW103</f>
        <v>0</v>
      </c>
      <c r="AV107" s="125">
        <f>'2023CV PREV GA00394601000126'!AX103</f>
        <v>0</v>
      </c>
      <c r="AW107" s="125">
        <f>'2023CV PREV GA00394601000126'!AY103</f>
        <v>0</v>
      </c>
      <c r="AX107" s="125">
        <f>'2023CV PREV GA00394601000126'!AZ103</f>
        <v>0</v>
      </c>
      <c r="AY107" s="125">
        <f>'2023CV PREV GA00394601000126'!BA103</f>
        <v>0</v>
      </c>
      <c r="AZ107" s="49">
        <f t="shared" si="57"/>
        <v>0.12203</v>
      </c>
      <c r="BA107" s="125">
        <f>'2023CV PREV GA00394601000126'!BC103</f>
        <v>3.0000000000000001E-5</v>
      </c>
      <c r="BB107" s="125">
        <f>'2023CV PREV GA00394601000126'!BD103</f>
        <v>0</v>
      </c>
      <c r="BC107" s="125">
        <f>'2023CV PREV GA00394601000126'!BE103</f>
        <v>0</v>
      </c>
      <c r="BD107" s="125">
        <f>'2023CV PREV GA00394601000126'!BF103</f>
        <v>0</v>
      </c>
      <c r="BE107" s="125">
        <f>'2023CV PREV GA00394601000126'!BG103</f>
        <v>1.5299999999999999E-3</v>
      </c>
      <c r="BF107" s="125">
        <f>'2023CV PREV GA00394601000126'!BH103</f>
        <v>0.12046999999999999</v>
      </c>
      <c r="BG107" s="125">
        <f>'2023CV PREV GA00394601000126'!BI103</f>
        <v>0</v>
      </c>
      <c r="BH107" s="125">
        <f>'2023CV PREV GA00394601000126'!BJ103</f>
        <v>0</v>
      </c>
      <c r="BI107" s="125">
        <f>'2023CV PREV GA00394601000126'!BK103</f>
        <v>0</v>
      </c>
      <c r="BJ107" s="49">
        <f t="shared" si="58"/>
        <v>0.12203</v>
      </c>
      <c r="BK107" s="49">
        <f t="shared" si="59"/>
        <v>-0.10261000000000001</v>
      </c>
      <c r="BL107" s="49">
        <f>$BO$9+SUMPRODUCT($D$10:D107,$BK$10:BK107)</f>
        <v>194802968.77406877</v>
      </c>
      <c r="BM107" s="50">
        <f t="shared" si="60"/>
        <v>4.8899999999999997</v>
      </c>
      <c r="BN107" s="49">
        <f t="shared" si="46"/>
        <v>977372842.77644002</v>
      </c>
      <c r="BO107" s="51">
        <f t="shared" si="61"/>
        <v>20964547541.5784</v>
      </c>
      <c r="BP107" s="89">
        <f t="shared" si="47"/>
        <v>1.0576357916048476E-3</v>
      </c>
      <c r="BQ107" s="89">
        <f t="shared" si="48"/>
        <v>0.10311948968147264</v>
      </c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  <c r="VA107"/>
      <c r="VB107"/>
      <c r="VC107"/>
      <c r="VD107"/>
      <c r="VE107"/>
      <c r="VF107"/>
      <c r="VG107"/>
      <c r="VH107"/>
      <c r="VI107"/>
      <c r="VJ107"/>
      <c r="VK107"/>
      <c r="VL107"/>
      <c r="VM107"/>
      <c r="VN107"/>
      <c r="VO107"/>
      <c r="VP107"/>
      <c r="VQ107"/>
      <c r="VR107"/>
      <c r="VS107"/>
      <c r="VT107"/>
      <c r="VU107"/>
      <c r="VV107"/>
      <c r="VW107"/>
      <c r="VX107"/>
      <c r="VY107"/>
      <c r="VZ107"/>
      <c r="WA107"/>
      <c r="WB107"/>
      <c r="WC107"/>
      <c r="WD107"/>
      <c r="WE107"/>
      <c r="WF107"/>
      <c r="WG107"/>
      <c r="WH107"/>
      <c r="WI107"/>
      <c r="WJ107"/>
      <c r="WK107"/>
      <c r="WL107"/>
      <c r="WM107"/>
      <c r="WN107"/>
      <c r="WO107"/>
      <c r="WP107"/>
      <c r="WQ107"/>
      <c r="WR107"/>
      <c r="WS107"/>
      <c r="WT107"/>
      <c r="WU107"/>
      <c r="WV107"/>
      <c r="WW107"/>
      <c r="WX107"/>
      <c r="WY107"/>
      <c r="WZ107"/>
      <c r="XA107"/>
      <c r="XB107"/>
      <c r="XC107"/>
      <c r="XD107"/>
      <c r="XE107"/>
      <c r="XF107"/>
      <c r="XG107"/>
      <c r="XH107"/>
      <c r="XI107"/>
      <c r="XJ107"/>
      <c r="XK107"/>
      <c r="XL107"/>
      <c r="XM107"/>
      <c r="XN107"/>
      <c r="XO107"/>
      <c r="XP107"/>
      <c r="XQ107"/>
      <c r="XR107"/>
      <c r="XS107"/>
      <c r="XT107"/>
      <c r="XU107"/>
      <c r="XV107"/>
      <c r="XW107"/>
      <c r="XX107"/>
      <c r="XY107"/>
      <c r="XZ107"/>
      <c r="YA107"/>
      <c r="YB107"/>
      <c r="YC107"/>
      <c r="YD107"/>
      <c r="YE107"/>
      <c r="YF107"/>
      <c r="YG107"/>
      <c r="YH107"/>
      <c r="YI107"/>
      <c r="YJ107"/>
      <c r="YK107"/>
      <c r="YL107"/>
      <c r="YM107"/>
      <c r="YN107"/>
      <c r="YO107"/>
      <c r="YP107"/>
      <c r="YQ107"/>
      <c r="YR107"/>
      <c r="YS107"/>
      <c r="YT107"/>
      <c r="YU107"/>
      <c r="YV107"/>
      <c r="YW107"/>
      <c r="YX107"/>
      <c r="YY107"/>
      <c r="YZ107"/>
      <c r="ZA107"/>
      <c r="ZB107"/>
      <c r="ZC107"/>
      <c r="ZD107"/>
      <c r="ZE107"/>
      <c r="ZF107"/>
      <c r="ZG107"/>
      <c r="ZH107"/>
      <c r="ZI107"/>
      <c r="ZJ107"/>
      <c r="ZK107"/>
      <c r="ZL107"/>
      <c r="ZM107"/>
      <c r="ZN107"/>
      <c r="ZO107"/>
      <c r="ZP107"/>
      <c r="ZQ107"/>
      <c r="ZR107"/>
      <c r="ZS107"/>
      <c r="ZT107"/>
      <c r="ZU107"/>
      <c r="ZV107"/>
      <c r="ZW107"/>
      <c r="ZX107"/>
      <c r="ZY107"/>
      <c r="ZZ107"/>
      <c r="AAA107"/>
      <c r="AAB107"/>
      <c r="AAC107"/>
      <c r="AAD107"/>
      <c r="AAE107"/>
      <c r="AAF107"/>
      <c r="AAG107"/>
      <c r="AAH107"/>
      <c r="AAI107"/>
      <c r="AAJ107"/>
      <c r="AAK107"/>
      <c r="AAL107"/>
      <c r="AAM107"/>
      <c r="AAN107"/>
      <c r="AAO107"/>
      <c r="AAP107"/>
      <c r="AAQ107"/>
      <c r="AAR107"/>
      <c r="AAS107"/>
      <c r="AAT107"/>
      <c r="AAU107"/>
      <c r="AAV107"/>
      <c r="AAW107"/>
      <c r="AAX107"/>
      <c r="AAY107"/>
      <c r="AAZ107"/>
      <c r="ABA107"/>
      <c r="ABB107"/>
      <c r="ABC107"/>
      <c r="ABD107"/>
      <c r="ABE107"/>
      <c r="ABF107"/>
      <c r="ABG107"/>
      <c r="ABH107"/>
      <c r="ABI107"/>
      <c r="ABJ107"/>
      <c r="ABK107"/>
      <c r="ABL107"/>
      <c r="ABM107"/>
      <c r="ABN107"/>
      <c r="ABO107"/>
      <c r="ABP107"/>
      <c r="ABQ107"/>
      <c r="ABR107"/>
      <c r="ABS107"/>
      <c r="ABT107"/>
      <c r="ABU107"/>
      <c r="ABV107"/>
      <c r="ABW107"/>
      <c r="ABX107"/>
      <c r="ABY107"/>
      <c r="ABZ107"/>
      <c r="ACA107"/>
      <c r="ACB107"/>
      <c r="ACC107"/>
      <c r="ACD107"/>
      <c r="ACE107"/>
      <c r="ACF107"/>
      <c r="ACG107"/>
      <c r="ACH107"/>
      <c r="ACI107"/>
      <c r="ACJ107"/>
      <c r="ACK107"/>
      <c r="ACL107"/>
      <c r="ACM107"/>
      <c r="ACN107"/>
      <c r="ACO107"/>
      <c r="ACP107"/>
      <c r="ACQ107"/>
      <c r="ACR107"/>
      <c r="ACS107"/>
      <c r="ACT107"/>
      <c r="ACU107"/>
      <c r="ACV107"/>
      <c r="ACW107"/>
      <c r="ACX107"/>
      <c r="ACY107"/>
      <c r="ACZ107"/>
      <c r="ADA107"/>
      <c r="ADB107"/>
      <c r="ADC107"/>
      <c r="ADD107"/>
      <c r="ADE107"/>
      <c r="ADF107"/>
      <c r="ADG107"/>
      <c r="ADH107"/>
      <c r="ADI107"/>
      <c r="ADJ107"/>
      <c r="ADK107"/>
      <c r="ADL107"/>
      <c r="ADM107"/>
      <c r="ADN107"/>
      <c r="ADO107"/>
      <c r="ADP107"/>
      <c r="ADQ107"/>
      <c r="ADR107"/>
      <c r="ADS107"/>
      <c r="ADT107"/>
      <c r="ADU107"/>
      <c r="ADV107"/>
      <c r="ADW107"/>
      <c r="ADX107"/>
      <c r="ADY107"/>
      <c r="ADZ107"/>
      <c r="AEA107"/>
      <c r="AEB107"/>
      <c r="AEC107"/>
      <c r="AED107"/>
      <c r="AEE107"/>
      <c r="AEF107"/>
      <c r="AEG107"/>
      <c r="AEH107"/>
      <c r="AEI107"/>
      <c r="AEJ107"/>
      <c r="AEK107"/>
      <c r="AEL107"/>
      <c r="AEM107"/>
      <c r="AEN107"/>
      <c r="AEO107"/>
      <c r="AEP107"/>
      <c r="AEQ107"/>
      <c r="AER107"/>
      <c r="AES107"/>
      <c r="AET107"/>
      <c r="AEU107"/>
      <c r="AEV107"/>
      <c r="AEW107"/>
      <c r="AEX107"/>
      <c r="AEY107"/>
      <c r="AEZ107"/>
      <c r="AFA107"/>
      <c r="AFB107"/>
      <c r="AFC107"/>
      <c r="AFD107"/>
      <c r="AFE107"/>
      <c r="AFF107"/>
      <c r="AFG107"/>
      <c r="AFH107"/>
      <c r="AFI107"/>
      <c r="AFJ107"/>
      <c r="AFK107"/>
      <c r="AFL107"/>
      <c r="AFM107"/>
      <c r="AFN107"/>
      <c r="AFO107"/>
      <c r="AFP107"/>
      <c r="AFQ107"/>
      <c r="AFR107"/>
      <c r="AFS107"/>
      <c r="AFT107"/>
      <c r="AFU107"/>
      <c r="AFV107"/>
      <c r="AFW107"/>
      <c r="AFX107"/>
      <c r="AFY107"/>
      <c r="AFZ107"/>
      <c r="AGA107"/>
      <c r="AGB107"/>
      <c r="AGC107"/>
      <c r="AGD107"/>
      <c r="AGE107"/>
      <c r="AGF107"/>
      <c r="AGG107"/>
      <c r="AGH107"/>
      <c r="AGI107"/>
      <c r="AGJ107"/>
      <c r="AGK107"/>
      <c r="AGL107"/>
      <c r="AGM107"/>
      <c r="AGN107"/>
      <c r="AGO107"/>
      <c r="AGP107"/>
      <c r="AGQ107"/>
      <c r="AGR107"/>
      <c r="AGS107"/>
      <c r="AGT107"/>
      <c r="AGU107"/>
      <c r="AGV107"/>
      <c r="AGW107"/>
      <c r="AGX107"/>
      <c r="AGY107"/>
      <c r="AGZ107"/>
      <c r="AHA107"/>
      <c r="AHB107"/>
      <c r="AHC107"/>
      <c r="AHD107"/>
      <c r="AHE107"/>
      <c r="AHF107"/>
      <c r="AHG107"/>
      <c r="AHH107"/>
      <c r="AHI107"/>
      <c r="AHJ107"/>
      <c r="AHK107"/>
      <c r="AHL107"/>
      <c r="AHM107"/>
      <c r="AHN107"/>
      <c r="AHO107"/>
      <c r="AHP107"/>
      <c r="AHQ107"/>
      <c r="AHR107"/>
      <c r="AHS107"/>
      <c r="AHT107"/>
      <c r="AHU107"/>
      <c r="AHV107"/>
      <c r="AHW107"/>
      <c r="AHX107"/>
      <c r="AHY107"/>
      <c r="AHZ107"/>
      <c r="AIA107"/>
      <c r="AIB107"/>
      <c r="AIC107"/>
      <c r="AID107"/>
      <c r="AIE107"/>
      <c r="AIF107"/>
      <c r="AIG107"/>
      <c r="AIH107"/>
      <c r="AII107"/>
      <c r="AIJ107"/>
      <c r="AIK107"/>
      <c r="AIL107"/>
      <c r="AIM107"/>
      <c r="AIN107"/>
      <c r="AIO107"/>
      <c r="AIP107"/>
      <c r="AIQ107"/>
      <c r="AIR107"/>
      <c r="AIS107"/>
      <c r="AIT107"/>
      <c r="AIU107"/>
      <c r="AIV107"/>
      <c r="AIW107"/>
      <c r="AIX107"/>
      <c r="AIY107"/>
      <c r="AIZ107"/>
      <c r="AJA107"/>
      <c r="AJB107"/>
      <c r="AJC107"/>
      <c r="AJD107"/>
      <c r="AJE107"/>
      <c r="AJF107"/>
      <c r="AJG107"/>
      <c r="AJH107"/>
      <c r="AJI107"/>
      <c r="AJJ107"/>
      <c r="AJK107"/>
      <c r="AJL107"/>
      <c r="AJM107"/>
      <c r="AJN107"/>
      <c r="AJO107"/>
      <c r="AJP107"/>
      <c r="AJQ107"/>
      <c r="AJR107"/>
      <c r="AJS107"/>
      <c r="AJT107"/>
      <c r="AJU107"/>
      <c r="AJV107"/>
      <c r="AJW107"/>
      <c r="AJX107"/>
      <c r="AJY107"/>
      <c r="AJZ107"/>
      <c r="AKA107"/>
      <c r="AKB107"/>
      <c r="AKC107"/>
      <c r="AKD107"/>
      <c r="AKE107"/>
      <c r="AKF107"/>
      <c r="AKG107"/>
      <c r="AKH107"/>
      <c r="AKI107"/>
      <c r="AKJ107"/>
      <c r="AKK107"/>
      <c r="AKL107"/>
      <c r="AKM107"/>
      <c r="AKN107"/>
      <c r="AKO107"/>
      <c r="AKP107"/>
      <c r="AKQ107"/>
      <c r="AKR107"/>
      <c r="AKS107"/>
      <c r="AKT107"/>
      <c r="AKU107"/>
      <c r="AKV107"/>
      <c r="AKW107"/>
      <c r="AKX107"/>
      <c r="AKY107"/>
      <c r="AKZ107"/>
      <c r="ALA107"/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</row>
    <row r="108" spans="1:1024" x14ac:dyDescent="0.3">
      <c r="A108" s="52">
        <f t="shared" si="62"/>
        <v>99</v>
      </c>
      <c r="B108" s="72">
        <f t="shared" si="63"/>
        <v>2121</v>
      </c>
      <c r="C108" s="48">
        <f>'2023CV PREV GA00394601000126'!E104</f>
        <v>4.8899999999999997</v>
      </c>
      <c r="D108" s="49">
        <f t="shared" si="49"/>
        <v>8.8599999999999998E-3</v>
      </c>
      <c r="E108" s="125">
        <f>'2023CV PREV GA00394601000126'!G104</f>
        <v>0</v>
      </c>
      <c r="F108" s="49">
        <f t="shared" si="50"/>
        <v>0</v>
      </c>
      <c r="G108" s="125">
        <f>'2023CV PREV GA00394601000126'!I104</f>
        <v>0</v>
      </c>
      <c r="H108" s="125">
        <f>'2023CV PREV GA00394601000126'!J104</f>
        <v>0</v>
      </c>
      <c r="I108" s="125">
        <f>'2023CV PREV GA00394601000126'!K104</f>
        <v>0</v>
      </c>
      <c r="J108" s="125">
        <f>'2023CV PREV GA00394601000126'!L104</f>
        <v>0</v>
      </c>
      <c r="K108" s="125">
        <f>'2023CV PREV GA00394601000126'!M104</f>
        <v>0</v>
      </c>
      <c r="L108" s="125">
        <f>'2023CV PREV GA00394601000126'!N104</f>
        <v>0</v>
      </c>
      <c r="M108" s="49">
        <f t="shared" si="51"/>
        <v>0</v>
      </c>
      <c r="N108" s="125">
        <f>'2023CV PREV GA00394601000126'!P104</f>
        <v>0</v>
      </c>
      <c r="O108" s="125">
        <f>'2023CV PREV GA00394601000126'!Q104</f>
        <v>0</v>
      </c>
      <c r="P108" s="125">
        <f>'2023CV PREV GA00394601000126'!R104</f>
        <v>0</v>
      </c>
      <c r="Q108" s="125">
        <f>'2023CV PREV GA00394601000126'!S104</f>
        <v>0</v>
      </c>
      <c r="R108" s="125">
        <f>'2023CV PREV GA00394601000126'!T104</f>
        <v>0</v>
      </c>
      <c r="S108" s="125">
        <f>'2023CV PREV GA00394601000126'!U104</f>
        <v>0</v>
      </c>
      <c r="T108" s="125">
        <f>'2023CV PREV GA00394601000126'!V104</f>
        <v>0</v>
      </c>
      <c r="U108" s="49">
        <f t="shared" si="52"/>
        <v>0</v>
      </c>
      <c r="V108" s="125">
        <f>'2023CV PREV GA00394601000126'!X104</f>
        <v>0</v>
      </c>
      <c r="W108" s="125">
        <f>'2023CV PREV GA00394601000126'!Y104</f>
        <v>0</v>
      </c>
      <c r="X108" s="125">
        <f>'2023CV PREV GA00394601000126'!Z104</f>
        <v>0</v>
      </c>
      <c r="Y108" s="125">
        <f>'2023CV PREV GA00394601000126'!AA104</f>
        <v>0</v>
      </c>
      <c r="Z108" s="125">
        <f>'2023CV PREV GA00394601000126'!AB104</f>
        <v>0</v>
      </c>
      <c r="AA108" s="125">
        <f>'2023CV PREV GA00394601000126'!AC104</f>
        <v>0</v>
      </c>
      <c r="AB108" s="125">
        <f>'2023CV PREV GA00394601000126'!AD104</f>
        <v>0</v>
      </c>
      <c r="AC108" s="49">
        <f t="shared" si="53"/>
        <v>0</v>
      </c>
      <c r="AD108" s="125">
        <f>'2023CV PREV GA00394601000126'!AF104</f>
        <v>0</v>
      </c>
      <c r="AE108" s="125">
        <f>'2023CV PREV GA00394601000126'!AG104</f>
        <v>0</v>
      </c>
      <c r="AF108" s="125">
        <f>'2023CV PREV GA00394601000126'!AH104</f>
        <v>0</v>
      </c>
      <c r="AG108" s="125">
        <f>'2023CV PREV GA00394601000126'!AI104</f>
        <v>0</v>
      </c>
      <c r="AH108" s="49">
        <f t="shared" si="54"/>
        <v>8.0000000000000007E-5</v>
      </c>
      <c r="AI108" s="125">
        <f>'2023CV PREV GA00394601000126'!AK104</f>
        <v>0</v>
      </c>
      <c r="AJ108" s="125">
        <f>'2023CV PREV GA00394601000126'!AL104</f>
        <v>0</v>
      </c>
      <c r="AK108" s="125">
        <f>'2023CV PREV GA00394601000126'!AM104</f>
        <v>0</v>
      </c>
      <c r="AL108" s="125">
        <f>'2023CV PREV GA00394601000126'!AN104</f>
        <v>6.9999999999999994E-5</v>
      </c>
      <c r="AM108" s="125">
        <f>'2023CV PREV GA00394601000126'!AO104</f>
        <v>1.0000000000000001E-5</v>
      </c>
      <c r="AN108" s="125">
        <f>'2023CV PREV GA00394601000126'!AP104</f>
        <v>8.7000000000000001E-4</v>
      </c>
      <c r="AO108" s="125">
        <f>'2023CV PREV GA00394601000126'!AQ104</f>
        <v>0</v>
      </c>
      <c r="AP108" s="125">
        <f>'2023CV PREV GA00394601000126'!AR104</f>
        <v>0</v>
      </c>
      <c r="AQ108" s="125">
        <f>'2023CV PREV GA00394601000126'!AS104</f>
        <v>0</v>
      </c>
      <c r="AR108" s="49">
        <f t="shared" si="55"/>
        <v>9.5E-4</v>
      </c>
      <c r="AS108" s="49">
        <f t="shared" si="56"/>
        <v>0</v>
      </c>
      <c r="AT108" s="125">
        <f>'2023CV PREV GA00394601000126'!AV104</f>
        <v>0</v>
      </c>
      <c r="AU108" s="125">
        <f>'2023CV PREV GA00394601000126'!AW104</f>
        <v>0</v>
      </c>
      <c r="AV108" s="125">
        <f>'2023CV PREV GA00394601000126'!AX104</f>
        <v>0</v>
      </c>
      <c r="AW108" s="125">
        <f>'2023CV PREV GA00394601000126'!AY104</f>
        <v>0</v>
      </c>
      <c r="AX108" s="125">
        <f>'2023CV PREV GA00394601000126'!AZ104</f>
        <v>0</v>
      </c>
      <c r="AY108" s="125">
        <f>'2023CV PREV GA00394601000126'!BA104</f>
        <v>0</v>
      </c>
      <c r="AZ108" s="49">
        <f t="shared" si="57"/>
        <v>1.24E-2</v>
      </c>
      <c r="BA108" s="125">
        <f>'2023CV PREV GA00394601000126'!BC104</f>
        <v>0</v>
      </c>
      <c r="BB108" s="125">
        <f>'2023CV PREV GA00394601000126'!BD104</f>
        <v>0</v>
      </c>
      <c r="BC108" s="125">
        <f>'2023CV PREV GA00394601000126'!BE104</f>
        <v>0</v>
      </c>
      <c r="BD108" s="125">
        <f>'2023CV PREV GA00394601000126'!BF104</f>
        <v>0</v>
      </c>
      <c r="BE108" s="125">
        <f>'2023CV PREV GA00394601000126'!BG104</f>
        <v>1.6000000000000001E-4</v>
      </c>
      <c r="BF108" s="125">
        <f>'2023CV PREV GA00394601000126'!BH104</f>
        <v>1.2239999999999999E-2</v>
      </c>
      <c r="BG108" s="125">
        <f>'2023CV PREV GA00394601000126'!BI104</f>
        <v>0</v>
      </c>
      <c r="BH108" s="125">
        <f>'2023CV PREV GA00394601000126'!BJ104</f>
        <v>0</v>
      </c>
      <c r="BI108" s="125">
        <f>'2023CV PREV GA00394601000126'!BK104</f>
        <v>0</v>
      </c>
      <c r="BJ108" s="49">
        <f t="shared" si="58"/>
        <v>1.24E-2</v>
      </c>
      <c r="BK108" s="49">
        <f t="shared" si="59"/>
        <v>-1.145E-2</v>
      </c>
      <c r="BL108" s="49">
        <f>$BO$9+SUMPRODUCT($D$10:D108,$BK$10:BK108)</f>
        <v>194802968.77396733</v>
      </c>
      <c r="BM108" s="50">
        <f t="shared" si="60"/>
        <v>4.8899999999999997</v>
      </c>
      <c r="BN108" s="49">
        <f t="shared" si="46"/>
        <v>1025166374.78318</v>
      </c>
      <c r="BO108" s="51">
        <f t="shared" si="61"/>
        <v>21989713916.350101</v>
      </c>
      <c r="BP108" s="89">
        <f t="shared" si="47"/>
        <v>1.1176434951279822E-4</v>
      </c>
      <c r="BQ108" s="89">
        <f t="shared" si="48"/>
        <v>1.1008788427010625E-2</v>
      </c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  <c r="UD108"/>
      <c r="UE108"/>
      <c r="UF108"/>
      <c r="UG108"/>
      <c r="UH108"/>
      <c r="UI108"/>
      <c r="UJ108"/>
      <c r="UK108"/>
      <c r="UL108"/>
      <c r="UM108"/>
      <c r="UN108"/>
      <c r="UO108"/>
      <c r="UP108"/>
      <c r="UQ108"/>
      <c r="UR108"/>
      <c r="US108"/>
      <c r="UT108"/>
      <c r="UU108"/>
      <c r="UV108"/>
      <c r="UW108"/>
      <c r="UX108"/>
      <c r="UY108"/>
      <c r="UZ108"/>
      <c r="VA108"/>
      <c r="VB108"/>
      <c r="VC108"/>
      <c r="VD108"/>
      <c r="VE108"/>
      <c r="VF108"/>
      <c r="VG108"/>
      <c r="VH108"/>
      <c r="VI108"/>
      <c r="VJ108"/>
      <c r="VK108"/>
      <c r="VL108"/>
      <c r="VM108"/>
      <c r="VN108"/>
      <c r="VO108"/>
      <c r="VP108"/>
      <c r="VQ108"/>
      <c r="VR108"/>
      <c r="VS108"/>
      <c r="VT108"/>
      <c r="VU108"/>
      <c r="VV108"/>
      <c r="VW108"/>
      <c r="VX108"/>
      <c r="VY108"/>
      <c r="VZ108"/>
      <c r="WA108"/>
      <c r="WB108"/>
      <c r="WC108"/>
      <c r="WD108"/>
      <c r="WE108"/>
      <c r="WF108"/>
      <c r="WG108"/>
      <c r="WH108"/>
      <c r="WI108"/>
      <c r="WJ108"/>
      <c r="WK108"/>
      <c r="WL108"/>
      <c r="WM108"/>
      <c r="WN108"/>
      <c r="WO108"/>
      <c r="WP108"/>
      <c r="WQ108"/>
      <c r="WR108"/>
      <c r="WS108"/>
      <c r="WT108"/>
      <c r="WU108"/>
      <c r="WV108"/>
      <c r="WW108"/>
      <c r="WX108"/>
      <c r="WY108"/>
      <c r="WZ108"/>
      <c r="XA108"/>
      <c r="XB108"/>
      <c r="XC108"/>
      <c r="XD108"/>
      <c r="XE108"/>
      <c r="XF108"/>
      <c r="XG108"/>
      <c r="XH108"/>
      <c r="XI108"/>
      <c r="XJ108"/>
      <c r="XK108"/>
      <c r="XL108"/>
      <c r="XM108"/>
      <c r="XN108"/>
      <c r="XO108"/>
      <c r="XP108"/>
      <c r="XQ108"/>
      <c r="XR108"/>
      <c r="XS108"/>
      <c r="XT108"/>
      <c r="XU108"/>
      <c r="XV108"/>
      <c r="XW108"/>
      <c r="XX108"/>
      <c r="XY108"/>
      <c r="XZ108"/>
      <c r="YA108"/>
      <c r="YB108"/>
      <c r="YC108"/>
      <c r="YD108"/>
      <c r="YE108"/>
      <c r="YF108"/>
      <c r="YG108"/>
      <c r="YH108"/>
      <c r="YI108"/>
      <c r="YJ108"/>
      <c r="YK108"/>
      <c r="YL108"/>
      <c r="YM108"/>
      <c r="YN108"/>
      <c r="YO108"/>
      <c r="YP108"/>
      <c r="YQ108"/>
      <c r="YR108"/>
      <c r="YS108"/>
      <c r="YT108"/>
      <c r="YU108"/>
      <c r="YV108"/>
      <c r="YW108"/>
      <c r="YX108"/>
      <c r="YY108"/>
      <c r="YZ108"/>
      <c r="ZA108"/>
      <c r="ZB108"/>
      <c r="ZC108"/>
      <c r="ZD108"/>
      <c r="ZE108"/>
      <c r="ZF108"/>
      <c r="ZG108"/>
      <c r="ZH108"/>
      <c r="ZI108"/>
      <c r="ZJ108"/>
      <c r="ZK108"/>
      <c r="ZL108"/>
      <c r="ZM108"/>
      <c r="ZN108"/>
      <c r="ZO108"/>
      <c r="ZP108"/>
      <c r="ZQ108"/>
      <c r="ZR108"/>
      <c r="ZS108"/>
      <c r="ZT108"/>
      <c r="ZU108"/>
      <c r="ZV108"/>
      <c r="ZW108"/>
      <c r="ZX108"/>
      <c r="ZY108"/>
      <c r="ZZ108"/>
      <c r="AAA108"/>
      <c r="AAB108"/>
      <c r="AAC108"/>
      <c r="AAD108"/>
      <c r="AAE108"/>
      <c r="AAF108"/>
      <c r="AAG108"/>
      <c r="AAH108"/>
      <c r="AAI108"/>
      <c r="AAJ108"/>
      <c r="AAK108"/>
      <c r="AAL108"/>
      <c r="AAM108"/>
      <c r="AAN108"/>
      <c r="AAO108"/>
      <c r="AAP108"/>
      <c r="AAQ108"/>
      <c r="AAR108"/>
      <c r="AAS108"/>
      <c r="AAT108"/>
      <c r="AAU108"/>
      <c r="AAV108"/>
      <c r="AAW108"/>
      <c r="AAX108"/>
      <c r="AAY108"/>
      <c r="AAZ108"/>
      <c r="ABA108"/>
      <c r="ABB108"/>
      <c r="ABC108"/>
      <c r="ABD108"/>
      <c r="ABE108"/>
      <c r="ABF108"/>
      <c r="ABG108"/>
      <c r="ABH108"/>
      <c r="ABI108"/>
      <c r="ABJ108"/>
      <c r="ABK108"/>
      <c r="ABL108"/>
      <c r="ABM108"/>
      <c r="ABN108"/>
      <c r="ABO108"/>
      <c r="ABP108"/>
      <c r="ABQ108"/>
      <c r="ABR108"/>
      <c r="ABS108"/>
      <c r="ABT108"/>
      <c r="ABU108"/>
      <c r="ABV108"/>
      <c r="ABW108"/>
      <c r="ABX108"/>
      <c r="ABY108"/>
      <c r="ABZ108"/>
      <c r="ACA108"/>
      <c r="ACB108"/>
      <c r="ACC108"/>
      <c r="ACD108"/>
      <c r="ACE108"/>
      <c r="ACF108"/>
      <c r="ACG108"/>
      <c r="ACH108"/>
      <c r="ACI108"/>
      <c r="ACJ108"/>
      <c r="ACK108"/>
      <c r="ACL108"/>
      <c r="ACM108"/>
      <c r="ACN108"/>
      <c r="ACO108"/>
      <c r="ACP108"/>
      <c r="ACQ108"/>
      <c r="ACR108"/>
      <c r="ACS108"/>
      <c r="ACT108"/>
      <c r="ACU108"/>
      <c r="ACV108"/>
      <c r="ACW108"/>
      <c r="ACX108"/>
      <c r="ACY108"/>
      <c r="ACZ108"/>
      <c r="ADA108"/>
      <c r="ADB108"/>
      <c r="ADC108"/>
      <c r="ADD108"/>
      <c r="ADE108"/>
      <c r="ADF108"/>
      <c r="ADG108"/>
      <c r="ADH108"/>
      <c r="ADI108"/>
      <c r="ADJ108"/>
      <c r="ADK108"/>
      <c r="ADL108"/>
      <c r="ADM108"/>
      <c r="ADN108"/>
      <c r="ADO108"/>
      <c r="ADP108"/>
      <c r="ADQ108"/>
      <c r="ADR108"/>
      <c r="ADS108"/>
      <c r="ADT108"/>
      <c r="ADU108"/>
      <c r="ADV108"/>
      <c r="ADW108"/>
      <c r="ADX108"/>
      <c r="ADY108"/>
      <c r="ADZ108"/>
      <c r="AEA108"/>
      <c r="AEB108"/>
      <c r="AEC108"/>
      <c r="AED108"/>
      <c r="AEE108"/>
      <c r="AEF108"/>
      <c r="AEG108"/>
      <c r="AEH108"/>
      <c r="AEI108"/>
      <c r="AEJ108"/>
      <c r="AEK108"/>
      <c r="AEL108"/>
      <c r="AEM108"/>
      <c r="AEN108"/>
      <c r="AEO108"/>
      <c r="AEP108"/>
      <c r="AEQ108"/>
      <c r="AER108"/>
      <c r="AES108"/>
      <c r="AET108"/>
      <c r="AEU108"/>
      <c r="AEV108"/>
      <c r="AEW108"/>
      <c r="AEX108"/>
      <c r="AEY108"/>
      <c r="AEZ108"/>
      <c r="AFA108"/>
      <c r="AFB108"/>
      <c r="AFC108"/>
      <c r="AFD108"/>
      <c r="AFE108"/>
      <c r="AFF108"/>
      <c r="AFG108"/>
      <c r="AFH108"/>
      <c r="AFI108"/>
      <c r="AFJ108"/>
      <c r="AFK108"/>
      <c r="AFL108"/>
      <c r="AFM108"/>
      <c r="AFN108"/>
      <c r="AFO108"/>
      <c r="AFP108"/>
      <c r="AFQ108"/>
      <c r="AFR108"/>
      <c r="AFS108"/>
      <c r="AFT108"/>
      <c r="AFU108"/>
      <c r="AFV108"/>
      <c r="AFW108"/>
      <c r="AFX108"/>
      <c r="AFY108"/>
      <c r="AFZ108"/>
      <c r="AGA108"/>
      <c r="AGB108"/>
      <c r="AGC108"/>
      <c r="AGD108"/>
      <c r="AGE108"/>
      <c r="AGF108"/>
      <c r="AGG108"/>
      <c r="AGH108"/>
      <c r="AGI108"/>
      <c r="AGJ108"/>
      <c r="AGK108"/>
      <c r="AGL108"/>
      <c r="AGM108"/>
      <c r="AGN108"/>
      <c r="AGO108"/>
      <c r="AGP108"/>
      <c r="AGQ108"/>
      <c r="AGR108"/>
      <c r="AGS108"/>
      <c r="AGT108"/>
      <c r="AGU108"/>
      <c r="AGV108"/>
      <c r="AGW108"/>
      <c r="AGX108"/>
      <c r="AGY108"/>
      <c r="AGZ108"/>
      <c r="AHA108"/>
      <c r="AHB108"/>
      <c r="AHC108"/>
      <c r="AHD108"/>
      <c r="AHE108"/>
      <c r="AHF108"/>
      <c r="AHG108"/>
      <c r="AHH108"/>
      <c r="AHI108"/>
      <c r="AHJ108"/>
      <c r="AHK108"/>
      <c r="AHL108"/>
      <c r="AHM108"/>
      <c r="AHN108"/>
      <c r="AHO108"/>
      <c r="AHP108"/>
      <c r="AHQ108"/>
      <c r="AHR108"/>
      <c r="AHS108"/>
      <c r="AHT108"/>
      <c r="AHU108"/>
      <c r="AHV108"/>
      <c r="AHW108"/>
      <c r="AHX108"/>
      <c r="AHY108"/>
      <c r="AHZ108"/>
      <c r="AIA108"/>
      <c r="AIB108"/>
      <c r="AIC108"/>
      <c r="AID108"/>
      <c r="AIE108"/>
      <c r="AIF108"/>
      <c r="AIG108"/>
      <c r="AIH108"/>
      <c r="AII108"/>
      <c r="AIJ108"/>
      <c r="AIK108"/>
      <c r="AIL108"/>
      <c r="AIM108"/>
      <c r="AIN108"/>
      <c r="AIO108"/>
      <c r="AIP108"/>
      <c r="AIQ108"/>
      <c r="AIR108"/>
      <c r="AIS108"/>
      <c r="AIT108"/>
      <c r="AIU108"/>
      <c r="AIV108"/>
      <c r="AIW108"/>
      <c r="AIX108"/>
      <c r="AIY108"/>
      <c r="AIZ108"/>
      <c r="AJA108"/>
      <c r="AJB108"/>
      <c r="AJC108"/>
      <c r="AJD108"/>
      <c r="AJE108"/>
      <c r="AJF108"/>
      <c r="AJG108"/>
      <c r="AJH108"/>
      <c r="AJI108"/>
      <c r="AJJ108"/>
      <c r="AJK108"/>
      <c r="AJL108"/>
      <c r="AJM108"/>
      <c r="AJN108"/>
      <c r="AJO108"/>
      <c r="AJP108"/>
      <c r="AJQ108"/>
      <c r="AJR108"/>
      <c r="AJS108"/>
      <c r="AJT108"/>
      <c r="AJU108"/>
      <c r="AJV108"/>
      <c r="AJW108"/>
      <c r="AJX108"/>
      <c r="AJY108"/>
      <c r="AJZ108"/>
      <c r="AKA108"/>
      <c r="AKB108"/>
      <c r="AKC108"/>
      <c r="AKD108"/>
      <c r="AKE108"/>
      <c r="AKF108"/>
      <c r="AKG108"/>
      <c r="AKH108"/>
      <c r="AKI108"/>
      <c r="AKJ108"/>
      <c r="AKK108"/>
      <c r="AKL108"/>
      <c r="AKM108"/>
      <c r="AKN108"/>
      <c r="AKO108"/>
      <c r="AKP108"/>
      <c r="AKQ108"/>
      <c r="AKR108"/>
      <c r="AKS108"/>
      <c r="AKT108"/>
      <c r="AKU108"/>
      <c r="AKV108"/>
      <c r="AKW108"/>
      <c r="AKX108"/>
      <c r="AKY108"/>
      <c r="AKZ108"/>
      <c r="ALA108"/>
      <c r="ALB108"/>
      <c r="ALC108"/>
      <c r="ALD108"/>
      <c r="ALE108"/>
      <c r="ALF108"/>
      <c r="ALG108"/>
      <c r="ALH108"/>
      <c r="ALI108"/>
      <c r="ALJ108"/>
      <c r="ALK108"/>
      <c r="ALL108"/>
      <c r="ALM108"/>
      <c r="ALN108"/>
      <c r="ALO108"/>
      <c r="ALP108"/>
      <c r="ALQ108"/>
      <c r="ALR108"/>
      <c r="ALS108"/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</row>
    <row r="109" spans="1:1024" x14ac:dyDescent="0.3">
      <c r="A109" s="52">
        <f t="shared" si="62"/>
        <v>100</v>
      </c>
      <c r="B109" s="72">
        <f t="shared" si="63"/>
        <v>2122</v>
      </c>
      <c r="C109" s="48">
        <f>'2023CV PREV GA00394601000126'!E105</f>
        <v>4.8899999999999997</v>
      </c>
      <c r="D109" s="49">
        <f t="shared" si="49"/>
        <v>8.4499999999999992E-3</v>
      </c>
      <c r="E109" s="125">
        <f>'2023CV PREV GA00394601000126'!G105</f>
        <v>0</v>
      </c>
      <c r="F109" s="49">
        <f t="shared" si="50"/>
        <v>0</v>
      </c>
      <c r="G109" s="125">
        <f>'2023CV PREV GA00394601000126'!I105</f>
        <v>0</v>
      </c>
      <c r="H109" s="125">
        <f>'2023CV PREV GA00394601000126'!J105</f>
        <v>0</v>
      </c>
      <c r="I109" s="125">
        <f>'2023CV PREV GA00394601000126'!K105</f>
        <v>0</v>
      </c>
      <c r="J109" s="125">
        <f>'2023CV PREV GA00394601000126'!L105</f>
        <v>0</v>
      </c>
      <c r="K109" s="125">
        <f>'2023CV PREV GA00394601000126'!M105</f>
        <v>0</v>
      </c>
      <c r="L109" s="125">
        <f>'2023CV PREV GA00394601000126'!N105</f>
        <v>0</v>
      </c>
      <c r="M109" s="49">
        <f t="shared" si="51"/>
        <v>0</v>
      </c>
      <c r="N109" s="125">
        <f>'2023CV PREV GA00394601000126'!P105</f>
        <v>0</v>
      </c>
      <c r="O109" s="125">
        <f>'2023CV PREV GA00394601000126'!Q105</f>
        <v>0</v>
      </c>
      <c r="P109" s="125">
        <f>'2023CV PREV GA00394601000126'!R105</f>
        <v>0</v>
      </c>
      <c r="Q109" s="125">
        <f>'2023CV PREV GA00394601000126'!S105</f>
        <v>0</v>
      </c>
      <c r="R109" s="125">
        <f>'2023CV PREV GA00394601000126'!T105</f>
        <v>0</v>
      </c>
      <c r="S109" s="125">
        <f>'2023CV PREV GA00394601000126'!U105</f>
        <v>0</v>
      </c>
      <c r="T109" s="125">
        <f>'2023CV PREV GA00394601000126'!V105</f>
        <v>0</v>
      </c>
      <c r="U109" s="49">
        <f t="shared" si="52"/>
        <v>0</v>
      </c>
      <c r="V109" s="125">
        <f>'2023CV PREV GA00394601000126'!X105</f>
        <v>0</v>
      </c>
      <c r="W109" s="125">
        <f>'2023CV PREV GA00394601000126'!Y105</f>
        <v>0</v>
      </c>
      <c r="X109" s="125">
        <f>'2023CV PREV GA00394601000126'!Z105</f>
        <v>0</v>
      </c>
      <c r="Y109" s="125">
        <f>'2023CV PREV GA00394601000126'!AA105</f>
        <v>0</v>
      </c>
      <c r="Z109" s="125">
        <f>'2023CV PREV GA00394601000126'!AB105</f>
        <v>0</v>
      </c>
      <c r="AA109" s="125">
        <f>'2023CV PREV GA00394601000126'!AC105</f>
        <v>0</v>
      </c>
      <c r="AB109" s="125">
        <f>'2023CV PREV GA00394601000126'!AD105</f>
        <v>0</v>
      </c>
      <c r="AC109" s="49">
        <f t="shared" si="53"/>
        <v>0</v>
      </c>
      <c r="AD109" s="125">
        <f>'2023CV PREV GA00394601000126'!AF105</f>
        <v>0</v>
      </c>
      <c r="AE109" s="125">
        <f>'2023CV PREV GA00394601000126'!AG105</f>
        <v>0</v>
      </c>
      <c r="AF109" s="125">
        <f>'2023CV PREV GA00394601000126'!AH105</f>
        <v>0</v>
      </c>
      <c r="AG109" s="125">
        <f>'2023CV PREV GA00394601000126'!AI105</f>
        <v>0</v>
      </c>
      <c r="AH109" s="49">
        <f t="shared" si="54"/>
        <v>1.0000000000000001E-5</v>
      </c>
      <c r="AI109" s="125">
        <f>'2023CV PREV GA00394601000126'!AK105</f>
        <v>0</v>
      </c>
      <c r="AJ109" s="125">
        <f>'2023CV PREV GA00394601000126'!AL105</f>
        <v>0</v>
      </c>
      <c r="AK109" s="125">
        <f>'2023CV PREV GA00394601000126'!AM105</f>
        <v>0</v>
      </c>
      <c r="AL109" s="125">
        <f>'2023CV PREV GA00394601000126'!AN105</f>
        <v>1.0000000000000001E-5</v>
      </c>
      <c r="AM109" s="125">
        <f>'2023CV PREV GA00394601000126'!AO105</f>
        <v>0</v>
      </c>
      <c r="AN109" s="125">
        <f>'2023CV PREV GA00394601000126'!AP105</f>
        <v>9.0000000000000006E-5</v>
      </c>
      <c r="AO109" s="125">
        <f>'2023CV PREV GA00394601000126'!AQ105</f>
        <v>0</v>
      </c>
      <c r="AP109" s="125">
        <f>'2023CV PREV GA00394601000126'!AR105</f>
        <v>0</v>
      </c>
      <c r="AQ109" s="125">
        <f>'2023CV PREV GA00394601000126'!AS105</f>
        <v>0</v>
      </c>
      <c r="AR109" s="49">
        <f t="shared" si="55"/>
        <v>1E-4</v>
      </c>
      <c r="AS109" s="49">
        <f t="shared" si="56"/>
        <v>0</v>
      </c>
      <c r="AT109" s="125">
        <f>'2023CV PREV GA00394601000126'!AV105</f>
        <v>0</v>
      </c>
      <c r="AU109" s="125">
        <f>'2023CV PREV GA00394601000126'!AW105</f>
        <v>0</v>
      </c>
      <c r="AV109" s="125">
        <f>'2023CV PREV GA00394601000126'!AX105</f>
        <v>0</v>
      </c>
      <c r="AW109" s="125">
        <f>'2023CV PREV GA00394601000126'!AY105</f>
        <v>0</v>
      </c>
      <c r="AX109" s="125">
        <f>'2023CV PREV GA00394601000126'!AZ105</f>
        <v>0</v>
      </c>
      <c r="AY109" s="125">
        <f>'2023CV PREV GA00394601000126'!BA105</f>
        <v>0</v>
      </c>
      <c r="AZ109" s="49">
        <f t="shared" si="57"/>
        <v>1.2600000000000001E-3</v>
      </c>
      <c r="BA109" s="125">
        <f>'2023CV PREV GA00394601000126'!BC105</f>
        <v>0</v>
      </c>
      <c r="BB109" s="125">
        <f>'2023CV PREV GA00394601000126'!BD105</f>
        <v>0</v>
      </c>
      <c r="BC109" s="125">
        <f>'2023CV PREV GA00394601000126'!BE105</f>
        <v>0</v>
      </c>
      <c r="BD109" s="125">
        <f>'2023CV PREV GA00394601000126'!BF105</f>
        <v>0</v>
      </c>
      <c r="BE109" s="125">
        <f>'2023CV PREV GA00394601000126'!BG105</f>
        <v>2.0000000000000002E-5</v>
      </c>
      <c r="BF109" s="125">
        <f>'2023CV PREV GA00394601000126'!BH105</f>
        <v>1.24E-3</v>
      </c>
      <c r="BG109" s="125">
        <f>'2023CV PREV GA00394601000126'!BI105</f>
        <v>0</v>
      </c>
      <c r="BH109" s="125">
        <f>'2023CV PREV GA00394601000126'!BJ105</f>
        <v>0</v>
      </c>
      <c r="BI109" s="125">
        <f>'2023CV PREV GA00394601000126'!BK105</f>
        <v>0</v>
      </c>
      <c r="BJ109" s="49">
        <f t="shared" si="58"/>
        <v>1.2600000000000001E-3</v>
      </c>
      <c r="BK109" s="49">
        <f t="shared" si="59"/>
        <v>-1.16E-3</v>
      </c>
      <c r="BL109" s="49">
        <f>$BO$9+SUMPRODUCT($D$10:D109,$BK$10:BK109)</f>
        <v>194802968.77395752</v>
      </c>
      <c r="BM109" s="50">
        <f t="shared" si="60"/>
        <v>4.8899999999999997</v>
      </c>
      <c r="BN109" s="49">
        <f t="shared" si="46"/>
        <v>1075297010.5095201</v>
      </c>
      <c r="BO109" s="51">
        <f t="shared" si="61"/>
        <v>23065010926.858501</v>
      </c>
      <c r="BP109" s="89">
        <f t="shared" si="47"/>
        <v>1.0811065897962822E-5</v>
      </c>
      <c r="BQ109" s="89">
        <f t="shared" si="48"/>
        <v>1.0757010568473008E-3</v>
      </c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  <c r="UD109"/>
      <c r="UE109"/>
      <c r="UF109"/>
      <c r="UG109"/>
      <c r="UH109"/>
      <c r="UI109"/>
      <c r="UJ109"/>
      <c r="UK109"/>
      <c r="UL109"/>
      <c r="UM109"/>
      <c r="UN109"/>
      <c r="UO109"/>
      <c r="UP109"/>
      <c r="UQ109"/>
      <c r="UR109"/>
      <c r="US109"/>
      <c r="UT109"/>
      <c r="UU109"/>
      <c r="UV109"/>
      <c r="UW109"/>
      <c r="UX109"/>
      <c r="UY109"/>
      <c r="UZ109"/>
      <c r="VA109"/>
      <c r="VB109"/>
      <c r="VC109"/>
      <c r="VD109"/>
      <c r="VE109"/>
      <c r="VF109"/>
      <c r="VG109"/>
      <c r="VH109"/>
      <c r="VI109"/>
      <c r="VJ109"/>
      <c r="VK109"/>
      <c r="VL109"/>
      <c r="VM109"/>
      <c r="VN109"/>
      <c r="VO109"/>
      <c r="VP109"/>
      <c r="VQ109"/>
      <c r="VR109"/>
      <c r="VS109"/>
      <c r="VT109"/>
      <c r="VU109"/>
      <c r="VV109"/>
      <c r="VW109"/>
      <c r="VX109"/>
      <c r="VY109"/>
      <c r="VZ109"/>
      <c r="WA109"/>
      <c r="WB109"/>
      <c r="WC109"/>
      <c r="WD109"/>
      <c r="WE109"/>
      <c r="WF109"/>
      <c r="WG109"/>
      <c r="WH109"/>
      <c r="WI109"/>
      <c r="WJ109"/>
      <c r="WK109"/>
      <c r="WL109"/>
      <c r="WM109"/>
      <c r="WN109"/>
      <c r="WO109"/>
      <c r="WP109"/>
      <c r="WQ109"/>
      <c r="WR109"/>
      <c r="WS109"/>
      <c r="WT109"/>
      <c r="WU109"/>
      <c r="WV109"/>
      <c r="WW109"/>
      <c r="WX109"/>
      <c r="WY109"/>
      <c r="WZ109"/>
      <c r="XA109"/>
      <c r="XB109"/>
      <c r="XC109"/>
      <c r="XD109"/>
      <c r="XE109"/>
      <c r="XF109"/>
      <c r="XG109"/>
      <c r="XH109"/>
      <c r="XI109"/>
      <c r="XJ109"/>
      <c r="XK109"/>
      <c r="XL109"/>
      <c r="XM109"/>
      <c r="XN109"/>
      <c r="XO109"/>
      <c r="XP109"/>
      <c r="XQ109"/>
      <c r="XR109"/>
      <c r="XS109"/>
      <c r="XT109"/>
      <c r="XU109"/>
      <c r="XV109"/>
      <c r="XW109"/>
      <c r="XX109"/>
      <c r="XY109"/>
      <c r="XZ109"/>
      <c r="YA109"/>
      <c r="YB109"/>
      <c r="YC109"/>
      <c r="YD109"/>
      <c r="YE109"/>
      <c r="YF109"/>
      <c r="YG109"/>
      <c r="YH109"/>
      <c r="YI109"/>
      <c r="YJ109"/>
      <c r="YK109"/>
      <c r="YL109"/>
      <c r="YM109"/>
      <c r="YN109"/>
      <c r="YO109"/>
      <c r="YP109"/>
      <c r="YQ109"/>
      <c r="YR109"/>
      <c r="YS109"/>
      <c r="YT109"/>
      <c r="YU109"/>
      <c r="YV109"/>
      <c r="YW109"/>
      <c r="YX109"/>
      <c r="YY109"/>
      <c r="YZ109"/>
      <c r="ZA109"/>
      <c r="ZB109"/>
      <c r="ZC109"/>
      <c r="ZD109"/>
      <c r="ZE109"/>
      <c r="ZF109"/>
      <c r="ZG109"/>
      <c r="ZH109"/>
      <c r="ZI109"/>
      <c r="ZJ109"/>
      <c r="ZK109"/>
      <c r="ZL109"/>
      <c r="ZM109"/>
      <c r="ZN109"/>
      <c r="ZO109"/>
      <c r="ZP109"/>
      <c r="ZQ109"/>
      <c r="ZR109"/>
      <c r="ZS109"/>
      <c r="ZT109"/>
      <c r="ZU109"/>
      <c r="ZV109"/>
      <c r="ZW109"/>
      <c r="ZX109"/>
      <c r="ZY109"/>
      <c r="ZZ109"/>
      <c r="AAA109"/>
      <c r="AAB109"/>
      <c r="AAC109"/>
      <c r="AAD109"/>
      <c r="AAE109"/>
      <c r="AAF109"/>
      <c r="AAG109"/>
      <c r="AAH109"/>
      <c r="AAI109"/>
      <c r="AAJ109"/>
      <c r="AAK109"/>
      <c r="AAL109"/>
      <c r="AAM109"/>
      <c r="AAN109"/>
      <c r="AAO109"/>
      <c r="AAP109"/>
      <c r="AAQ109"/>
      <c r="AAR109"/>
      <c r="AAS109"/>
      <c r="AAT109"/>
      <c r="AAU109"/>
      <c r="AAV109"/>
      <c r="AAW109"/>
      <c r="AAX109"/>
      <c r="AAY109"/>
      <c r="AAZ109"/>
      <c r="ABA109"/>
      <c r="ABB109"/>
      <c r="ABC109"/>
      <c r="ABD109"/>
      <c r="ABE109"/>
      <c r="ABF109"/>
      <c r="ABG109"/>
      <c r="ABH109"/>
      <c r="ABI109"/>
      <c r="ABJ109"/>
      <c r="ABK109"/>
      <c r="ABL109"/>
      <c r="ABM109"/>
      <c r="ABN109"/>
      <c r="ABO109"/>
      <c r="ABP109"/>
      <c r="ABQ109"/>
      <c r="ABR109"/>
      <c r="ABS109"/>
      <c r="ABT109"/>
      <c r="ABU109"/>
      <c r="ABV109"/>
      <c r="ABW109"/>
      <c r="ABX109"/>
      <c r="ABY109"/>
      <c r="ABZ109"/>
      <c r="ACA109"/>
      <c r="ACB109"/>
      <c r="ACC109"/>
      <c r="ACD109"/>
      <c r="ACE109"/>
      <c r="ACF109"/>
      <c r="ACG109"/>
      <c r="ACH109"/>
      <c r="ACI109"/>
      <c r="ACJ109"/>
      <c r="ACK109"/>
      <c r="ACL109"/>
      <c r="ACM109"/>
      <c r="ACN109"/>
      <c r="ACO109"/>
      <c r="ACP109"/>
      <c r="ACQ109"/>
      <c r="ACR109"/>
      <c r="ACS109"/>
      <c r="ACT109"/>
      <c r="ACU109"/>
      <c r="ACV109"/>
      <c r="ACW109"/>
      <c r="ACX109"/>
      <c r="ACY109"/>
      <c r="ACZ109"/>
      <c r="ADA109"/>
      <c r="ADB109"/>
      <c r="ADC109"/>
      <c r="ADD109"/>
      <c r="ADE109"/>
      <c r="ADF109"/>
      <c r="ADG109"/>
      <c r="ADH109"/>
      <c r="ADI109"/>
      <c r="ADJ109"/>
      <c r="ADK109"/>
      <c r="ADL109"/>
      <c r="ADM109"/>
      <c r="ADN109"/>
      <c r="ADO109"/>
      <c r="ADP109"/>
      <c r="ADQ109"/>
      <c r="ADR109"/>
      <c r="ADS109"/>
      <c r="ADT109"/>
      <c r="ADU109"/>
      <c r="ADV109"/>
      <c r="ADW109"/>
      <c r="ADX109"/>
      <c r="ADY109"/>
      <c r="ADZ109"/>
      <c r="AEA109"/>
      <c r="AEB109"/>
      <c r="AEC109"/>
      <c r="AED109"/>
      <c r="AEE109"/>
      <c r="AEF109"/>
      <c r="AEG109"/>
      <c r="AEH109"/>
      <c r="AEI109"/>
      <c r="AEJ109"/>
      <c r="AEK109"/>
      <c r="AEL109"/>
      <c r="AEM109"/>
      <c r="AEN109"/>
      <c r="AEO109"/>
      <c r="AEP109"/>
      <c r="AEQ109"/>
      <c r="AER109"/>
      <c r="AES109"/>
      <c r="AET109"/>
      <c r="AEU109"/>
      <c r="AEV109"/>
      <c r="AEW109"/>
      <c r="AEX109"/>
      <c r="AEY109"/>
      <c r="AEZ109"/>
      <c r="AFA109"/>
      <c r="AFB109"/>
      <c r="AFC109"/>
      <c r="AFD109"/>
      <c r="AFE109"/>
      <c r="AFF109"/>
      <c r="AFG109"/>
      <c r="AFH109"/>
      <c r="AFI109"/>
      <c r="AFJ109"/>
      <c r="AFK109"/>
      <c r="AFL109"/>
      <c r="AFM109"/>
      <c r="AFN109"/>
      <c r="AFO109"/>
      <c r="AFP109"/>
      <c r="AFQ109"/>
      <c r="AFR109"/>
      <c r="AFS109"/>
      <c r="AFT109"/>
      <c r="AFU109"/>
      <c r="AFV109"/>
      <c r="AFW109"/>
      <c r="AFX109"/>
      <c r="AFY109"/>
      <c r="AFZ109"/>
      <c r="AGA109"/>
      <c r="AGB109"/>
      <c r="AGC109"/>
      <c r="AGD109"/>
      <c r="AGE109"/>
      <c r="AGF109"/>
      <c r="AGG109"/>
      <c r="AGH109"/>
      <c r="AGI109"/>
      <c r="AGJ109"/>
      <c r="AGK109"/>
      <c r="AGL109"/>
      <c r="AGM109"/>
      <c r="AGN109"/>
      <c r="AGO109"/>
      <c r="AGP109"/>
      <c r="AGQ109"/>
      <c r="AGR109"/>
      <c r="AGS109"/>
      <c r="AGT109"/>
      <c r="AGU109"/>
      <c r="AGV109"/>
      <c r="AGW109"/>
      <c r="AGX109"/>
      <c r="AGY109"/>
      <c r="AGZ109"/>
      <c r="AHA109"/>
      <c r="AHB109"/>
      <c r="AHC109"/>
      <c r="AHD109"/>
      <c r="AHE109"/>
      <c r="AHF109"/>
      <c r="AHG109"/>
      <c r="AHH109"/>
      <c r="AHI109"/>
      <c r="AHJ109"/>
      <c r="AHK109"/>
      <c r="AHL109"/>
      <c r="AHM109"/>
      <c r="AHN109"/>
      <c r="AHO109"/>
      <c r="AHP109"/>
      <c r="AHQ109"/>
      <c r="AHR109"/>
      <c r="AHS109"/>
      <c r="AHT109"/>
      <c r="AHU109"/>
      <c r="AHV109"/>
      <c r="AHW109"/>
      <c r="AHX109"/>
      <c r="AHY109"/>
      <c r="AHZ109"/>
      <c r="AIA109"/>
      <c r="AIB109"/>
      <c r="AIC109"/>
      <c r="AID109"/>
      <c r="AIE109"/>
      <c r="AIF109"/>
      <c r="AIG109"/>
      <c r="AIH109"/>
      <c r="AII109"/>
      <c r="AIJ109"/>
      <c r="AIK109"/>
      <c r="AIL109"/>
      <c r="AIM109"/>
      <c r="AIN109"/>
      <c r="AIO109"/>
      <c r="AIP109"/>
      <c r="AIQ109"/>
      <c r="AIR109"/>
      <c r="AIS109"/>
      <c r="AIT109"/>
      <c r="AIU109"/>
      <c r="AIV109"/>
      <c r="AIW109"/>
      <c r="AIX109"/>
      <c r="AIY109"/>
      <c r="AIZ109"/>
      <c r="AJA109"/>
      <c r="AJB109"/>
      <c r="AJC109"/>
      <c r="AJD109"/>
      <c r="AJE109"/>
      <c r="AJF109"/>
      <c r="AJG109"/>
      <c r="AJH109"/>
      <c r="AJI109"/>
      <c r="AJJ109"/>
      <c r="AJK109"/>
      <c r="AJL109"/>
      <c r="AJM109"/>
      <c r="AJN109"/>
      <c r="AJO109"/>
      <c r="AJP109"/>
      <c r="AJQ109"/>
      <c r="AJR109"/>
      <c r="AJS109"/>
      <c r="AJT109"/>
      <c r="AJU109"/>
      <c r="AJV109"/>
      <c r="AJW109"/>
      <c r="AJX109"/>
      <c r="AJY109"/>
      <c r="AJZ109"/>
      <c r="AKA109"/>
      <c r="AKB109"/>
      <c r="AKC109"/>
      <c r="AKD109"/>
      <c r="AKE109"/>
      <c r="AKF109"/>
      <c r="AKG109"/>
      <c r="AKH109"/>
      <c r="AKI109"/>
      <c r="AKJ109"/>
      <c r="AKK109"/>
      <c r="AKL109"/>
      <c r="AKM109"/>
      <c r="AKN109"/>
      <c r="AKO109"/>
      <c r="AKP109"/>
      <c r="AKQ109"/>
      <c r="AKR109"/>
      <c r="AKS109"/>
      <c r="AKT109"/>
      <c r="AKU109"/>
      <c r="AKV109"/>
      <c r="AKW109"/>
      <c r="AKX109"/>
      <c r="AKY109"/>
      <c r="AKZ109"/>
      <c r="ALA109"/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</row>
    <row r="110" spans="1:1024" x14ac:dyDescent="0.3">
      <c r="A110" s="52">
        <f t="shared" si="62"/>
        <v>101</v>
      </c>
      <c r="B110" s="72">
        <f t="shared" si="63"/>
        <v>2123</v>
      </c>
      <c r="C110" s="48">
        <f>'2023CV PREV GA00394601000126'!E106</f>
        <v>4.8899999999999997</v>
      </c>
      <c r="D110" s="49">
        <f t="shared" si="49"/>
        <v>8.0599999999999995E-3</v>
      </c>
      <c r="E110" s="125">
        <f>'2023CV PREV GA00394601000126'!G106</f>
        <v>0</v>
      </c>
      <c r="F110" s="49">
        <f t="shared" si="50"/>
        <v>0</v>
      </c>
      <c r="G110" s="125">
        <f>'2023CV PREV GA00394601000126'!I106</f>
        <v>0</v>
      </c>
      <c r="H110" s="125">
        <f>'2023CV PREV GA00394601000126'!J106</f>
        <v>0</v>
      </c>
      <c r="I110" s="125">
        <f>'2023CV PREV GA00394601000126'!K106</f>
        <v>0</v>
      </c>
      <c r="J110" s="125">
        <f>'2023CV PREV GA00394601000126'!L106</f>
        <v>0</v>
      </c>
      <c r="K110" s="125">
        <f>'2023CV PREV GA00394601000126'!M106</f>
        <v>0</v>
      </c>
      <c r="L110" s="125">
        <f>'2023CV PREV GA00394601000126'!N106</f>
        <v>0</v>
      </c>
      <c r="M110" s="49">
        <f t="shared" si="51"/>
        <v>0</v>
      </c>
      <c r="N110" s="125">
        <f>'2023CV PREV GA00394601000126'!P106</f>
        <v>0</v>
      </c>
      <c r="O110" s="125">
        <f>'2023CV PREV GA00394601000126'!Q106</f>
        <v>0</v>
      </c>
      <c r="P110" s="125">
        <f>'2023CV PREV GA00394601000126'!R106</f>
        <v>0</v>
      </c>
      <c r="Q110" s="125">
        <f>'2023CV PREV GA00394601000126'!S106</f>
        <v>0</v>
      </c>
      <c r="R110" s="125">
        <f>'2023CV PREV GA00394601000126'!T106</f>
        <v>0</v>
      </c>
      <c r="S110" s="125">
        <f>'2023CV PREV GA00394601000126'!U106</f>
        <v>0</v>
      </c>
      <c r="T110" s="125">
        <f>'2023CV PREV GA00394601000126'!V106</f>
        <v>0</v>
      </c>
      <c r="U110" s="49">
        <f t="shared" si="52"/>
        <v>0</v>
      </c>
      <c r="V110" s="125">
        <f>'2023CV PREV GA00394601000126'!X106</f>
        <v>0</v>
      </c>
      <c r="W110" s="125">
        <f>'2023CV PREV GA00394601000126'!Y106</f>
        <v>0</v>
      </c>
      <c r="X110" s="125">
        <f>'2023CV PREV GA00394601000126'!Z106</f>
        <v>0</v>
      </c>
      <c r="Y110" s="125">
        <f>'2023CV PREV GA00394601000126'!AA106</f>
        <v>0</v>
      </c>
      <c r="Z110" s="125">
        <f>'2023CV PREV GA00394601000126'!AB106</f>
        <v>0</v>
      </c>
      <c r="AA110" s="125">
        <f>'2023CV PREV GA00394601000126'!AC106</f>
        <v>0</v>
      </c>
      <c r="AB110" s="125">
        <f>'2023CV PREV GA00394601000126'!AD106</f>
        <v>0</v>
      </c>
      <c r="AC110" s="49">
        <f t="shared" si="53"/>
        <v>0</v>
      </c>
      <c r="AD110" s="125">
        <f>'2023CV PREV GA00394601000126'!AF106</f>
        <v>0</v>
      </c>
      <c r="AE110" s="125">
        <f>'2023CV PREV GA00394601000126'!AG106</f>
        <v>0</v>
      </c>
      <c r="AF110" s="125">
        <f>'2023CV PREV GA00394601000126'!AH106</f>
        <v>0</v>
      </c>
      <c r="AG110" s="125">
        <f>'2023CV PREV GA00394601000126'!AI106</f>
        <v>0</v>
      </c>
      <c r="AH110" s="49">
        <f t="shared" si="54"/>
        <v>0</v>
      </c>
      <c r="AI110" s="125">
        <f>'2023CV PREV GA00394601000126'!AK106</f>
        <v>0</v>
      </c>
      <c r="AJ110" s="125">
        <f>'2023CV PREV GA00394601000126'!AL106</f>
        <v>0</v>
      </c>
      <c r="AK110" s="125">
        <f>'2023CV PREV GA00394601000126'!AM106</f>
        <v>0</v>
      </c>
      <c r="AL110" s="125">
        <f>'2023CV PREV GA00394601000126'!AN106</f>
        <v>0</v>
      </c>
      <c r="AM110" s="125">
        <f>'2023CV PREV GA00394601000126'!AO106</f>
        <v>0</v>
      </c>
      <c r="AN110" s="125">
        <f>'2023CV PREV GA00394601000126'!AP106</f>
        <v>0</v>
      </c>
      <c r="AO110" s="125">
        <f>'2023CV PREV GA00394601000126'!AQ106</f>
        <v>0</v>
      </c>
      <c r="AP110" s="125">
        <f>'2023CV PREV GA00394601000126'!AR106</f>
        <v>0</v>
      </c>
      <c r="AQ110" s="125">
        <f>'2023CV PREV GA00394601000126'!AS106</f>
        <v>0</v>
      </c>
      <c r="AR110" s="49">
        <f t="shared" si="55"/>
        <v>0</v>
      </c>
      <c r="AS110" s="49">
        <f t="shared" si="56"/>
        <v>0</v>
      </c>
      <c r="AT110" s="125">
        <f>'2023CV PREV GA00394601000126'!AV106</f>
        <v>0</v>
      </c>
      <c r="AU110" s="125">
        <f>'2023CV PREV GA00394601000126'!AW106</f>
        <v>0</v>
      </c>
      <c r="AV110" s="125">
        <f>'2023CV PREV GA00394601000126'!AX106</f>
        <v>0</v>
      </c>
      <c r="AW110" s="125">
        <f>'2023CV PREV GA00394601000126'!AY106</f>
        <v>0</v>
      </c>
      <c r="AX110" s="125">
        <f>'2023CV PREV GA00394601000126'!AZ106</f>
        <v>0</v>
      </c>
      <c r="AY110" s="125">
        <f>'2023CV PREV GA00394601000126'!BA106</f>
        <v>0</v>
      </c>
      <c r="AZ110" s="49">
        <f t="shared" si="57"/>
        <v>0</v>
      </c>
      <c r="BA110" s="125">
        <f>'2023CV PREV GA00394601000126'!BC106</f>
        <v>0</v>
      </c>
      <c r="BB110" s="125">
        <f>'2023CV PREV GA00394601000126'!BD106</f>
        <v>0</v>
      </c>
      <c r="BC110" s="125">
        <f>'2023CV PREV GA00394601000126'!BE106</f>
        <v>0</v>
      </c>
      <c r="BD110" s="125">
        <f>'2023CV PREV GA00394601000126'!BF106</f>
        <v>0</v>
      </c>
      <c r="BE110" s="125">
        <f>'2023CV PREV GA00394601000126'!BG106</f>
        <v>0</v>
      </c>
      <c r="BF110" s="125">
        <f>'2023CV PREV GA00394601000126'!BH106</f>
        <v>0</v>
      </c>
      <c r="BG110" s="125">
        <f>'2023CV PREV GA00394601000126'!BI106</f>
        <v>0</v>
      </c>
      <c r="BH110" s="125">
        <f>'2023CV PREV GA00394601000126'!BJ106</f>
        <v>0</v>
      </c>
      <c r="BI110" s="125">
        <f>'2023CV PREV GA00394601000126'!BK106</f>
        <v>0</v>
      </c>
      <c r="BJ110" s="49">
        <f t="shared" si="58"/>
        <v>0</v>
      </c>
      <c r="BK110" s="49">
        <f t="shared" si="59"/>
        <v>0</v>
      </c>
      <c r="BL110" s="49">
        <f>$BO$9+SUMPRODUCT($D$10:D110,$BK$10:BK110)</f>
        <v>194802968.77395752</v>
      </c>
      <c r="BM110" s="50">
        <f t="shared" si="60"/>
        <v>4.8899999999999997</v>
      </c>
      <c r="BN110" s="49">
        <f t="shared" si="46"/>
        <v>1127879034.32338</v>
      </c>
      <c r="BO110" s="51">
        <f t="shared" si="61"/>
        <v>24192889961.1819</v>
      </c>
      <c r="BP110" s="89">
        <f t="shared" si="47"/>
        <v>0</v>
      </c>
      <c r="BQ110" s="89">
        <f t="shared" si="48"/>
        <v>0</v>
      </c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  <c r="UD110"/>
      <c r="UE110"/>
      <c r="UF110"/>
      <c r="UG110"/>
      <c r="UH110"/>
      <c r="UI110"/>
      <c r="UJ110"/>
      <c r="UK110"/>
      <c r="UL110"/>
      <c r="UM110"/>
      <c r="UN110"/>
      <c r="UO110"/>
      <c r="UP110"/>
      <c r="UQ110"/>
      <c r="UR110"/>
      <c r="US110"/>
      <c r="UT110"/>
      <c r="UU110"/>
      <c r="UV110"/>
      <c r="UW110"/>
      <c r="UX110"/>
      <c r="UY110"/>
      <c r="UZ110"/>
      <c r="VA110"/>
      <c r="VB110"/>
      <c r="VC110"/>
      <c r="VD110"/>
      <c r="VE110"/>
      <c r="VF110"/>
      <c r="VG110"/>
      <c r="VH110"/>
      <c r="VI110"/>
      <c r="VJ110"/>
      <c r="VK110"/>
      <c r="VL110"/>
      <c r="VM110"/>
      <c r="VN110"/>
      <c r="VO110"/>
      <c r="VP110"/>
      <c r="VQ110"/>
      <c r="VR110"/>
      <c r="VS110"/>
      <c r="VT110"/>
      <c r="VU110"/>
      <c r="VV110"/>
      <c r="VW110"/>
      <c r="VX110"/>
      <c r="VY110"/>
      <c r="VZ110"/>
      <c r="WA110"/>
      <c r="WB110"/>
      <c r="WC110"/>
      <c r="WD110"/>
      <c r="WE110"/>
      <c r="WF110"/>
      <c r="WG110"/>
      <c r="WH110"/>
      <c r="WI110"/>
      <c r="WJ110"/>
      <c r="WK110"/>
      <c r="WL110"/>
      <c r="WM110"/>
      <c r="WN110"/>
      <c r="WO110"/>
      <c r="WP110"/>
      <c r="WQ110"/>
      <c r="WR110"/>
      <c r="WS110"/>
      <c r="WT110"/>
      <c r="WU110"/>
      <c r="WV110"/>
      <c r="WW110"/>
      <c r="WX110"/>
      <c r="WY110"/>
      <c r="WZ110"/>
      <c r="XA110"/>
      <c r="XB110"/>
      <c r="XC110"/>
      <c r="XD110"/>
      <c r="XE110"/>
      <c r="XF110"/>
      <c r="XG110"/>
      <c r="XH110"/>
      <c r="XI110"/>
      <c r="XJ110"/>
      <c r="XK110"/>
      <c r="XL110"/>
      <c r="XM110"/>
      <c r="XN110"/>
      <c r="XO110"/>
      <c r="XP110"/>
      <c r="XQ110"/>
      <c r="XR110"/>
      <c r="XS110"/>
      <c r="XT110"/>
      <c r="XU110"/>
      <c r="XV110"/>
      <c r="XW110"/>
      <c r="XX110"/>
      <c r="XY110"/>
      <c r="XZ110"/>
      <c r="YA110"/>
      <c r="YB110"/>
      <c r="YC110"/>
      <c r="YD110"/>
      <c r="YE110"/>
      <c r="YF110"/>
      <c r="YG110"/>
      <c r="YH110"/>
      <c r="YI110"/>
      <c r="YJ110"/>
      <c r="YK110"/>
      <c r="YL110"/>
      <c r="YM110"/>
      <c r="YN110"/>
      <c r="YO110"/>
      <c r="YP110"/>
      <c r="YQ110"/>
      <c r="YR110"/>
      <c r="YS110"/>
      <c r="YT110"/>
      <c r="YU110"/>
      <c r="YV110"/>
      <c r="YW110"/>
      <c r="YX110"/>
      <c r="YY110"/>
      <c r="YZ110"/>
      <c r="ZA110"/>
      <c r="ZB110"/>
      <c r="ZC110"/>
      <c r="ZD110"/>
      <c r="ZE110"/>
      <c r="ZF110"/>
      <c r="ZG110"/>
      <c r="ZH110"/>
      <c r="ZI110"/>
      <c r="ZJ110"/>
      <c r="ZK110"/>
      <c r="ZL110"/>
      <c r="ZM110"/>
      <c r="ZN110"/>
      <c r="ZO110"/>
      <c r="ZP110"/>
      <c r="ZQ110"/>
      <c r="ZR110"/>
      <c r="ZS110"/>
      <c r="ZT110"/>
      <c r="ZU110"/>
      <c r="ZV110"/>
      <c r="ZW110"/>
      <c r="ZX110"/>
      <c r="ZY110"/>
      <c r="ZZ110"/>
      <c r="AAA110"/>
      <c r="AAB110"/>
      <c r="AAC110"/>
      <c r="AAD110"/>
      <c r="AAE110"/>
      <c r="AAF110"/>
      <c r="AAG110"/>
      <c r="AAH110"/>
      <c r="AAI110"/>
      <c r="AAJ110"/>
      <c r="AAK110"/>
      <c r="AAL110"/>
      <c r="AAM110"/>
      <c r="AAN110"/>
      <c r="AAO110"/>
      <c r="AAP110"/>
      <c r="AAQ110"/>
      <c r="AAR110"/>
      <c r="AAS110"/>
      <c r="AAT110"/>
      <c r="AAU110"/>
      <c r="AAV110"/>
      <c r="AAW110"/>
      <c r="AAX110"/>
      <c r="AAY110"/>
      <c r="AAZ110"/>
      <c r="ABA110"/>
      <c r="ABB110"/>
      <c r="ABC110"/>
      <c r="ABD110"/>
      <c r="ABE110"/>
      <c r="ABF110"/>
      <c r="ABG110"/>
      <c r="ABH110"/>
      <c r="ABI110"/>
      <c r="ABJ110"/>
      <c r="ABK110"/>
      <c r="ABL110"/>
      <c r="ABM110"/>
      <c r="ABN110"/>
      <c r="ABO110"/>
      <c r="ABP110"/>
      <c r="ABQ110"/>
      <c r="ABR110"/>
      <c r="ABS110"/>
      <c r="ABT110"/>
      <c r="ABU110"/>
      <c r="ABV110"/>
      <c r="ABW110"/>
      <c r="ABX110"/>
      <c r="ABY110"/>
      <c r="ABZ110"/>
      <c r="ACA110"/>
      <c r="ACB110"/>
      <c r="ACC110"/>
      <c r="ACD110"/>
      <c r="ACE110"/>
      <c r="ACF110"/>
      <c r="ACG110"/>
      <c r="ACH110"/>
      <c r="ACI110"/>
      <c r="ACJ110"/>
      <c r="ACK110"/>
      <c r="ACL110"/>
      <c r="ACM110"/>
      <c r="ACN110"/>
      <c r="ACO110"/>
      <c r="ACP110"/>
      <c r="ACQ110"/>
      <c r="ACR110"/>
      <c r="ACS110"/>
      <c r="ACT110"/>
      <c r="ACU110"/>
      <c r="ACV110"/>
      <c r="ACW110"/>
      <c r="ACX110"/>
      <c r="ACY110"/>
      <c r="ACZ110"/>
      <c r="ADA110"/>
      <c r="ADB110"/>
      <c r="ADC110"/>
      <c r="ADD110"/>
      <c r="ADE110"/>
      <c r="ADF110"/>
      <c r="ADG110"/>
      <c r="ADH110"/>
      <c r="ADI110"/>
      <c r="ADJ110"/>
      <c r="ADK110"/>
      <c r="ADL110"/>
      <c r="ADM110"/>
      <c r="ADN110"/>
      <c r="ADO110"/>
      <c r="ADP110"/>
      <c r="ADQ110"/>
      <c r="ADR110"/>
      <c r="ADS110"/>
      <c r="ADT110"/>
      <c r="ADU110"/>
      <c r="ADV110"/>
      <c r="ADW110"/>
      <c r="ADX110"/>
      <c r="ADY110"/>
      <c r="ADZ110"/>
      <c r="AEA110"/>
      <c r="AEB110"/>
      <c r="AEC110"/>
      <c r="AED110"/>
      <c r="AEE110"/>
      <c r="AEF110"/>
      <c r="AEG110"/>
      <c r="AEH110"/>
      <c r="AEI110"/>
      <c r="AEJ110"/>
      <c r="AEK110"/>
      <c r="AEL110"/>
      <c r="AEM110"/>
      <c r="AEN110"/>
      <c r="AEO110"/>
      <c r="AEP110"/>
      <c r="AEQ110"/>
      <c r="AER110"/>
      <c r="AES110"/>
      <c r="AET110"/>
      <c r="AEU110"/>
      <c r="AEV110"/>
      <c r="AEW110"/>
      <c r="AEX110"/>
      <c r="AEY110"/>
      <c r="AEZ110"/>
      <c r="AFA110"/>
      <c r="AFB110"/>
      <c r="AFC110"/>
      <c r="AFD110"/>
      <c r="AFE110"/>
      <c r="AFF110"/>
      <c r="AFG110"/>
      <c r="AFH110"/>
      <c r="AFI110"/>
      <c r="AFJ110"/>
      <c r="AFK110"/>
      <c r="AFL110"/>
      <c r="AFM110"/>
      <c r="AFN110"/>
      <c r="AFO110"/>
      <c r="AFP110"/>
      <c r="AFQ110"/>
      <c r="AFR110"/>
      <c r="AFS110"/>
      <c r="AFT110"/>
      <c r="AFU110"/>
      <c r="AFV110"/>
      <c r="AFW110"/>
      <c r="AFX110"/>
      <c r="AFY110"/>
      <c r="AFZ110"/>
      <c r="AGA110"/>
      <c r="AGB110"/>
      <c r="AGC110"/>
      <c r="AGD110"/>
      <c r="AGE110"/>
      <c r="AGF110"/>
      <c r="AGG110"/>
      <c r="AGH110"/>
      <c r="AGI110"/>
      <c r="AGJ110"/>
      <c r="AGK110"/>
      <c r="AGL110"/>
      <c r="AGM110"/>
      <c r="AGN110"/>
      <c r="AGO110"/>
      <c r="AGP110"/>
      <c r="AGQ110"/>
      <c r="AGR110"/>
      <c r="AGS110"/>
      <c r="AGT110"/>
      <c r="AGU110"/>
      <c r="AGV110"/>
      <c r="AGW110"/>
      <c r="AGX110"/>
      <c r="AGY110"/>
      <c r="AGZ110"/>
      <c r="AHA110"/>
      <c r="AHB110"/>
      <c r="AHC110"/>
      <c r="AHD110"/>
      <c r="AHE110"/>
      <c r="AHF110"/>
      <c r="AHG110"/>
      <c r="AHH110"/>
      <c r="AHI110"/>
      <c r="AHJ110"/>
      <c r="AHK110"/>
      <c r="AHL110"/>
      <c r="AHM110"/>
      <c r="AHN110"/>
      <c r="AHO110"/>
      <c r="AHP110"/>
      <c r="AHQ110"/>
      <c r="AHR110"/>
      <c r="AHS110"/>
      <c r="AHT110"/>
      <c r="AHU110"/>
      <c r="AHV110"/>
      <c r="AHW110"/>
      <c r="AHX110"/>
      <c r="AHY110"/>
      <c r="AHZ110"/>
      <c r="AIA110"/>
      <c r="AIB110"/>
      <c r="AIC110"/>
      <c r="AID110"/>
      <c r="AIE110"/>
      <c r="AIF110"/>
      <c r="AIG110"/>
      <c r="AIH110"/>
      <c r="AII110"/>
      <c r="AIJ110"/>
      <c r="AIK110"/>
      <c r="AIL110"/>
      <c r="AIM110"/>
      <c r="AIN110"/>
      <c r="AIO110"/>
      <c r="AIP110"/>
      <c r="AIQ110"/>
      <c r="AIR110"/>
      <c r="AIS110"/>
      <c r="AIT110"/>
      <c r="AIU110"/>
      <c r="AIV110"/>
      <c r="AIW110"/>
      <c r="AIX110"/>
      <c r="AIY110"/>
      <c r="AIZ110"/>
      <c r="AJA110"/>
      <c r="AJB110"/>
      <c r="AJC110"/>
      <c r="AJD110"/>
      <c r="AJE110"/>
      <c r="AJF110"/>
      <c r="AJG110"/>
      <c r="AJH110"/>
      <c r="AJI110"/>
      <c r="AJJ110"/>
      <c r="AJK110"/>
      <c r="AJL110"/>
      <c r="AJM110"/>
      <c r="AJN110"/>
      <c r="AJO110"/>
      <c r="AJP110"/>
      <c r="AJQ110"/>
      <c r="AJR110"/>
      <c r="AJS110"/>
      <c r="AJT110"/>
      <c r="AJU110"/>
      <c r="AJV110"/>
      <c r="AJW110"/>
      <c r="AJX110"/>
      <c r="AJY110"/>
      <c r="AJZ110"/>
      <c r="AKA110"/>
      <c r="AKB110"/>
      <c r="AKC110"/>
      <c r="AKD110"/>
      <c r="AKE110"/>
      <c r="AKF110"/>
      <c r="AKG110"/>
      <c r="AKH110"/>
      <c r="AKI110"/>
      <c r="AKJ110"/>
      <c r="AKK110"/>
      <c r="AKL110"/>
      <c r="AKM110"/>
      <c r="AKN110"/>
      <c r="AKO110"/>
      <c r="AKP110"/>
      <c r="AKQ110"/>
      <c r="AKR110"/>
      <c r="AKS110"/>
      <c r="AKT110"/>
      <c r="AKU110"/>
      <c r="AKV110"/>
      <c r="AKW110"/>
      <c r="AKX110"/>
      <c r="AKY110"/>
      <c r="AKZ110"/>
      <c r="ALA110"/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</row>
    <row r="111" spans="1:1024" x14ac:dyDescent="0.3">
      <c r="A111" s="52">
        <f t="shared" si="62"/>
        <v>102</v>
      </c>
      <c r="B111" s="72">
        <f t="shared" si="63"/>
        <v>2124</v>
      </c>
      <c r="C111" s="48">
        <f>'2023CV PREV GA00394601000126'!E107</f>
        <v>4.8899999999999997</v>
      </c>
      <c r="D111" s="49">
        <f t="shared" si="49"/>
        <v>7.6800000000000002E-3</v>
      </c>
      <c r="E111" s="125">
        <f>'2023CV PREV GA00394601000126'!G107</f>
        <v>0</v>
      </c>
      <c r="F111" s="49">
        <f t="shared" si="50"/>
        <v>0</v>
      </c>
      <c r="G111" s="125">
        <f>'2023CV PREV GA00394601000126'!I107</f>
        <v>0</v>
      </c>
      <c r="H111" s="125">
        <f>'2023CV PREV GA00394601000126'!J107</f>
        <v>0</v>
      </c>
      <c r="I111" s="125">
        <f>'2023CV PREV GA00394601000126'!K107</f>
        <v>0</v>
      </c>
      <c r="J111" s="125">
        <f>'2023CV PREV GA00394601000126'!L107</f>
        <v>0</v>
      </c>
      <c r="K111" s="125">
        <f>'2023CV PREV GA00394601000126'!M107</f>
        <v>0</v>
      </c>
      <c r="L111" s="125">
        <f>'2023CV PREV GA00394601000126'!N107</f>
        <v>0</v>
      </c>
      <c r="M111" s="49">
        <f t="shared" si="51"/>
        <v>0</v>
      </c>
      <c r="N111" s="125">
        <f>'2023CV PREV GA00394601000126'!P107</f>
        <v>0</v>
      </c>
      <c r="O111" s="125">
        <f>'2023CV PREV GA00394601000126'!Q107</f>
        <v>0</v>
      </c>
      <c r="P111" s="125">
        <f>'2023CV PREV GA00394601000126'!R107</f>
        <v>0</v>
      </c>
      <c r="Q111" s="125">
        <f>'2023CV PREV GA00394601000126'!S107</f>
        <v>0</v>
      </c>
      <c r="R111" s="125">
        <f>'2023CV PREV GA00394601000126'!T107</f>
        <v>0</v>
      </c>
      <c r="S111" s="125">
        <f>'2023CV PREV GA00394601000126'!U107</f>
        <v>0</v>
      </c>
      <c r="T111" s="125">
        <f>'2023CV PREV GA00394601000126'!V107</f>
        <v>0</v>
      </c>
      <c r="U111" s="49">
        <f t="shared" si="52"/>
        <v>0</v>
      </c>
      <c r="V111" s="125">
        <f>'2023CV PREV GA00394601000126'!X107</f>
        <v>0</v>
      </c>
      <c r="W111" s="125">
        <f>'2023CV PREV GA00394601000126'!Y107</f>
        <v>0</v>
      </c>
      <c r="X111" s="125">
        <f>'2023CV PREV GA00394601000126'!Z107</f>
        <v>0</v>
      </c>
      <c r="Y111" s="125">
        <f>'2023CV PREV GA00394601000126'!AA107</f>
        <v>0</v>
      </c>
      <c r="Z111" s="125">
        <f>'2023CV PREV GA00394601000126'!AB107</f>
        <v>0</v>
      </c>
      <c r="AA111" s="125">
        <f>'2023CV PREV GA00394601000126'!AC107</f>
        <v>0</v>
      </c>
      <c r="AB111" s="125">
        <f>'2023CV PREV GA00394601000126'!AD107</f>
        <v>0</v>
      </c>
      <c r="AC111" s="49">
        <f t="shared" si="53"/>
        <v>0</v>
      </c>
      <c r="AD111" s="125">
        <f>'2023CV PREV GA00394601000126'!AF107</f>
        <v>0</v>
      </c>
      <c r="AE111" s="125">
        <f>'2023CV PREV GA00394601000126'!AG107</f>
        <v>0</v>
      </c>
      <c r="AF111" s="125">
        <f>'2023CV PREV GA00394601000126'!AH107</f>
        <v>0</v>
      </c>
      <c r="AG111" s="125">
        <f>'2023CV PREV GA00394601000126'!AI107</f>
        <v>0</v>
      </c>
      <c r="AH111" s="49">
        <f t="shared" si="54"/>
        <v>0</v>
      </c>
      <c r="AI111" s="125">
        <f>'2023CV PREV GA00394601000126'!AK107</f>
        <v>0</v>
      </c>
      <c r="AJ111" s="125">
        <f>'2023CV PREV GA00394601000126'!AL107</f>
        <v>0</v>
      </c>
      <c r="AK111" s="125">
        <f>'2023CV PREV GA00394601000126'!AM107</f>
        <v>0</v>
      </c>
      <c r="AL111" s="125">
        <f>'2023CV PREV GA00394601000126'!AN107</f>
        <v>0</v>
      </c>
      <c r="AM111" s="125">
        <f>'2023CV PREV GA00394601000126'!AO107</f>
        <v>0</v>
      </c>
      <c r="AN111" s="125">
        <f>'2023CV PREV GA00394601000126'!AP107</f>
        <v>0</v>
      </c>
      <c r="AO111" s="125">
        <f>'2023CV PREV GA00394601000126'!AQ107</f>
        <v>0</v>
      </c>
      <c r="AP111" s="125">
        <f>'2023CV PREV GA00394601000126'!AR107</f>
        <v>0</v>
      </c>
      <c r="AQ111" s="125">
        <f>'2023CV PREV GA00394601000126'!AS107</f>
        <v>0</v>
      </c>
      <c r="AR111" s="49">
        <f t="shared" si="55"/>
        <v>0</v>
      </c>
      <c r="AS111" s="49">
        <f t="shared" si="56"/>
        <v>0</v>
      </c>
      <c r="AT111" s="125">
        <f>'2023CV PREV GA00394601000126'!AV107</f>
        <v>0</v>
      </c>
      <c r="AU111" s="125">
        <f>'2023CV PREV GA00394601000126'!AW107</f>
        <v>0</v>
      </c>
      <c r="AV111" s="125">
        <f>'2023CV PREV GA00394601000126'!AX107</f>
        <v>0</v>
      </c>
      <c r="AW111" s="125">
        <f>'2023CV PREV GA00394601000126'!AY107</f>
        <v>0</v>
      </c>
      <c r="AX111" s="125">
        <f>'2023CV PREV GA00394601000126'!AZ107</f>
        <v>0</v>
      </c>
      <c r="AY111" s="125">
        <f>'2023CV PREV GA00394601000126'!BA107</f>
        <v>0</v>
      </c>
      <c r="AZ111" s="49">
        <f t="shared" si="57"/>
        <v>0</v>
      </c>
      <c r="BA111" s="125">
        <f>'2023CV PREV GA00394601000126'!BC107</f>
        <v>0</v>
      </c>
      <c r="BB111" s="125">
        <f>'2023CV PREV GA00394601000126'!BD107</f>
        <v>0</v>
      </c>
      <c r="BC111" s="125">
        <f>'2023CV PREV GA00394601000126'!BE107</f>
        <v>0</v>
      </c>
      <c r="BD111" s="125">
        <f>'2023CV PREV GA00394601000126'!BF107</f>
        <v>0</v>
      </c>
      <c r="BE111" s="125">
        <f>'2023CV PREV GA00394601000126'!BG107</f>
        <v>0</v>
      </c>
      <c r="BF111" s="125">
        <f>'2023CV PREV GA00394601000126'!BH107</f>
        <v>0</v>
      </c>
      <c r="BG111" s="125">
        <f>'2023CV PREV GA00394601000126'!BI107</f>
        <v>0</v>
      </c>
      <c r="BH111" s="125">
        <f>'2023CV PREV GA00394601000126'!BJ107</f>
        <v>0</v>
      </c>
      <c r="BI111" s="125">
        <f>'2023CV PREV GA00394601000126'!BK107</f>
        <v>0</v>
      </c>
      <c r="BJ111" s="49">
        <f t="shared" si="58"/>
        <v>0</v>
      </c>
      <c r="BK111" s="49">
        <f t="shared" si="59"/>
        <v>0</v>
      </c>
      <c r="BL111" s="49">
        <f>$BO$9+SUMPRODUCT($D$10:D111,$BK$10:BK111)</f>
        <v>194802968.77395752</v>
      </c>
      <c r="BM111" s="50">
        <f t="shared" si="60"/>
        <v>4.8899999999999997</v>
      </c>
      <c r="BN111" s="49">
        <f t="shared" si="46"/>
        <v>1183032319.10179</v>
      </c>
      <c r="BO111" s="51">
        <f t="shared" si="61"/>
        <v>25375922280.283699</v>
      </c>
      <c r="BP111" s="89">
        <f t="shared" si="47"/>
        <v>0</v>
      </c>
      <c r="BQ111" s="89">
        <f t="shared" si="48"/>
        <v>0</v>
      </c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/>
      <c r="MZ111"/>
      <c r="NA111"/>
      <c r="NB111"/>
      <c r="NC111"/>
      <c r="ND111"/>
      <c r="NE111"/>
      <c r="NF111"/>
      <c r="NG111"/>
      <c r="NH111"/>
      <c r="NI111"/>
      <c r="NJ111"/>
      <c r="NK111"/>
      <c r="NL111"/>
      <c r="NM111"/>
      <c r="NN111"/>
      <c r="NO111"/>
      <c r="NP111"/>
      <c r="NQ111"/>
      <c r="NR111"/>
      <c r="NS111"/>
      <c r="NT111"/>
      <c r="NU111"/>
      <c r="NV111"/>
      <c r="NW111"/>
      <c r="NX111"/>
      <c r="NY111"/>
      <c r="NZ111"/>
      <c r="OA111"/>
      <c r="OB111"/>
      <c r="OC111"/>
      <c r="OD111"/>
      <c r="OE111"/>
      <c r="OF111"/>
      <c r="OG111"/>
      <c r="OH111"/>
      <c r="OI111"/>
      <c r="OJ111"/>
      <c r="OK111"/>
      <c r="OL111"/>
      <c r="OM111"/>
      <c r="ON111"/>
      <c r="OO111"/>
      <c r="OP111"/>
      <c r="OQ111"/>
      <c r="OR111"/>
      <c r="OS111"/>
      <c r="OT111"/>
      <c r="OU111"/>
      <c r="OV111"/>
      <c r="OW111"/>
      <c r="OX111"/>
      <c r="OY111"/>
      <c r="OZ111"/>
      <c r="PA111"/>
      <c r="PB111"/>
      <c r="PC111"/>
      <c r="PD111"/>
      <c r="PE111"/>
      <c r="PF111"/>
      <c r="PG111"/>
      <c r="PH111"/>
      <c r="PI111"/>
      <c r="PJ111"/>
      <c r="PK111"/>
      <c r="PL111"/>
      <c r="PM111"/>
      <c r="PN111"/>
      <c r="PO111"/>
      <c r="PP111"/>
      <c r="PQ111"/>
      <c r="PR111"/>
      <c r="PS111"/>
      <c r="PT111"/>
      <c r="PU111"/>
      <c r="PV111"/>
      <c r="PW111"/>
      <c r="PX111"/>
      <c r="PY111"/>
      <c r="PZ111"/>
      <c r="QA111"/>
      <c r="QB111"/>
      <c r="QC111"/>
      <c r="QD111"/>
      <c r="QE111"/>
      <c r="QF111"/>
      <c r="QG111"/>
      <c r="QH111"/>
      <c r="QI111"/>
      <c r="QJ111"/>
      <c r="QK111"/>
      <c r="QL111"/>
      <c r="QM111"/>
      <c r="QN111"/>
      <c r="QO111"/>
      <c r="QP111"/>
      <c r="QQ111"/>
      <c r="QR111"/>
      <c r="QS111"/>
      <c r="QT111"/>
      <c r="QU111"/>
      <c r="QV111"/>
      <c r="QW111"/>
      <c r="QX111"/>
      <c r="QY111"/>
      <c r="QZ111"/>
      <c r="RA111"/>
      <c r="RB111"/>
      <c r="RC111"/>
      <c r="RD111"/>
      <c r="RE111"/>
      <c r="RF111"/>
      <c r="RG111"/>
      <c r="RH111"/>
      <c r="RI111"/>
      <c r="RJ111"/>
      <c r="RK111"/>
      <c r="RL111"/>
      <c r="RM111"/>
      <c r="RN111"/>
      <c r="RO111"/>
      <c r="RP111"/>
      <c r="RQ111"/>
      <c r="RR111"/>
      <c r="RS111"/>
      <c r="RT111"/>
      <c r="RU111"/>
      <c r="RV111"/>
      <c r="RW111"/>
      <c r="RX111"/>
      <c r="RY111"/>
      <c r="RZ111"/>
      <c r="SA111"/>
      <c r="SB111"/>
      <c r="SC111"/>
      <c r="SD111"/>
      <c r="SE111"/>
      <c r="SF111"/>
      <c r="SG111"/>
      <c r="SH111"/>
      <c r="SI111"/>
      <c r="SJ111"/>
      <c r="SK111"/>
      <c r="SL111"/>
      <c r="SM111"/>
      <c r="SN111"/>
      <c r="SO111"/>
      <c r="SP111"/>
      <c r="SQ111"/>
      <c r="SR111"/>
      <c r="SS111"/>
      <c r="ST111"/>
      <c r="SU111"/>
      <c r="SV111"/>
      <c r="SW111"/>
      <c r="SX111"/>
      <c r="SY111"/>
      <c r="SZ111"/>
      <c r="TA111"/>
      <c r="TB111"/>
      <c r="TC111"/>
      <c r="TD111"/>
      <c r="TE111"/>
      <c r="TF111"/>
      <c r="TG111"/>
      <c r="TH111"/>
      <c r="TI111"/>
      <c r="TJ111"/>
      <c r="TK111"/>
      <c r="TL111"/>
      <c r="TM111"/>
      <c r="TN111"/>
      <c r="TO111"/>
      <c r="TP111"/>
      <c r="TQ111"/>
      <c r="TR111"/>
      <c r="TS111"/>
      <c r="TT111"/>
      <c r="TU111"/>
      <c r="TV111"/>
      <c r="TW111"/>
      <c r="TX111"/>
      <c r="TY111"/>
      <c r="TZ111"/>
      <c r="UA111"/>
      <c r="UB111"/>
      <c r="UC111"/>
      <c r="UD111"/>
      <c r="UE111"/>
      <c r="UF111"/>
      <c r="UG111"/>
      <c r="UH111"/>
      <c r="UI111"/>
      <c r="UJ111"/>
      <c r="UK111"/>
      <c r="UL111"/>
      <c r="UM111"/>
      <c r="UN111"/>
      <c r="UO111"/>
      <c r="UP111"/>
      <c r="UQ111"/>
      <c r="UR111"/>
      <c r="US111"/>
      <c r="UT111"/>
      <c r="UU111"/>
      <c r="UV111"/>
      <c r="UW111"/>
      <c r="UX111"/>
      <c r="UY111"/>
      <c r="UZ111"/>
      <c r="VA111"/>
      <c r="VB111"/>
      <c r="VC111"/>
      <c r="VD111"/>
      <c r="VE111"/>
      <c r="VF111"/>
      <c r="VG111"/>
      <c r="VH111"/>
      <c r="VI111"/>
      <c r="VJ111"/>
      <c r="VK111"/>
      <c r="VL111"/>
      <c r="VM111"/>
      <c r="VN111"/>
      <c r="VO111"/>
      <c r="VP111"/>
      <c r="VQ111"/>
      <c r="VR111"/>
      <c r="VS111"/>
      <c r="VT111"/>
      <c r="VU111"/>
      <c r="VV111"/>
      <c r="VW111"/>
      <c r="VX111"/>
      <c r="VY111"/>
      <c r="VZ111"/>
      <c r="WA111"/>
      <c r="WB111"/>
      <c r="WC111"/>
      <c r="WD111"/>
      <c r="WE111"/>
      <c r="WF111"/>
      <c r="WG111"/>
      <c r="WH111"/>
      <c r="WI111"/>
      <c r="WJ111"/>
      <c r="WK111"/>
      <c r="WL111"/>
      <c r="WM111"/>
      <c r="WN111"/>
      <c r="WO111"/>
      <c r="WP111"/>
      <c r="WQ111"/>
      <c r="WR111"/>
      <c r="WS111"/>
      <c r="WT111"/>
      <c r="WU111"/>
      <c r="WV111"/>
      <c r="WW111"/>
      <c r="WX111"/>
      <c r="WY111"/>
      <c r="WZ111"/>
      <c r="XA111"/>
      <c r="XB111"/>
      <c r="XC111"/>
      <c r="XD111"/>
      <c r="XE111"/>
      <c r="XF111"/>
      <c r="XG111"/>
      <c r="XH111"/>
      <c r="XI111"/>
      <c r="XJ111"/>
      <c r="XK111"/>
      <c r="XL111"/>
      <c r="XM111"/>
      <c r="XN111"/>
      <c r="XO111"/>
      <c r="XP111"/>
      <c r="XQ111"/>
      <c r="XR111"/>
      <c r="XS111"/>
      <c r="XT111"/>
      <c r="XU111"/>
      <c r="XV111"/>
      <c r="XW111"/>
      <c r="XX111"/>
      <c r="XY111"/>
      <c r="XZ111"/>
      <c r="YA111"/>
      <c r="YB111"/>
      <c r="YC111"/>
      <c r="YD111"/>
      <c r="YE111"/>
      <c r="YF111"/>
      <c r="YG111"/>
      <c r="YH111"/>
      <c r="YI111"/>
      <c r="YJ111"/>
      <c r="YK111"/>
      <c r="YL111"/>
      <c r="YM111"/>
      <c r="YN111"/>
      <c r="YO111"/>
      <c r="YP111"/>
      <c r="YQ111"/>
      <c r="YR111"/>
      <c r="YS111"/>
      <c r="YT111"/>
      <c r="YU111"/>
      <c r="YV111"/>
      <c r="YW111"/>
      <c r="YX111"/>
      <c r="YY111"/>
      <c r="YZ111"/>
      <c r="ZA111"/>
      <c r="ZB111"/>
      <c r="ZC111"/>
      <c r="ZD111"/>
      <c r="ZE111"/>
      <c r="ZF111"/>
      <c r="ZG111"/>
      <c r="ZH111"/>
      <c r="ZI111"/>
      <c r="ZJ111"/>
      <c r="ZK111"/>
      <c r="ZL111"/>
      <c r="ZM111"/>
      <c r="ZN111"/>
      <c r="ZO111"/>
      <c r="ZP111"/>
      <c r="ZQ111"/>
      <c r="ZR111"/>
      <c r="ZS111"/>
      <c r="ZT111"/>
      <c r="ZU111"/>
      <c r="ZV111"/>
      <c r="ZW111"/>
      <c r="ZX111"/>
      <c r="ZY111"/>
      <c r="ZZ111"/>
      <c r="AAA111"/>
      <c r="AAB111"/>
      <c r="AAC111"/>
      <c r="AAD111"/>
      <c r="AAE111"/>
      <c r="AAF111"/>
      <c r="AAG111"/>
      <c r="AAH111"/>
      <c r="AAI111"/>
      <c r="AAJ111"/>
      <c r="AAK111"/>
      <c r="AAL111"/>
      <c r="AAM111"/>
      <c r="AAN111"/>
      <c r="AAO111"/>
      <c r="AAP111"/>
      <c r="AAQ111"/>
      <c r="AAR111"/>
      <c r="AAS111"/>
      <c r="AAT111"/>
      <c r="AAU111"/>
      <c r="AAV111"/>
      <c r="AAW111"/>
      <c r="AAX111"/>
      <c r="AAY111"/>
      <c r="AAZ111"/>
      <c r="ABA111"/>
      <c r="ABB111"/>
      <c r="ABC111"/>
      <c r="ABD111"/>
      <c r="ABE111"/>
      <c r="ABF111"/>
      <c r="ABG111"/>
      <c r="ABH111"/>
      <c r="ABI111"/>
      <c r="ABJ111"/>
      <c r="ABK111"/>
      <c r="ABL111"/>
      <c r="ABM111"/>
      <c r="ABN111"/>
      <c r="ABO111"/>
      <c r="ABP111"/>
      <c r="ABQ111"/>
      <c r="ABR111"/>
      <c r="ABS111"/>
      <c r="ABT111"/>
      <c r="ABU111"/>
      <c r="ABV111"/>
      <c r="ABW111"/>
      <c r="ABX111"/>
      <c r="ABY111"/>
      <c r="ABZ111"/>
      <c r="ACA111"/>
      <c r="ACB111"/>
      <c r="ACC111"/>
      <c r="ACD111"/>
      <c r="ACE111"/>
      <c r="ACF111"/>
      <c r="ACG111"/>
      <c r="ACH111"/>
      <c r="ACI111"/>
      <c r="ACJ111"/>
      <c r="ACK111"/>
      <c r="ACL111"/>
      <c r="ACM111"/>
      <c r="ACN111"/>
      <c r="ACO111"/>
      <c r="ACP111"/>
      <c r="ACQ111"/>
      <c r="ACR111"/>
      <c r="ACS111"/>
      <c r="ACT111"/>
      <c r="ACU111"/>
      <c r="ACV111"/>
      <c r="ACW111"/>
      <c r="ACX111"/>
      <c r="ACY111"/>
      <c r="ACZ111"/>
      <c r="ADA111"/>
      <c r="ADB111"/>
      <c r="ADC111"/>
      <c r="ADD111"/>
      <c r="ADE111"/>
      <c r="ADF111"/>
      <c r="ADG111"/>
      <c r="ADH111"/>
      <c r="ADI111"/>
      <c r="ADJ111"/>
      <c r="ADK111"/>
      <c r="ADL111"/>
      <c r="ADM111"/>
      <c r="ADN111"/>
      <c r="ADO111"/>
      <c r="ADP111"/>
      <c r="ADQ111"/>
      <c r="ADR111"/>
      <c r="ADS111"/>
      <c r="ADT111"/>
      <c r="ADU111"/>
      <c r="ADV111"/>
      <c r="ADW111"/>
      <c r="ADX111"/>
      <c r="ADY111"/>
      <c r="ADZ111"/>
      <c r="AEA111"/>
      <c r="AEB111"/>
      <c r="AEC111"/>
      <c r="AED111"/>
      <c r="AEE111"/>
      <c r="AEF111"/>
      <c r="AEG111"/>
      <c r="AEH111"/>
      <c r="AEI111"/>
      <c r="AEJ111"/>
      <c r="AEK111"/>
      <c r="AEL111"/>
      <c r="AEM111"/>
      <c r="AEN111"/>
      <c r="AEO111"/>
      <c r="AEP111"/>
      <c r="AEQ111"/>
      <c r="AER111"/>
      <c r="AES111"/>
      <c r="AET111"/>
      <c r="AEU111"/>
      <c r="AEV111"/>
      <c r="AEW111"/>
      <c r="AEX111"/>
      <c r="AEY111"/>
      <c r="AEZ111"/>
      <c r="AFA111"/>
      <c r="AFB111"/>
      <c r="AFC111"/>
      <c r="AFD111"/>
      <c r="AFE111"/>
      <c r="AFF111"/>
      <c r="AFG111"/>
      <c r="AFH111"/>
      <c r="AFI111"/>
      <c r="AFJ111"/>
      <c r="AFK111"/>
      <c r="AFL111"/>
      <c r="AFM111"/>
      <c r="AFN111"/>
      <c r="AFO111"/>
      <c r="AFP111"/>
      <c r="AFQ111"/>
      <c r="AFR111"/>
      <c r="AFS111"/>
      <c r="AFT111"/>
      <c r="AFU111"/>
      <c r="AFV111"/>
      <c r="AFW111"/>
      <c r="AFX111"/>
      <c r="AFY111"/>
      <c r="AFZ111"/>
      <c r="AGA111"/>
      <c r="AGB111"/>
      <c r="AGC111"/>
      <c r="AGD111"/>
      <c r="AGE111"/>
      <c r="AGF111"/>
      <c r="AGG111"/>
      <c r="AGH111"/>
      <c r="AGI111"/>
      <c r="AGJ111"/>
      <c r="AGK111"/>
      <c r="AGL111"/>
      <c r="AGM111"/>
      <c r="AGN111"/>
      <c r="AGO111"/>
      <c r="AGP111"/>
      <c r="AGQ111"/>
      <c r="AGR111"/>
      <c r="AGS111"/>
      <c r="AGT111"/>
      <c r="AGU111"/>
      <c r="AGV111"/>
      <c r="AGW111"/>
      <c r="AGX111"/>
      <c r="AGY111"/>
      <c r="AGZ111"/>
      <c r="AHA111"/>
      <c r="AHB111"/>
      <c r="AHC111"/>
      <c r="AHD111"/>
      <c r="AHE111"/>
      <c r="AHF111"/>
      <c r="AHG111"/>
      <c r="AHH111"/>
      <c r="AHI111"/>
      <c r="AHJ111"/>
      <c r="AHK111"/>
      <c r="AHL111"/>
      <c r="AHM111"/>
      <c r="AHN111"/>
      <c r="AHO111"/>
      <c r="AHP111"/>
      <c r="AHQ111"/>
      <c r="AHR111"/>
      <c r="AHS111"/>
      <c r="AHT111"/>
      <c r="AHU111"/>
      <c r="AHV111"/>
      <c r="AHW111"/>
      <c r="AHX111"/>
      <c r="AHY111"/>
      <c r="AHZ111"/>
      <c r="AIA111"/>
      <c r="AIB111"/>
      <c r="AIC111"/>
      <c r="AID111"/>
      <c r="AIE111"/>
      <c r="AIF111"/>
      <c r="AIG111"/>
      <c r="AIH111"/>
      <c r="AII111"/>
      <c r="AIJ111"/>
      <c r="AIK111"/>
      <c r="AIL111"/>
      <c r="AIM111"/>
      <c r="AIN111"/>
      <c r="AIO111"/>
      <c r="AIP111"/>
      <c r="AIQ111"/>
      <c r="AIR111"/>
      <c r="AIS111"/>
      <c r="AIT111"/>
      <c r="AIU111"/>
      <c r="AIV111"/>
      <c r="AIW111"/>
      <c r="AIX111"/>
      <c r="AIY111"/>
      <c r="AIZ111"/>
      <c r="AJA111"/>
      <c r="AJB111"/>
      <c r="AJC111"/>
      <c r="AJD111"/>
      <c r="AJE111"/>
      <c r="AJF111"/>
      <c r="AJG111"/>
      <c r="AJH111"/>
      <c r="AJI111"/>
      <c r="AJJ111"/>
      <c r="AJK111"/>
      <c r="AJL111"/>
      <c r="AJM111"/>
      <c r="AJN111"/>
      <c r="AJO111"/>
      <c r="AJP111"/>
      <c r="AJQ111"/>
      <c r="AJR111"/>
      <c r="AJS111"/>
      <c r="AJT111"/>
      <c r="AJU111"/>
      <c r="AJV111"/>
      <c r="AJW111"/>
      <c r="AJX111"/>
      <c r="AJY111"/>
      <c r="AJZ111"/>
      <c r="AKA111"/>
      <c r="AKB111"/>
      <c r="AKC111"/>
      <c r="AKD111"/>
      <c r="AKE111"/>
      <c r="AKF111"/>
      <c r="AKG111"/>
      <c r="AKH111"/>
      <c r="AKI111"/>
      <c r="AKJ111"/>
      <c r="AKK111"/>
      <c r="AKL111"/>
      <c r="AKM111"/>
      <c r="AKN111"/>
      <c r="AKO111"/>
      <c r="AKP111"/>
      <c r="AKQ111"/>
      <c r="AKR111"/>
      <c r="AKS111"/>
      <c r="AKT111"/>
      <c r="AKU111"/>
      <c r="AKV111"/>
      <c r="AKW111"/>
      <c r="AKX111"/>
      <c r="AKY111"/>
      <c r="AKZ111"/>
      <c r="ALA111"/>
      <c r="ALB111"/>
      <c r="ALC111"/>
      <c r="ALD111"/>
      <c r="ALE111"/>
      <c r="ALF111"/>
      <c r="ALG111"/>
      <c r="ALH111"/>
      <c r="ALI111"/>
      <c r="ALJ111"/>
      <c r="ALK111"/>
      <c r="ALL111"/>
      <c r="ALM111"/>
      <c r="ALN111"/>
      <c r="ALO111"/>
      <c r="ALP111"/>
      <c r="ALQ111"/>
      <c r="ALR111"/>
      <c r="ALS111"/>
      <c r="ALT111"/>
      <c r="ALU111"/>
      <c r="ALV111"/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  <c r="AMJ111"/>
    </row>
    <row r="112" spans="1:1024" x14ac:dyDescent="0.3">
      <c r="A112" s="52">
        <f t="shared" si="62"/>
        <v>103</v>
      </c>
      <c r="B112" s="72">
        <f t="shared" si="63"/>
        <v>2125</v>
      </c>
      <c r="C112" s="48">
        <f>'2023CV PREV GA00394601000126'!E108</f>
        <v>4.8899999999999997</v>
      </c>
      <c r="D112" s="49">
        <f t="shared" si="49"/>
        <v>7.3200000000000001E-3</v>
      </c>
      <c r="E112" s="125">
        <f>'2023CV PREV GA00394601000126'!G108</f>
        <v>0</v>
      </c>
      <c r="F112" s="49">
        <f t="shared" si="50"/>
        <v>0</v>
      </c>
      <c r="G112" s="125">
        <f>'2023CV PREV GA00394601000126'!I108</f>
        <v>0</v>
      </c>
      <c r="H112" s="125">
        <f>'2023CV PREV GA00394601000126'!J108</f>
        <v>0</v>
      </c>
      <c r="I112" s="125">
        <f>'2023CV PREV GA00394601000126'!K108</f>
        <v>0</v>
      </c>
      <c r="J112" s="125">
        <f>'2023CV PREV GA00394601000126'!L108</f>
        <v>0</v>
      </c>
      <c r="K112" s="125">
        <f>'2023CV PREV GA00394601000126'!M108</f>
        <v>0</v>
      </c>
      <c r="L112" s="125">
        <f>'2023CV PREV GA00394601000126'!N108</f>
        <v>0</v>
      </c>
      <c r="M112" s="49">
        <f t="shared" si="51"/>
        <v>0</v>
      </c>
      <c r="N112" s="125">
        <f>'2023CV PREV GA00394601000126'!P108</f>
        <v>0</v>
      </c>
      <c r="O112" s="125">
        <f>'2023CV PREV GA00394601000126'!Q108</f>
        <v>0</v>
      </c>
      <c r="P112" s="125">
        <f>'2023CV PREV GA00394601000126'!R108</f>
        <v>0</v>
      </c>
      <c r="Q112" s="125">
        <f>'2023CV PREV GA00394601000126'!S108</f>
        <v>0</v>
      </c>
      <c r="R112" s="125">
        <f>'2023CV PREV GA00394601000126'!T108</f>
        <v>0</v>
      </c>
      <c r="S112" s="125">
        <f>'2023CV PREV GA00394601000126'!U108</f>
        <v>0</v>
      </c>
      <c r="T112" s="125">
        <f>'2023CV PREV GA00394601000126'!V108</f>
        <v>0</v>
      </c>
      <c r="U112" s="49">
        <f t="shared" si="52"/>
        <v>0</v>
      </c>
      <c r="V112" s="125">
        <f>'2023CV PREV GA00394601000126'!X108</f>
        <v>0</v>
      </c>
      <c r="W112" s="125">
        <f>'2023CV PREV GA00394601000126'!Y108</f>
        <v>0</v>
      </c>
      <c r="X112" s="125">
        <f>'2023CV PREV GA00394601000126'!Z108</f>
        <v>0</v>
      </c>
      <c r="Y112" s="125">
        <f>'2023CV PREV GA00394601000126'!AA108</f>
        <v>0</v>
      </c>
      <c r="Z112" s="125">
        <f>'2023CV PREV GA00394601000126'!AB108</f>
        <v>0</v>
      </c>
      <c r="AA112" s="125">
        <f>'2023CV PREV GA00394601000126'!AC108</f>
        <v>0</v>
      </c>
      <c r="AB112" s="125">
        <f>'2023CV PREV GA00394601000126'!AD108</f>
        <v>0</v>
      </c>
      <c r="AC112" s="49">
        <f t="shared" si="53"/>
        <v>0</v>
      </c>
      <c r="AD112" s="125">
        <f>'2023CV PREV GA00394601000126'!AF108</f>
        <v>0</v>
      </c>
      <c r="AE112" s="125">
        <f>'2023CV PREV GA00394601000126'!AG108</f>
        <v>0</v>
      </c>
      <c r="AF112" s="125">
        <f>'2023CV PREV GA00394601000126'!AH108</f>
        <v>0</v>
      </c>
      <c r="AG112" s="125">
        <f>'2023CV PREV GA00394601000126'!AI108</f>
        <v>0</v>
      </c>
      <c r="AH112" s="49">
        <f t="shared" si="54"/>
        <v>0</v>
      </c>
      <c r="AI112" s="125">
        <f>'2023CV PREV GA00394601000126'!AK108</f>
        <v>0</v>
      </c>
      <c r="AJ112" s="125">
        <f>'2023CV PREV GA00394601000126'!AL108</f>
        <v>0</v>
      </c>
      <c r="AK112" s="125">
        <f>'2023CV PREV GA00394601000126'!AM108</f>
        <v>0</v>
      </c>
      <c r="AL112" s="125">
        <f>'2023CV PREV GA00394601000126'!AN108</f>
        <v>0</v>
      </c>
      <c r="AM112" s="125">
        <f>'2023CV PREV GA00394601000126'!AO108</f>
        <v>0</v>
      </c>
      <c r="AN112" s="125">
        <f>'2023CV PREV GA00394601000126'!AP108</f>
        <v>0</v>
      </c>
      <c r="AO112" s="125">
        <f>'2023CV PREV GA00394601000126'!AQ108</f>
        <v>0</v>
      </c>
      <c r="AP112" s="125">
        <f>'2023CV PREV GA00394601000126'!AR108</f>
        <v>0</v>
      </c>
      <c r="AQ112" s="125">
        <f>'2023CV PREV GA00394601000126'!AS108</f>
        <v>0</v>
      </c>
      <c r="AR112" s="49">
        <f t="shared" si="55"/>
        <v>0</v>
      </c>
      <c r="AS112" s="49">
        <f t="shared" si="56"/>
        <v>0</v>
      </c>
      <c r="AT112" s="125">
        <f>'2023CV PREV GA00394601000126'!AV108</f>
        <v>0</v>
      </c>
      <c r="AU112" s="125">
        <f>'2023CV PREV GA00394601000126'!AW108</f>
        <v>0</v>
      </c>
      <c r="AV112" s="125">
        <f>'2023CV PREV GA00394601000126'!AX108</f>
        <v>0</v>
      </c>
      <c r="AW112" s="125">
        <f>'2023CV PREV GA00394601000126'!AY108</f>
        <v>0</v>
      </c>
      <c r="AX112" s="125">
        <f>'2023CV PREV GA00394601000126'!AZ108</f>
        <v>0</v>
      </c>
      <c r="AY112" s="125">
        <f>'2023CV PREV GA00394601000126'!BA108</f>
        <v>0</v>
      </c>
      <c r="AZ112" s="49">
        <f t="shared" si="57"/>
        <v>0</v>
      </c>
      <c r="BA112" s="125">
        <f>'2023CV PREV GA00394601000126'!BC108</f>
        <v>0</v>
      </c>
      <c r="BB112" s="125">
        <f>'2023CV PREV GA00394601000126'!BD108</f>
        <v>0</v>
      </c>
      <c r="BC112" s="125">
        <f>'2023CV PREV GA00394601000126'!BE108</f>
        <v>0</v>
      </c>
      <c r="BD112" s="125">
        <f>'2023CV PREV GA00394601000126'!BF108</f>
        <v>0</v>
      </c>
      <c r="BE112" s="125">
        <f>'2023CV PREV GA00394601000126'!BG108</f>
        <v>0</v>
      </c>
      <c r="BF112" s="125">
        <f>'2023CV PREV GA00394601000126'!BH108</f>
        <v>0</v>
      </c>
      <c r="BG112" s="125">
        <f>'2023CV PREV GA00394601000126'!BI108</f>
        <v>0</v>
      </c>
      <c r="BH112" s="125">
        <f>'2023CV PREV GA00394601000126'!BJ108</f>
        <v>0</v>
      </c>
      <c r="BI112" s="125">
        <f>'2023CV PREV GA00394601000126'!BK108</f>
        <v>0</v>
      </c>
      <c r="BJ112" s="49">
        <f t="shared" si="58"/>
        <v>0</v>
      </c>
      <c r="BK112" s="49">
        <f t="shared" si="59"/>
        <v>0</v>
      </c>
      <c r="BL112" s="49">
        <f>$BO$9+SUMPRODUCT($D$10:D112,$BK$10:BK112)</f>
        <v>194802968.77395752</v>
      </c>
      <c r="BM112" s="50">
        <f t="shared" si="60"/>
        <v>4.8899999999999997</v>
      </c>
      <c r="BN112" s="49">
        <f t="shared" si="46"/>
        <v>1240882599.5058701</v>
      </c>
      <c r="BO112" s="51">
        <f t="shared" si="61"/>
        <v>26616804879.7896</v>
      </c>
      <c r="BP112" s="89">
        <f t="shared" si="47"/>
        <v>0</v>
      </c>
      <c r="BQ112" s="89">
        <f t="shared" si="48"/>
        <v>0</v>
      </c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  <c r="SW112"/>
      <c r="SX112"/>
      <c r="SY112"/>
      <c r="SZ112"/>
      <c r="TA112"/>
      <c r="TB112"/>
      <c r="TC112"/>
      <c r="TD112"/>
      <c r="TE112"/>
      <c r="TF112"/>
      <c r="TG112"/>
      <c r="TH112"/>
      <c r="TI112"/>
      <c r="TJ112"/>
      <c r="TK112"/>
      <c r="TL112"/>
      <c r="TM112"/>
      <c r="TN112"/>
      <c r="TO112"/>
      <c r="TP112"/>
      <c r="TQ112"/>
      <c r="TR112"/>
      <c r="TS112"/>
      <c r="TT112"/>
      <c r="TU112"/>
      <c r="TV112"/>
      <c r="TW112"/>
      <c r="TX112"/>
      <c r="TY112"/>
      <c r="TZ112"/>
      <c r="UA112"/>
      <c r="UB112"/>
      <c r="UC112"/>
      <c r="UD112"/>
      <c r="UE112"/>
      <c r="UF112"/>
      <c r="UG112"/>
      <c r="UH112"/>
      <c r="UI112"/>
      <c r="UJ112"/>
      <c r="UK112"/>
      <c r="UL112"/>
      <c r="UM112"/>
      <c r="UN112"/>
      <c r="UO112"/>
      <c r="UP112"/>
      <c r="UQ112"/>
      <c r="UR112"/>
      <c r="US112"/>
      <c r="UT112"/>
      <c r="UU112"/>
      <c r="UV112"/>
      <c r="UW112"/>
      <c r="UX112"/>
      <c r="UY112"/>
      <c r="UZ112"/>
      <c r="VA112"/>
      <c r="VB112"/>
      <c r="VC112"/>
      <c r="VD112"/>
      <c r="VE112"/>
      <c r="VF112"/>
      <c r="VG112"/>
      <c r="VH112"/>
      <c r="VI112"/>
      <c r="VJ112"/>
      <c r="VK112"/>
      <c r="VL112"/>
      <c r="VM112"/>
      <c r="VN112"/>
      <c r="VO112"/>
      <c r="VP112"/>
      <c r="VQ112"/>
      <c r="VR112"/>
      <c r="VS112"/>
      <c r="VT112"/>
      <c r="VU112"/>
      <c r="VV112"/>
      <c r="VW112"/>
      <c r="VX112"/>
      <c r="VY112"/>
      <c r="VZ112"/>
      <c r="WA112"/>
      <c r="WB112"/>
      <c r="WC112"/>
      <c r="WD112"/>
      <c r="WE112"/>
      <c r="WF112"/>
      <c r="WG112"/>
      <c r="WH112"/>
      <c r="WI112"/>
      <c r="WJ112"/>
      <c r="WK112"/>
      <c r="WL112"/>
      <c r="WM112"/>
      <c r="WN112"/>
      <c r="WO112"/>
      <c r="WP112"/>
      <c r="WQ112"/>
      <c r="WR112"/>
      <c r="WS112"/>
      <c r="WT112"/>
      <c r="WU112"/>
      <c r="WV112"/>
      <c r="WW112"/>
      <c r="WX112"/>
      <c r="WY112"/>
      <c r="WZ112"/>
      <c r="XA112"/>
      <c r="XB112"/>
      <c r="XC112"/>
      <c r="XD112"/>
      <c r="XE112"/>
      <c r="XF112"/>
      <c r="XG112"/>
      <c r="XH112"/>
      <c r="XI112"/>
      <c r="XJ112"/>
      <c r="XK112"/>
      <c r="XL112"/>
      <c r="XM112"/>
      <c r="XN112"/>
      <c r="XO112"/>
      <c r="XP112"/>
      <c r="XQ112"/>
      <c r="XR112"/>
      <c r="XS112"/>
      <c r="XT112"/>
      <c r="XU112"/>
      <c r="XV112"/>
      <c r="XW112"/>
      <c r="XX112"/>
      <c r="XY112"/>
      <c r="XZ112"/>
      <c r="YA112"/>
      <c r="YB112"/>
      <c r="YC112"/>
      <c r="YD112"/>
      <c r="YE112"/>
      <c r="YF112"/>
      <c r="YG112"/>
      <c r="YH112"/>
      <c r="YI112"/>
      <c r="YJ112"/>
      <c r="YK112"/>
      <c r="YL112"/>
      <c r="YM112"/>
      <c r="YN112"/>
      <c r="YO112"/>
      <c r="YP112"/>
      <c r="YQ112"/>
      <c r="YR112"/>
      <c r="YS112"/>
      <c r="YT112"/>
      <c r="YU112"/>
      <c r="YV112"/>
      <c r="YW112"/>
      <c r="YX112"/>
      <c r="YY112"/>
      <c r="YZ112"/>
      <c r="ZA112"/>
      <c r="ZB112"/>
      <c r="ZC112"/>
      <c r="ZD112"/>
      <c r="ZE112"/>
      <c r="ZF112"/>
      <c r="ZG112"/>
      <c r="ZH112"/>
      <c r="ZI112"/>
      <c r="ZJ112"/>
      <c r="ZK112"/>
      <c r="ZL112"/>
      <c r="ZM112"/>
      <c r="ZN112"/>
      <c r="ZO112"/>
      <c r="ZP112"/>
      <c r="ZQ112"/>
      <c r="ZR112"/>
      <c r="ZS112"/>
      <c r="ZT112"/>
      <c r="ZU112"/>
      <c r="ZV112"/>
      <c r="ZW112"/>
      <c r="ZX112"/>
      <c r="ZY112"/>
      <c r="ZZ112"/>
      <c r="AAA112"/>
      <c r="AAB112"/>
      <c r="AAC112"/>
      <c r="AAD112"/>
      <c r="AAE112"/>
      <c r="AAF112"/>
      <c r="AAG112"/>
      <c r="AAH112"/>
      <c r="AAI112"/>
      <c r="AAJ112"/>
      <c r="AAK112"/>
      <c r="AAL112"/>
      <c r="AAM112"/>
      <c r="AAN112"/>
      <c r="AAO112"/>
      <c r="AAP112"/>
      <c r="AAQ112"/>
      <c r="AAR112"/>
      <c r="AAS112"/>
      <c r="AAT112"/>
      <c r="AAU112"/>
      <c r="AAV112"/>
      <c r="AAW112"/>
      <c r="AAX112"/>
      <c r="AAY112"/>
      <c r="AAZ112"/>
      <c r="ABA112"/>
      <c r="ABB112"/>
      <c r="ABC112"/>
      <c r="ABD112"/>
      <c r="ABE112"/>
      <c r="ABF112"/>
      <c r="ABG112"/>
      <c r="ABH112"/>
      <c r="ABI112"/>
      <c r="ABJ112"/>
      <c r="ABK112"/>
      <c r="ABL112"/>
      <c r="ABM112"/>
      <c r="ABN112"/>
      <c r="ABO112"/>
      <c r="ABP112"/>
      <c r="ABQ112"/>
      <c r="ABR112"/>
      <c r="ABS112"/>
      <c r="ABT112"/>
      <c r="ABU112"/>
      <c r="ABV112"/>
      <c r="ABW112"/>
      <c r="ABX112"/>
      <c r="ABY112"/>
      <c r="ABZ112"/>
      <c r="ACA112"/>
      <c r="ACB112"/>
      <c r="ACC112"/>
      <c r="ACD112"/>
      <c r="ACE112"/>
      <c r="ACF112"/>
      <c r="ACG112"/>
      <c r="ACH112"/>
      <c r="ACI112"/>
      <c r="ACJ112"/>
      <c r="ACK112"/>
      <c r="ACL112"/>
      <c r="ACM112"/>
      <c r="ACN112"/>
      <c r="ACO112"/>
      <c r="ACP112"/>
      <c r="ACQ112"/>
      <c r="ACR112"/>
      <c r="ACS112"/>
      <c r="ACT112"/>
      <c r="ACU112"/>
      <c r="ACV112"/>
      <c r="ACW112"/>
      <c r="ACX112"/>
      <c r="ACY112"/>
      <c r="ACZ112"/>
      <c r="ADA112"/>
      <c r="ADB112"/>
      <c r="ADC112"/>
      <c r="ADD112"/>
      <c r="ADE112"/>
      <c r="ADF112"/>
      <c r="ADG112"/>
      <c r="ADH112"/>
      <c r="ADI112"/>
      <c r="ADJ112"/>
      <c r="ADK112"/>
      <c r="ADL112"/>
      <c r="ADM112"/>
      <c r="ADN112"/>
      <c r="ADO112"/>
      <c r="ADP112"/>
      <c r="ADQ112"/>
      <c r="ADR112"/>
      <c r="ADS112"/>
      <c r="ADT112"/>
      <c r="ADU112"/>
      <c r="ADV112"/>
      <c r="ADW112"/>
      <c r="ADX112"/>
      <c r="ADY112"/>
      <c r="ADZ112"/>
      <c r="AEA112"/>
      <c r="AEB112"/>
      <c r="AEC112"/>
      <c r="AED112"/>
      <c r="AEE112"/>
      <c r="AEF112"/>
      <c r="AEG112"/>
      <c r="AEH112"/>
      <c r="AEI112"/>
      <c r="AEJ112"/>
      <c r="AEK112"/>
      <c r="AEL112"/>
      <c r="AEM112"/>
      <c r="AEN112"/>
      <c r="AEO112"/>
      <c r="AEP112"/>
      <c r="AEQ112"/>
      <c r="AER112"/>
      <c r="AES112"/>
      <c r="AET112"/>
      <c r="AEU112"/>
      <c r="AEV112"/>
      <c r="AEW112"/>
      <c r="AEX112"/>
      <c r="AEY112"/>
      <c r="AEZ112"/>
      <c r="AFA112"/>
      <c r="AFB112"/>
      <c r="AFC112"/>
      <c r="AFD112"/>
      <c r="AFE112"/>
      <c r="AFF112"/>
      <c r="AFG112"/>
      <c r="AFH112"/>
      <c r="AFI112"/>
      <c r="AFJ112"/>
      <c r="AFK112"/>
      <c r="AFL112"/>
      <c r="AFM112"/>
      <c r="AFN112"/>
      <c r="AFO112"/>
      <c r="AFP112"/>
      <c r="AFQ112"/>
      <c r="AFR112"/>
      <c r="AFS112"/>
      <c r="AFT112"/>
      <c r="AFU112"/>
      <c r="AFV112"/>
      <c r="AFW112"/>
      <c r="AFX112"/>
      <c r="AFY112"/>
      <c r="AFZ112"/>
      <c r="AGA112"/>
      <c r="AGB112"/>
      <c r="AGC112"/>
      <c r="AGD112"/>
      <c r="AGE112"/>
      <c r="AGF112"/>
      <c r="AGG112"/>
      <c r="AGH112"/>
      <c r="AGI112"/>
      <c r="AGJ112"/>
      <c r="AGK112"/>
      <c r="AGL112"/>
      <c r="AGM112"/>
      <c r="AGN112"/>
      <c r="AGO112"/>
      <c r="AGP112"/>
      <c r="AGQ112"/>
      <c r="AGR112"/>
      <c r="AGS112"/>
      <c r="AGT112"/>
      <c r="AGU112"/>
      <c r="AGV112"/>
      <c r="AGW112"/>
      <c r="AGX112"/>
      <c r="AGY112"/>
      <c r="AGZ112"/>
      <c r="AHA112"/>
      <c r="AHB112"/>
      <c r="AHC112"/>
      <c r="AHD112"/>
      <c r="AHE112"/>
      <c r="AHF112"/>
      <c r="AHG112"/>
      <c r="AHH112"/>
      <c r="AHI112"/>
      <c r="AHJ112"/>
      <c r="AHK112"/>
      <c r="AHL112"/>
      <c r="AHM112"/>
      <c r="AHN112"/>
      <c r="AHO112"/>
      <c r="AHP112"/>
      <c r="AHQ112"/>
      <c r="AHR112"/>
      <c r="AHS112"/>
      <c r="AHT112"/>
      <c r="AHU112"/>
      <c r="AHV112"/>
      <c r="AHW112"/>
      <c r="AHX112"/>
      <c r="AHY112"/>
      <c r="AHZ112"/>
      <c r="AIA112"/>
      <c r="AIB112"/>
      <c r="AIC112"/>
      <c r="AID112"/>
      <c r="AIE112"/>
      <c r="AIF112"/>
      <c r="AIG112"/>
      <c r="AIH112"/>
      <c r="AII112"/>
      <c r="AIJ112"/>
      <c r="AIK112"/>
      <c r="AIL112"/>
      <c r="AIM112"/>
      <c r="AIN112"/>
      <c r="AIO112"/>
      <c r="AIP112"/>
      <c r="AIQ112"/>
      <c r="AIR112"/>
      <c r="AIS112"/>
      <c r="AIT112"/>
      <c r="AIU112"/>
      <c r="AIV112"/>
      <c r="AIW112"/>
      <c r="AIX112"/>
      <c r="AIY112"/>
      <c r="AIZ112"/>
      <c r="AJA112"/>
      <c r="AJB112"/>
      <c r="AJC112"/>
      <c r="AJD112"/>
      <c r="AJE112"/>
      <c r="AJF112"/>
      <c r="AJG112"/>
      <c r="AJH112"/>
      <c r="AJI112"/>
      <c r="AJJ112"/>
      <c r="AJK112"/>
      <c r="AJL112"/>
      <c r="AJM112"/>
      <c r="AJN112"/>
      <c r="AJO112"/>
      <c r="AJP112"/>
      <c r="AJQ112"/>
      <c r="AJR112"/>
      <c r="AJS112"/>
      <c r="AJT112"/>
      <c r="AJU112"/>
      <c r="AJV112"/>
      <c r="AJW112"/>
      <c r="AJX112"/>
      <c r="AJY112"/>
      <c r="AJZ112"/>
      <c r="AKA112"/>
      <c r="AKB112"/>
      <c r="AKC112"/>
      <c r="AKD112"/>
      <c r="AKE112"/>
      <c r="AKF112"/>
      <c r="AKG112"/>
      <c r="AKH112"/>
      <c r="AKI112"/>
      <c r="AKJ112"/>
      <c r="AKK112"/>
      <c r="AKL112"/>
      <c r="AKM112"/>
      <c r="AKN112"/>
      <c r="AKO112"/>
      <c r="AKP112"/>
      <c r="AKQ112"/>
      <c r="AKR112"/>
      <c r="AKS112"/>
      <c r="AKT112"/>
      <c r="AKU112"/>
      <c r="AKV112"/>
      <c r="AKW112"/>
      <c r="AKX112"/>
      <c r="AKY112"/>
      <c r="AKZ112"/>
      <c r="ALA112"/>
      <c r="ALB112"/>
      <c r="ALC112"/>
      <c r="ALD112"/>
      <c r="ALE112"/>
      <c r="ALF112"/>
      <c r="ALG112"/>
      <c r="ALH112"/>
      <c r="ALI112"/>
      <c r="ALJ112"/>
      <c r="ALK112"/>
      <c r="ALL112"/>
      <c r="ALM112"/>
      <c r="ALN112"/>
      <c r="ALO112"/>
      <c r="ALP112"/>
      <c r="ALQ112"/>
      <c r="ALR112"/>
      <c r="ALS112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</row>
    <row r="113" spans="1:1024" x14ac:dyDescent="0.3">
      <c r="A113" s="52">
        <f t="shared" si="62"/>
        <v>104</v>
      </c>
      <c r="B113" s="72">
        <f t="shared" si="63"/>
        <v>2126</v>
      </c>
      <c r="C113" s="48">
        <f>'2023CV PREV GA00394601000126'!E109</f>
        <v>4.8899999999999997</v>
      </c>
      <c r="D113" s="49">
        <f t="shared" si="49"/>
        <v>6.9800000000000001E-3</v>
      </c>
      <c r="E113" s="125">
        <f>'2023CV PREV GA00394601000126'!G109</f>
        <v>0</v>
      </c>
      <c r="F113" s="49">
        <f t="shared" si="50"/>
        <v>0</v>
      </c>
      <c r="G113" s="125">
        <f>'2023CV PREV GA00394601000126'!I109</f>
        <v>0</v>
      </c>
      <c r="H113" s="125">
        <f>'2023CV PREV GA00394601000126'!J109</f>
        <v>0</v>
      </c>
      <c r="I113" s="125">
        <f>'2023CV PREV GA00394601000126'!K109</f>
        <v>0</v>
      </c>
      <c r="J113" s="125">
        <f>'2023CV PREV GA00394601000126'!L109</f>
        <v>0</v>
      </c>
      <c r="K113" s="125">
        <f>'2023CV PREV GA00394601000126'!M109</f>
        <v>0</v>
      </c>
      <c r="L113" s="125">
        <f>'2023CV PREV GA00394601000126'!N109</f>
        <v>0</v>
      </c>
      <c r="M113" s="49">
        <f t="shared" si="51"/>
        <v>0</v>
      </c>
      <c r="N113" s="125">
        <f>'2023CV PREV GA00394601000126'!P109</f>
        <v>0</v>
      </c>
      <c r="O113" s="125">
        <f>'2023CV PREV GA00394601000126'!Q109</f>
        <v>0</v>
      </c>
      <c r="P113" s="125">
        <f>'2023CV PREV GA00394601000126'!R109</f>
        <v>0</v>
      </c>
      <c r="Q113" s="125">
        <f>'2023CV PREV GA00394601000126'!S109</f>
        <v>0</v>
      </c>
      <c r="R113" s="125">
        <f>'2023CV PREV GA00394601000126'!T109</f>
        <v>0</v>
      </c>
      <c r="S113" s="125">
        <f>'2023CV PREV GA00394601000126'!U109</f>
        <v>0</v>
      </c>
      <c r="T113" s="125">
        <f>'2023CV PREV GA00394601000126'!V109</f>
        <v>0</v>
      </c>
      <c r="U113" s="49">
        <f t="shared" si="52"/>
        <v>0</v>
      </c>
      <c r="V113" s="125">
        <f>'2023CV PREV GA00394601000126'!X109</f>
        <v>0</v>
      </c>
      <c r="W113" s="125">
        <f>'2023CV PREV GA00394601000126'!Y109</f>
        <v>0</v>
      </c>
      <c r="X113" s="125">
        <f>'2023CV PREV GA00394601000126'!Z109</f>
        <v>0</v>
      </c>
      <c r="Y113" s="125">
        <f>'2023CV PREV GA00394601000126'!AA109</f>
        <v>0</v>
      </c>
      <c r="Z113" s="125">
        <f>'2023CV PREV GA00394601000126'!AB109</f>
        <v>0</v>
      </c>
      <c r="AA113" s="125">
        <f>'2023CV PREV GA00394601000126'!AC109</f>
        <v>0</v>
      </c>
      <c r="AB113" s="125">
        <f>'2023CV PREV GA00394601000126'!AD109</f>
        <v>0</v>
      </c>
      <c r="AC113" s="49">
        <f t="shared" si="53"/>
        <v>0</v>
      </c>
      <c r="AD113" s="125">
        <f>'2023CV PREV GA00394601000126'!AF109</f>
        <v>0</v>
      </c>
      <c r="AE113" s="125">
        <f>'2023CV PREV GA00394601000126'!AG109</f>
        <v>0</v>
      </c>
      <c r="AF113" s="125">
        <f>'2023CV PREV GA00394601000126'!AH109</f>
        <v>0</v>
      </c>
      <c r="AG113" s="125">
        <f>'2023CV PREV GA00394601000126'!AI109</f>
        <v>0</v>
      </c>
      <c r="AH113" s="49">
        <f t="shared" si="54"/>
        <v>0</v>
      </c>
      <c r="AI113" s="125">
        <f>'2023CV PREV GA00394601000126'!AK109</f>
        <v>0</v>
      </c>
      <c r="AJ113" s="125">
        <f>'2023CV PREV GA00394601000126'!AL109</f>
        <v>0</v>
      </c>
      <c r="AK113" s="125">
        <f>'2023CV PREV GA00394601000126'!AM109</f>
        <v>0</v>
      </c>
      <c r="AL113" s="125">
        <f>'2023CV PREV GA00394601000126'!AN109</f>
        <v>0</v>
      </c>
      <c r="AM113" s="125">
        <f>'2023CV PREV GA00394601000126'!AO109</f>
        <v>0</v>
      </c>
      <c r="AN113" s="125">
        <f>'2023CV PREV GA00394601000126'!AP109</f>
        <v>0</v>
      </c>
      <c r="AO113" s="125">
        <f>'2023CV PREV GA00394601000126'!AQ109</f>
        <v>0</v>
      </c>
      <c r="AP113" s="125">
        <f>'2023CV PREV GA00394601000126'!AR109</f>
        <v>0</v>
      </c>
      <c r="AQ113" s="125">
        <f>'2023CV PREV GA00394601000126'!AS109</f>
        <v>0</v>
      </c>
      <c r="AR113" s="49">
        <f t="shared" si="55"/>
        <v>0</v>
      </c>
      <c r="AS113" s="49">
        <f t="shared" si="56"/>
        <v>0</v>
      </c>
      <c r="AT113" s="125">
        <f>'2023CV PREV GA00394601000126'!AV109</f>
        <v>0</v>
      </c>
      <c r="AU113" s="125">
        <f>'2023CV PREV GA00394601000126'!AW109</f>
        <v>0</v>
      </c>
      <c r="AV113" s="125">
        <f>'2023CV PREV GA00394601000126'!AX109</f>
        <v>0</v>
      </c>
      <c r="AW113" s="125">
        <f>'2023CV PREV GA00394601000126'!AY109</f>
        <v>0</v>
      </c>
      <c r="AX113" s="125">
        <f>'2023CV PREV GA00394601000126'!AZ109</f>
        <v>0</v>
      </c>
      <c r="AY113" s="125">
        <f>'2023CV PREV GA00394601000126'!BA109</f>
        <v>0</v>
      </c>
      <c r="AZ113" s="49">
        <f t="shared" si="57"/>
        <v>0</v>
      </c>
      <c r="BA113" s="125">
        <f>'2023CV PREV GA00394601000126'!BC109</f>
        <v>0</v>
      </c>
      <c r="BB113" s="125">
        <f>'2023CV PREV GA00394601000126'!BD109</f>
        <v>0</v>
      </c>
      <c r="BC113" s="125">
        <f>'2023CV PREV GA00394601000126'!BE109</f>
        <v>0</v>
      </c>
      <c r="BD113" s="125">
        <f>'2023CV PREV GA00394601000126'!BF109</f>
        <v>0</v>
      </c>
      <c r="BE113" s="125">
        <f>'2023CV PREV GA00394601000126'!BG109</f>
        <v>0</v>
      </c>
      <c r="BF113" s="125">
        <f>'2023CV PREV GA00394601000126'!BH109</f>
        <v>0</v>
      </c>
      <c r="BG113" s="125">
        <f>'2023CV PREV GA00394601000126'!BI109</f>
        <v>0</v>
      </c>
      <c r="BH113" s="125">
        <f>'2023CV PREV GA00394601000126'!BJ109</f>
        <v>0</v>
      </c>
      <c r="BI113" s="125">
        <f>'2023CV PREV GA00394601000126'!BK109</f>
        <v>0</v>
      </c>
      <c r="BJ113" s="49">
        <f t="shared" si="58"/>
        <v>0</v>
      </c>
      <c r="BK113" s="49">
        <f t="shared" si="59"/>
        <v>0</v>
      </c>
      <c r="BL113" s="49">
        <f>$BO$9+SUMPRODUCT($D$10:D113,$BK$10:BK113)</f>
        <v>194802968.77395752</v>
      </c>
      <c r="BM113" s="50">
        <f t="shared" si="60"/>
        <v>4.8899999999999997</v>
      </c>
      <c r="BN113" s="49">
        <f t="shared" si="46"/>
        <v>1301561758.6217101</v>
      </c>
      <c r="BO113" s="51">
        <f t="shared" si="61"/>
        <v>27918366638.411301</v>
      </c>
      <c r="BP113" s="89">
        <f t="shared" si="47"/>
        <v>0</v>
      </c>
      <c r="BQ113" s="89">
        <f t="shared" si="48"/>
        <v>0</v>
      </c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</row>
    <row r="114" spans="1:1024" x14ac:dyDescent="0.3">
      <c r="A114" s="52">
        <f t="shared" si="62"/>
        <v>105</v>
      </c>
      <c r="B114" s="72">
        <f t="shared" si="63"/>
        <v>2127</v>
      </c>
      <c r="C114" s="48">
        <f>'2023CV PREV GA00394601000126'!E110</f>
        <v>4.8899999999999997</v>
      </c>
      <c r="D114" s="49">
        <f t="shared" si="49"/>
        <v>6.6499999999999997E-3</v>
      </c>
      <c r="E114" s="125">
        <f>'2023CV PREV GA00394601000126'!G110</f>
        <v>0</v>
      </c>
      <c r="F114" s="49">
        <f t="shared" si="50"/>
        <v>0</v>
      </c>
      <c r="G114" s="125">
        <f>'2023CV PREV GA00394601000126'!I110</f>
        <v>0</v>
      </c>
      <c r="H114" s="125">
        <f>'2023CV PREV GA00394601000126'!J110</f>
        <v>0</v>
      </c>
      <c r="I114" s="125">
        <f>'2023CV PREV GA00394601000126'!K110</f>
        <v>0</v>
      </c>
      <c r="J114" s="125">
        <f>'2023CV PREV GA00394601000126'!L110</f>
        <v>0</v>
      </c>
      <c r="K114" s="125">
        <f>'2023CV PREV GA00394601000126'!M110</f>
        <v>0</v>
      </c>
      <c r="L114" s="125">
        <f>'2023CV PREV GA00394601000126'!N110</f>
        <v>0</v>
      </c>
      <c r="M114" s="49">
        <f t="shared" si="51"/>
        <v>0</v>
      </c>
      <c r="N114" s="125">
        <f>'2023CV PREV GA00394601000126'!P110</f>
        <v>0</v>
      </c>
      <c r="O114" s="125">
        <f>'2023CV PREV GA00394601000126'!Q110</f>
        <v>0</v>
      </c>
      <c r="P114" s="125">
        <f>'2023CV PREV GA00394601000126'!R110</f>
        <v>0</v>
      </c>
      <c r="Q114" s="125">
        <f>'2023CV PREV GA00394601000126'!S110</f>
        <v>0</v>
      </c>
      <c r="R114" s="125">
        <f>'2023CV PREV GA00394601000126'!T110</f>
        <v>0</v>
      </c>
      <c r="S114" s="125">
        <f>'2023CV PREV GA00394601000126'!U110</f>
        <v>0</v>
      </c>
      <c r="T114" s="125">
        <f>'2023CV PREV GA00394601000126'!V110</f>
        <v>0</v>
      </c>
      <c r="U114" s="49">
        <f t="shared" si="52"/>
        <v>0</v>
      </c>
      <c r="V114" s="125">
        <f>'2023CV PREV GA00394601000126'!X110</f>
        <v>0</v>
      </c>
      <c r="W114" s="125">
        <f>'2023CV PREV GA00394601000126'!Y110</f>
        <v>0</v>
      </c>
      <c r="X114" s="125">
        <f>'2023CV PREV GA00394601000126'!Z110</f>
        <v>0</v>
      </c>
      <c r="Y114" s="125">
        <f>'2023CV PREV GA00394601000126'!AA110</f>
        <v>0</v>
      </c>
      <c r="Z114" s="125">
        <f>'2023CV PREV GA00394601000126'!AB110</f>
        <v>0</v>
      </c>
      <c r="AA114" s="125">
        <f>'2023CV PREV GA00394601000126'!AC110</f>
        <v>0</v>
      </c>
      <c r="AB114" s="125">
        <f>'2023CV PREV GA00394601000126'!AD110</f>
        <v>0</v>
      </c>
      <c r="AC114" s="49">
        <f t="shared" si="53"/>
        <v>0</v>
      </c>
      <c r="AD114" s="125">
        <f>'2023CV PREV GA00394601000126'!AF110</f>
        <v>0</v>
      </c>
      <c r="AE114" s="125">
        <f>'2023CV PREV GA00394601000126'!AG110</f>
        <v>0</v>
      </c>
      <c r="AF114" s="125">
        <f>'2023CV PREV GA00394601000126'!AH110</f>
        <v>0</v>
      </c>
      <c r="AG114" s="125">
        <f>'2023CV PREV GA00394601000126'!AI110</f>
        <v>0</v>
      </c>
      <c r="AH114" s="49">
        <f t="shared" si="54"/>
        <v>0</v>
      </c>
      <c r="AI114" s="125">
        <f>'2023CV PREV GA00394601000126'!AK110</f>
        <v>0</v>
      </c>
      <c r="AJ114" s="125">
        <f>'2023CV PREV GA00394601000126'!AL110</f>
        <v>0</v>
      </c>
      <c r="AK114" s="125">
        <f>'2023CV PREV GA00394601000126'!AM110</f>
        <v>0</v>
      </c>
      <c r="AL114" s="125">
        <f>'2023CV PREV GA00394601000126'!AN110</f>
        <v>0</v>
      </c>
      <c r="AM114" s="125">
        <f>'2023CV PREV GA00394601000126'!AO110</f>
        <v>0</v>
      </c>
      <c r="AN114" s="125">
        <f>'2023CV PREV GA00394601000126'!AP110</f>
        <v>0</v>
      </c>
      <c r="AO114" s="125">
        <f>'2023CV PREV GA00394601000126'!AQ110</f>
        <v>0</v>
      </c>
      <c r="AP114" s="125">
        <f>'2023CV PREV GA00394601000126'!AR110</f>
        <v>0</v>
      </c>
      <c r="AQ114" s="125">
        <f>'2023CV PREV GA00394601000126'!AS110</f>
        <v>0</v>
      </c>
      <c r="AR114" s="49">
        <f t="shared" si="55"/>
        <v>0</v>
      </c>
      <c r="AS114" s="49">
        <f t="shared" si="56"/>
        <v>0</v>
      </c>
      <c r="AT114" s="125">
        <f>'2023CV PREV GA00394601000126'!AV110</f>
        <v>0</v>
      </c>
      <c r="AU114" s="125">
        <f>'2023CV PREV GA00394601000126'!AW110</f>
        <v>0</v>
      </c>
      <c r="AV114" s="125">
        <f>'2023CV PREV GA00394601000126'!AX110</f>
        <v>0</v>
      </c>
      <c r="AW114" s="125">
        <f>'2023CV PREV GA00394601000126'!AY110</f>
        <v>0</v>
      </c>
      <c r="AX114" s="125">
        <f>'2023CV PREV GA00394601000126'!AZ110</f>
        <v>0</v>
      </c>
      <c r="AY114" s="125">
        <f>'2023CV PREV GA00394601000126'!BA110</f>
        <v>0</v>
      </c>
      <c r="AZ114" s="49">
        <f t="shared" si="57"/>
        <v>0</v>
      </c>
      <c r="BA114" s="125">
        <f>'2023CV PREV GA00394601000126'!BC110</f>
        <v>0</v>
      </c>
      <c r="BB114" s="125">
        <f>'2023CV PREV GA00394601000126'!BD110</f>
        <v>0</v>
      </c>
      <c r="BC114" s="125">
        <f>'2023CV PREV GA00394601000126'!BE110</f>
        <v>0</v>
      </c>
      <c r="BD114" s="125">
        <f>'2023CV PREV GA00394601000126'!BF110</f>
        <v>0</v>
      </c>
      <c r="BE114" s="125">
        <f>'2023CV PREV GA00394601000126'!BG110</f>
        <v>0</v>
      </c>
      <c r="BF114" s="125">
        <f>'2023CV PREV GA00394601000126'!BH110</f>
        <v>0</v>
      </c>
      <c r="BG114" s="125">
        <f>'2023CV PREV GA00394601000126'!BI110</f>
        <v>0</v>
      </c>
      <c r="BH114" s="125">
        <f>'2023CV PREV GA00394601000126'!BJ110</f>
        <v>0</v>
      </c>
      <c r="BI114" s="125">
        <f>'2023CV PREV GA00394601000126'!BK110</f>
        <v>0</v>
      </c>
      <c r="BJ114" s="49">
        <f t="shared" si="58"/>
        <v>0</v>
      </c>
      <c r="BK114" s="49">
        <f t="shared" si="59"/>
        <v>0</v>
      </c>
      <c r="BL114" s="49">
        <f>$BO$9+SUMPRODUCT($D$10:D114,$BK$10:BK114)</f>
        <v>194802968.77395752</v>
      </c>
      <c r="BM114" s="50">
        <f t="shared" si="60"/>
        <v>4.8899999999999997</v>
      </c>
      <c r="BN114" s="49">
        <f t="shared" si="46"/>
        <v>1365208128.61831</v>
      </c>
      <c r="BO114" s="51">
        <f t="shared" si="61"/>
        <v>29283574767.029598</v>
      </c>
      <c r="BP114" s="89">
        <f t="shared" si="47"/>
        <v>0</v>
      </c>
      <c r="BQ114" s="89">
        <f t="shared" si="48"/>
        <v>0</v>
      </c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  <c r="XZ114"/>
      <c r="YA114"/>
      <c r="YB114"/>
      <c r="YC114"/>
      <c r="YD114"/>
      <c r="YE114"/>
      <c r="YF114"/>
      <c r="YG114"/>
      <c r="YH114"/>
      <c r="YI114"/>
      <c r="YJ114"/>
      <c r="YK114"/>
      <c r="YL114"/>
      <c r="YM114"/>
      <c r="YN114"/>
      <c r="YO114"/>
      <c r="YP114"/>
      <c r="YQ114"/>
      <c r="YR114"/>
      <c r="YS114"/>
      <c r="YT114"/>
      <c r="YU114"/>
      <c r="YV114"/>
      <c r="YW114"/>
      <c r="YX114"/>
      <c r="YY114"/>
      <c r="YZ114"/>
      <c r="ZA114"/>
      <c r="ZB114"/>
      <c r="ZC114"/>
      <c r="ZD114"/>
      <c r="ZE114"/>
      <c r="ZF114"/>
      <c r="ZG114"/>
      <c r="ZH114"/>
      <c r="ZI114"/>
      <c r="ZJ114"/>
      <c r="ZK114"/>
      <c r="ZL114"/>
      <c r="ZM114"/>
      <c r="ZN114"/>
      <c r="ZO114"/>
      <c r="ZP114"/>
      <c r="ZQ114"/>
      <c r="ZR114"/>
      <c r="ZS114"/>
      <c r="ZT114"/>
      <c r="ZU114"/>
      <c r="ZV114"/>
      <c r="ZW114"/>
      <c r="ZX114"/>
      <c r="ZY114"/>
      <c r="ZZ114"/>
      <c r="AAA114"/>
      <c r="AAB114"/>
      <c r="AAC114"/>
      <c r="AAD114"/>
      <c r="AAE114"/>
      <c r="AAF114"/>
      <c r="AAG114"/>
      <c r="AAH114"/>
      <c r="AAI114"/>
      <c r="AAJ114"/>
      <c r="AAK114"/>
      <c r="AAL114"/>
      <c r="AAM114"/>
      <c r="AAN114"/>
      <c r="AAO114"/>
      <c r="AAP114"/>
      <c r="AAQ114"/>
      <c r="AAR114"/>
      <c r="AAS114"/>
      <c r="AAT114"/>
      <c r="AAU114"/>
      <c r="AAV114"/>
      <c r="AAW114"/>
      <c r="AAX114"/>
      <c r="AAY114"/>
      <c r="AAZ114"/>
      <c r="ABA114"/>
      <c r="ABB114"/>
      <c r="ABC114"/>
      <c r="ABD114"/>
      <c r="ABE114"/>
      <c r="ABF114"/>
      <c r="ABG114"/>
      <c r="ABH114"/>
      <c r="ABI114"/>
      <c r="ABJ114"/>
      <c r="ABK114"/>
      <c r="ABL114"/>
      <c r="ABM114"/>
      <c r="ABN114"/>
      <c r="ABO114"/>
      <c r="ABP114"/>
      <c r="ABQ114"/>
      <c r="ABR114"/>
      <c r="ABS114"/>
      <c r="ABT114"/>
      <c r="ABU114"/>
      <c r="ABV114"/>
      <c r="ABW114"/>
      <c r="ABX114"/>
      <c r="ABY114"/>
      <c r="ABZ114"/>
      <c r="ACA114"/>
      <c r="ACB114"/>
      <c r="ACC114"/>
      <c r="ACD114"/>
      <c r="ACE114"/>
      <c r="ACF114"/>
      <c r="ACG114"/>
      <c r="ACH114"/>
      <c r="ACI114"/>
      <c r="ACJ114"/>
      <c r="ACK114"/>
      <c r="ACL114"/>
      <c r="ACM114"/>
      <c r="ACN114"/>
      <c r="ACO114"/>
      <c r="ACP114"/>
      <c r="ACQ114"/>
      <c r="ACR114"/>
      <c r="ACS114"/>
      <c r="ACT114"/>
      <c r="ACU114"/>
      <c r="ACV114"/>
      <c r="ACW114"/>
      <c r="ACX114"/>
      <c r="ACY114"/>
      <c r="ACZ114"/>
      <c r="ADA114"/>
      <c r="ADB114"/>
      <c r="ADC114"/>
      <c r="ADD114"/>
      <c r="ADE114"/>
      <c r="ADF114"/>
      <c r="ADG114"/>
      <c r="ADH114"/>
      <c r="ADI114"/>
      <c r="ADJ114"/>
      <c r="ADK114"/>
      <c r="ADL114"/>
      <c r="ADM114"/>
      <c r="ADN114"/>
      <c r="ADO114"/>
      <c r="ADP114"/>
      <c r="ADQ114"/>
      <c r="ADR114"/>
      <c r="ADS114"/>
      <c r="ADT114"/>
      <c r="ADU114"/>
      <c r="ADV114"/>
      <c r="ADW114"/>
      <c r="ADX114"/>
      <c r="ADY114"/>
      <c r="ADZ114"/>
      <c r="AEA114"/>
      <c r="AEB114"/>
      <c r="AEC114"/>
      <c r="AED114"/>
      <c r="AEE114"/>
      <c r="AEF114"/>
      <c r="AEG114"/>
      <c r="AEH114"/>
      <c r="AEI114"/>
      <c r="AEJ114"/>
      <c r="AEK114"/>
      <c r="AEL114"/>
      <c r="AEM114"/>
      <c r="AEN114"/>
      <c r="AEO114"/>
      <c r="AEP114"/>
      <c r="AEQ114"/>
      <c r="AER114"/>
      <c r="AES114"/>
      <c r="AET114"/>
      <c r="AEU114"/>
      <c r="AEV114"/>
      <c r="AEW114"/>
      <c r="AEX114"/>
      <c r="AEY114"/>
      <c r="AEZ114"/>
      <c r="AFA114"/>
      <c r="AFB114"/>
      <c r="AFC114"/>
      <c r="AFD114"/>
      <c r="AFE114"/>
      <c r="AFF114"/>
      <c r="AFG114"/>
      <c r="AFH114"/>
      <c r="AFI114"/>
      <c r="AFJ114"/>
      <c r="AFK114"/>
      <c r="AFL114"/>
      <c r="AFM114"/>
      <c r="AFN114"/>
      <c r="AFO114"/>
      <c r="AFP114"/>
      <c r="AFQ114"/>
      <c r="AFR114"/>
      <c r="AFS114"/>
      <c r="AFT114"/>
      <c r="AFU114"/>
      <c r="AFV114"/>
      <c r="AFW114"/>
      <c r="AFX114"/>
      <c r="AFY114"/>
      <c r="AFZ114"/>
      <c r="AGA114"/>
      <c r="AGB114"/>
      <c r="AGC114"/>
      <c r="AGD114"/>
      <c r="AGE114"/>
      <c r="AGF114"/>
      <c r="AGG114"/>
      <c r="AGH114"/>
      <c r="AGI114"/>
      <c r="AGJ114"/>
      <c r="AGK114"/>
      <c r="AGL114"/>
      <c r="AGM114"/>
      <c r="AGN114"/>
      <c r="AGO114"/>
      <c r="AGP114"/>
      <c r="AGQ114"/>
      <c r="AGR114"/>
      <c r="AGS114"/>
      <c r="AGT114"/>
      <c r="AGU114"/>
      <c r="AGV114"/>
      <c r="AGW114"/>
      <c r="AGX114"/>
      <c r="AGY114"/>
      <c r="AGZ114"/>
      <c r="AHA114"/>
      <c r="AHB114"/>
      <c r="AHC114"/>
      <c r="AHD114"/>
      <c r="AHE114"/>
      <c r="AHF114"/>
      <c r="AHG114"/>
      <c r="AHH114"/>
      <c r="AHI114"/>
      <c r="AHJ114"/>
      <c r="AHK114"/>
      <c r="AHL114"/>
      <c r="AHM114"/>
      <c r="AHN114"/>
      <c r="AHO114"/>
      <c r="AHP114"/>
      <c r="AHQ114"/>
      <c r="AHR114"/>
      <c r="AHS114"/>
      <c r="AHT114"/>
      <c r="AHU114"/>
      <c r="AHV114"/>
      <c r="AHW114"/>
      <c r="AHX114"/>
      <c r="AHY114"/>
      <c r="AHZ114"/>
      <c r="AIA114"/>
      <c r="AIB114"/>
      <c r="AIC114"/>
      <c r="AID114"/>
      <c r="AIE114"/>
      <c r="AIF114"/>
      <c r="AIG114"/>
      <c r="AIH114"/>
      <c r="AII114"/>
      <c r="AIJ114"/>
      <c r="AIK114"/>
      <c r="AIL114"/>
      <c r="AIM114"/>
      <c r="AIN114"/>
      <c r="AIO114"/>
      <c r="AIP114"/>
      <c r="AIQ114"/>
      <c r="AIR114"/>
      <c r="AIS114"/>
      <c r="AIT114"/>
      <c r="AIU114"/>
      <c r="AIV114"/>
      <c r="AIW114"/>
      <c r="AIX114"/>
      <c r="AIY114"/>
      <c r="AIZ114"/>
      <c r="AJA114"/>
      <c r="AJB114"/>
      <c r="AJC114"/>
      <c r="AJD114"/>
      <c r="AJE114"/>
      <c r="AJF114"/>
      <c r="AJG114"/>
      <c r="AJH114"/>
      <c r="AJI114"/>
      <c r="AJJ114"/>
      <c r="AJK114"/>
      <c r="AJL114"/>
      <c r="AJM114"/>
      <c r="AJN114"/>
      <c r="AJO114"/>
      <c r="AJP114"/>
      <c r="AJQ114"/>
      <c r="AJR114"/>
      <c r="AJS114"/>
      <c r="AJT114"/>
      <c r="AJU114"/>
      <c r="AJV114"/>
      <c r="AJW114"/>
      <c r="AJX114"/>
      <c r="AJY114"/>
      <c r="AJZ114"/>
      <c r="AKA114"/>
      <c r="AKB114"/>
      <c r="AKC114"/>
      <c r="AKD114"/>
      <c r="AKE114"/>
      <c r="AKF114"/>
      <c r="AKG114"/>
      <c r="AKH114"/>
      <c r="AKI114"/>
      <c r="AKJ114"/>
      <c r="AKK114"/>
      <c r="AKL114"/>
      <c r="AKM114"/>
      <c r="AKN114"/>
      <c r="AKO114"/>
      <c r="AKP114"/>
      <c r="AKQ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</row>
    <row r="115" spans="1:1024" x14ac:dyDescent="0.3">
      <c r="A115" s="52">
        <f t="shared" si="62"/>
        <v>106</v>
      </c>
      <c r="B115" s="72">
        <f t="shared" si="63"/>
        <v>2128</v>
      </c>
      <c r="C115" s="48">
        <f>'2023CV PREV GA00394601000126'!E111</f>
        <v>4.8899999999999997</v>
      </c>
      <c r="D115" s="49">
        <f t="shared" si="49"/>
        <v>6.3400000000000001E-3</v>
      </c>
      <c r="E115" s="125">
        <f>'2023CV PREV GA00394601000126'!G111</f>
        <v>0</v>
      </c>
      <c r="F115" s="49">
        <f t="shared" si="50"/>
        <v>0</v>
      </c>
      <c r="G115" s="125">
        <f>'2023CV PREV GA00394601000126'!I111</f>
        <v>0</v>
      </c>
      <c r="H115" s="125">
        <f>'2023CV PREV GA00394601000126'!J111</f>
        <v>0</v>
      </c>
      <c r="I115" s="125">
        <f>'2023CV PREV GA00394601000126'!K111</f>
        <v>0</v>
      </c>
      <c r="J115" s="125">
        <f>'2023CV PREV GA00394601000126'!L111</f>
        <v>0</v>
      </c>
      <c r="K115" s="125">
        <f>'2023CV PREV GA00394601000126'!M111</f>
        <v>0</v>
      </c>
      <c r="L115" s="125">
        <f>'2023CV PREV GA00394601000126'!N111</f>
        <v>0</v>
      </c>
      <c r="M115" s="49">
        <f t="shared" si="51"/>
        <v>0</v>
      </c>
      <c r="N115" s="125">
        <f>'2023CV PREV GA00394601000126'!P111</f>
        <v>0</v>
      </c>
      <c r="O115" s="125">
        <f>'2023CV PREV GA00394601000126'!Q111</f>
        <v>0</v>
      </c>
      <c r="P115" s="125">
        <f>'2023CV PREV GA00394601000126'!R111</f>
        <v>0</v>
      </c>
      <c r="Q115" s="125">
        <f>'2023CV PREV GA00394601000126'!S111</f>
        <v>0</v>
      </c>
      <c r="R115" s="125">
        <f>'2023CV PREV GA00394601000126'!T111</f>
        <v>0</v>
      </c>
      <c r="S115" s="125">
        <f>'2023CV PREV GA00394601000126'!U111</f>
        <v>0</v>
      </c>
      <c r="T115" s="125">
        <f>'2023CV PREV GA00394601000126'!V111</f>
        <v>0</v>
      </c>
      <c r="U115" s="49">
        <f t="shared" si="52"/>
        <v>0</v>
      </c>
      <c r="V115" s="125">
        <f>'2023CV PREV GA00394601000126'!X111</f>
        <v>0</v>
      </c>
      <c r="W115" s="125">
        <f>'2023CV PREV GA00394601000126'!Y111</f>
        <v>0</v>
      </c>
      <c r="X115" s="125">
        <f>'2023CV PREV GA00394601000126'!Z111</f>
        <v>0</v>
      </c>
      <c r="Y115" s="125">
        <f>'2023CV PREV GA00394601000126'!AA111</f>
        <v>0</v>
      </c>
      <c r="Z115" s="125">
        <f>'2023CV PREV GA00394601000126'!AB111</f>
        <v>0</v>
      </c>
      <c r="AA115" s="125">
        <f>'2023CV PREV GA00394601000126'!AC111</f>
        <v>0</v>
      </c>
      <c r="AB115" s="125">
        <f>'2023CV PREV GA00394601000126'!AD111</f>
        <v>0</v>
      </c>
      <c r="AC115" s="49">
        <f t="shared" si="53"/>
        <v>0</v>
      </c>
      <c r="AD115" s="125">
        <f>'2023CV PREV GA00394601000126'!AF111</f>
        <v>0</v>
      </c>
      <c r="AE115" s="125">
        <f>'2023CV PREV GA00394601000126'!AG111</f>
        <v>0</v>
      </c>
      <c r="AF115" s="125">
        <f>'2023CV PREV GA00394601000126'!AH111</f>
        <v>0</v>
      </c>
      <c r="AG115" s="125">
        <f>'2023CV PREV GA00394601000126'!AI111</f>
        <v>0</v>
      </c>
      <c r="AH115" s="49">
        <f t="shared" si="54"/>
        <v>0</v>
      </c>
      <c r="AI115" s="125">
        <f>'2023CV PREV GA00394601000126'!AK111</f>
        <v>0</v>
      </c>
      <c r="AJ115" s="125">
        <f>'2023CV PREV GA00394601000126'!AL111</f>
        <v>0</v>
      </c>
      <c r="AK115" s="125">
        <f>'2023CV PREV GA00394601000126'!AM111</f>
        <v>0</v>
      </c>
      <c r="AL115" s="125">
        <f>'2023CV PREV GA00394601000126'!AN111</f>
        <v>0</v>
      </c>
      <c r="AM115" s="125">
        <f>'2023CV PREV GA00394601000126'!AO111</f>
        <v>0</v>
      </c>
      <c r="AN115" s="125">
        <f>'2023CV PREV GA00394601000126'!AP111</f>
        <v>0</v>
      </c>
      <c r="AO115" s="125">
        <f>'2023CV PREV GA00394601000126'!AQ111</f>
        <v>0</v>
      </c>
      <c r="AP115" s="125">
        <f>'2023CV PREV GA00394601000126'!AR111</f>
        <v>0</v>
      </c>
      <c r="AQ115" s="125">
        <f>'2023CV PREV GA00394601000126'!AS111</f>
        <v>0</v>
      </c>
      <c r="AR115" s="49">
        <f t="shared" si="55"/>
        <v>0</v>
      </c>
      <c r="AS115" s="49">
        <f t="shared" si="56"/>
        <v>0</v>
      </c>
      <c r="AT115" s="125">
        <f>'2023CV PREV GA00394601000126'!AV111</f>
        <v>0</v>
      </c>
      <c r="AU115" s="125">
        <f>'2023CV PREV GA00394601000126'!AW111</f>
        <v>0</v>
      </c>
      <c r="AV115" s="125">
        <f>'2023CV PREV GA00394601000126'!AX111</f>
        <v>0</v>
      </c>
      <c r="AW115" s="125">
        <f>'2023CV PREV GA00394601000126'!AY111</f>
        <v>0</v>
      </c>
      <c r="AX115" s="125">
        <f>'2023CV PREV GA00394601000126'!AZ111</f>
        <v>0</v>
      </c>
      <c r="AY115" s="125">
        <f>'2023CV PREV GA00394601000126'!BA111</f>
        <v>0</v>
      </c>
      <c r="AZ115" s="49">
        <f t="shared" si="57"/>
        <v>0</v>
      </c>
      <c r="BA115" s="125">
        <f>'2023CV PREV GA00394601000126'!BC111</f>
        <v>0</v>
      </c>
      <c r="BB115" s="125">
        <f>'2023CV PREV GA00394601000126'!BD111</f>
        <v>0</v>
      </c>
      <c r="BC115" s="125">
        <f>'2023CV PREV GA00394601000126'!BE111</f>
        <v>0</v>
      </c>
      <c r="BD115" s="125">
        <f>'2023CV PREV GA00394601000126'!BF111</f>
        <v>0</v>
      </c>
      <c r="BE115" s="125">
        <f>'2023CV PREV GA00394601000126'!BG111</f>
        <v>0</v>
      </c>
      <c r="BF115" s="125">
        <f>'2023CV PREV GA00394601000126'!BH111</f>
        <v>0</v>
      </c>
      <c r="BG115" s="125">
        <f>'2023CV PREV GA00394601000126'!BI111</f>
        <v>0</v>
      </c>
      <c r="BH115" s="125">
        <f>'2023CV PREV GA00394601000126'!BJ111</f>
        <v>0</v>
      </c>
      <c r="BI115" s="125">
        <f>'2023CV PREV GA00394601000126'!BK111</f>
        <v>0</v>
      </c>
      <c r="BJ115" s="49">
        <f t="shared" si="58"/>
        <v>0</v>
      </c>
      <c r="BK115" s="49">
        <f t="shared" si="59"/>
        <v>0</v>
      </c>
      <c r="BL115" s="49">
        <f>$BO$9+SUMPRODUCT($D$10:D115,$BK$10:BK115)</f>
        <v>194802968.77395752</v>
      </c>
      <c r="BM115" s="50">
        <f t="shared" si="60"/>
        <v>4.8899999999999997</v>
      </c>
      <c r="BN115" s="49">
        <f t="shared" si="46"/>
        <v>1431966806.1077499</v>
      </c>
      <c r="BO115" s="51">
        <f t="shared" si="61"/>
        <v>30715541573.137299</v>
      </c>
      <c r="BP115" s="89">
        <f t="shared" si="47"/>
        <v>0</v>
      </c>
      <c r="BQ115" s="89">
        <f t="shared" si="48"/>
        <v>0</v>
      </c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  <c r="KH115"/>
      <c r="KI115"/>
      <c r="KJ115"/>
      <c r="KK115"/>
      <c r="KL115"/>
      <c r="KM115"/>
      <c r="KN115"/>
      <c r="KO115"/>
      <c r="KP115"/>
      <c r="KQ115"/>
      <c r="KR115"/>
      <c r="KS115"/>
      <c r="KT115"/>
      <c r="KU115"/>
      <c r="KV115"/>
      <c r="KW115"/>
      <c r="KX115"/>
      <c r="KY115"/>
      <c r="KZ115"/>
      <c r="LA115"/>
      <c r="LB115"/>
      <c r="LC115"/>
      <c r="LD115"/>
      <c r="LE115"/>
      <c r="LF115"/>
      <c r="LG115"/>
      <c r="LH115"/>
      <c r="LI115"/>
      <c r="LJ115"/>
      <c r="LK115"/>
      <c r="LL115"/>
      <c r="LM115"/>
      <c r="LN115"/>
      <c r="LO115"/>
      <c r="LP115"/>
      <c r="LQ115"/>
      <c r="LR115"/>
      <c r="LS115"/>
      <c r="LT115"/>
      <c r="LU115"/>
      <c r="LV115"/>
      <c r="LW115"/>
      <c r="LX115"/>
      <c r="LY115"/>
      <c r="LZ115"/>
      <c r="MA115"/>
      <c r="MB115"/>
      <c r="MC115"/>
      <c r="MD115"/>
      <c r="ME115"/>
      <c r="MF115"/>
      <c r="MG115"/>
      <c r="MH115"/>
      <c r="MI115"/>
      <c r="MJ115"/>
      <c r="MK115"/>
      <c r="ML115"/>
      <c r="MM115"/>
      <c r="MN115"/>
      <c r="MO115"/>
      <c r="MP115"/>
      <c r="MQ115"/>
      <c r="MR115"/>
      <c r="MS115"/>
      <c r="MT115"/>
      <c r="MU115"/>
      <c r="MV115"/>
      <c r="MW115"/>
      <c r="MX115"/>
      <c r="MY115"/>
      <c r="MZ115"/>
      <c r="NA115"/>
      <c r="NB115"/>
      <c r="NC115"/>
      <c r="ND115"/>
      <c r="NE115"/>
      <c r="NF115"/>
      <c r="NG115"/>
      <c r="NH115"/>
      <c r="NI115"/>
      <c r="NJ115"/>
      <c r="NK115"/>
      <c r="NL115"/>
      <c r="NM115"/>
      <c r="NN115"/>
      <c r="NO115"/>
      <c r="NP115"/>
      <c r="NQ115"/>
      <c r="NR115"/>
      <c r="NS115"/>
      <c r="NT115"/>
      <c r="NU115"/>
      <c r="NV115"/>
      <c r="NW115"/>
      <c r="NX115"/>
      <c r="NY115"/>
      <c r="NZ115"/>
      <c r="OA115"/>
      <c r="OB115"/>
      <c r="OC115"/>
      <c r="OD115"/>
      <c r="OE115"/>
      <c r="OF115"/>
      <c r="OG115"/>
      <c r="OH115"/>
      <c r="OI115"/>
      <c r="OJ115"/>
      <c r="OK115"/>
      <c r="OL115"/>
      <c r="OM115"/>
      <c r="ON115"/>
      <c r="OO115"/>
      <c r="OP115"/>
      <c r="OQ115"/>
      <c r="OR115"/>
      <c r="OS115"/>
      <c r="OT115"/>
      <c r="OU115"/>
      <c r="OV115"/>
      <c r="OW115"/>
      <c r="OX115"/>
      <c r="OY115"/>
      <c r="OZ115"/>
      <c r="PA115"/>
      <c r="PB115"/>
      <c r="PC115"/>
      <c r="PD115"/>
      <c r="PE115"/>
      <c r="PF115"/>
      <c r="PG115"/>
      <c r="PH115"/>
      <c r="PI115"/>
      <c r="PJ115"/>
      <c r="PK115"/>
      <c r="PL115"/>
      <c r="PM115"/>
      <c r="PN115"/>
      <c r="PO115"/>
      <c r="PP115"/>
      <c r="PQ115"/>
      <c r="PR115"/>
      <c r="PS115"/>
      <c r="PT115"/>
      <c r="PU115"/>
      <c r="PV115"/>
      <c r="PW115"/>
      <c r="PX115"/>
      <c r="PY115"/>
      <c r="PZ115"/>
      <c r="QA115"/>
      <c r="QB115"/>
      <c r="QC115"/>
      <c r="QD115"/>
      <c r="QE115"/>
      <c r="QF115"/>
      <c r="QG115"/>
      <c r="QH115"/>
      <c r="QI115"/>
      <c r="QJ115"/>
      <c r="QK115"/>
      <c r="QL115"/>
      <c r="QM115"/>
      <c r="QN115"/>
      <c r="QO115"/>
      <c r="QP115"/>
      <c r="QQ115"/>
      <c r="QR115"/>
      <c r="QS115"/>
      <c r="QT115"/>
      <c r="QU115"/>
      <c r="QV115"/>
      <c r="QW115"/>
      <c r="QX115"/>
      <c r="QY115"/>
      <c r="QZ115"/>
      <c r="RA115"/>
      <c r="RB115"/>
      <c r="RC115"/>
      <c r="RD115"/>
      <c r="RE115"/>
      <c r="RF115"/>
      <c r="RG115"/>
      <c r="RH115"/>
      <c r="RI115"/>
      <c r="RJ115"/>
      <c r="RK115"/>
      <c r="RL115"/>
      <c r="RM115"/>
      <c r="RN115"/>
      <c r="RO115"/>
      <c r="RP115"/>
      <c r="RQ115"/>
      <c r="RR115"/>
      <c r="RS115"/>
      <c r="RT115"/>
      <c r="RU115"/>
      <c r="RV115"/>
      <c r="RW115"/>
      <c r="RX115"/>
      <c r="RY115"/>
      <c r="RZ115"/>
      <c r="SA115"/>
      <c r="SB115"/>
      <c r="SC115"/>
      <c r="SD115"/>
      <c r="SE115"/>
      <c r="SF115"/>
      <c r="SG115"/>
      <c r="SH115"/>
      <c r="SI115"/>
      <c r="SJ115"/>
      <c r="SK115"/>
      <c r="SL115"/>
      <c r="SM115"/>
      <c r="SN115"/>
      <c r="SO115"/>
      <c r="SP115"/>
      <c r="SQ115"/>
      <c r="SR115"/>
      <c r="SS115"/>
      <c r="ST115"/>
      <c r="SU115"/>
      <c r="SV115"/>
      <c r="SW115"/>
      <c r="SX115"/>
      <c r="SY115"/>
      <c r="SZ115"/>
      <c r="TA115"/>
      <c r="TB115"/>
      <c r="TC115"/>
      <c r="TD115"/>
      <c r="TE115"/>
      <c r="TF115"/>
      <c r="TG115"/>
      <c r="TH115"/>
      <c r="TI115"/>
      <c r="TJ115"/>
      <c r="TK115"/>
      <c r="TL115"/>
      <c r="TM115"/>
      <c r="TN115"/>
      <c r="TO115"/>
      <c r="TP115"/>
      <c r="TQ115"/>
      <c r="TR115"/>
      <c r="TS115"/>
      <c r="TT115"/>
      <c r="TU115"/>
      <c r="TV115"/>
      <c r="TW115"/>
      <c r="TX115"/>
      <c r="TY115"/>
      <c r="TZ115"/>
      <c r="UA115"/>
      <c r="UB115"/>
      <c r="UC115"/>
      <c r="UD115"/>
      <c r="UE115"/>
      <c r="UF115"/>
      <c r="UG115"/>
      <c r="UH115"/>
      <c r="UI115"/>
      <c r="UJ115"/>
      <c r="UK115"/>
      <c r="UL115"/>
      <c r="UM115"/>
      <c r="UN115"/>
      <c r="UO115"/>
      <c r="UP115"/>
      <c r="UQ115"/>
      <c r="UR115"/>
      <c r="US115"/>
      <c r="UT115"/>
      <c r="UU115"/>
      <c r="UV115"/>
      <c r="UW115"/>
      <c r="UX115"/>
      <c r="UY115"/>
      <c r="UZ115"/>
      <c r="VA115"/>
      <c r="VB115"/>
      <c r="VC115"/>
      <c r="VD115"/>
      <c r="VE115"/>
      <c r="VF115"/>
      <c r="VG115"/>
      <c r="VH115"/>
      <c r="VI115"/>
      <c r="VJ115"/>
      <c r="VK115"/>
      <c r="VL115"/>
      <c r="VM115"/>
      <c r="VN115"/>
      <c r="VO115"/>
      <c r="VP115"/>
      <c r="VQ115"/>
      <c r="VR115"/>
      <c r="VS115"/>
      <c r="VT115"/>
      <c r="VU115"/>
      <c r="VV115"/>
      <c r="VW115"/>
      <c r="VX115"/>
      <c r="VY115"/>
      <c r="VZ115"/>
      <c r="WA115"/>
      <c r="WB115"/>
      <c r="WC115"/>
      <c r="WD115"/>
      <c r="WE115"/>
      <c r="WF115"/>
      <c r="WG115"/>
      <c r="WH115"/>
      <c r="WI115"/>
      <c r="WJ115"/>
      <c r="WK115"/>
      <c r="WL115"/>
      <c r="WM115"/>
      <c r="WN115"/>
      <c r="WO115"/>
      <c r="WP115"/>
      <c r="WQ115"/>
      <c r="WR115"/>
      <c r="WS115"/>
      <c r="WT115"/>
      <c r="WU115"/>
      <c r="WV115"/>
      <c r="WW115"/>
      <c r="WX115"/>
      <c r="WY115"/>
      <c r="WZ115"/>
      <c r="XA115"/>
      <c r="XB115"/>
      <c r="XC115"/>
      <c r="XD115"/>
      <c r="XE115"/>
      <c r="XF115"/>
      <c r="XG115"/>
      <c r="XH115"/>
      <c r="XI115"/>
      <c r="XJ115"/>
      <c r="XK115"/>
      <c r="XL115"/>
      <c r="XM115"/>
      <c r="XN115"/>
      <c r="XO115"/>
      <c r="XP115"/>
      <c r="XQ115"/>
      <c r="XR115"/>
      <c r="XS115"/>
      <c r="XT115"/>
      <c r="XU115"/>
      <c r="XV115"/>
      <c r="XW115"/>
      <c r="XX115"/>
      <c r="XY115"/>
      <c r="XZ115"/>
      <c r="YA115"/>
      <c r="YB115"/>
      <c r="YC115"/>
      <c r="YD115"/>
      <c r="YE115"/>
      <c r="YF115"/>
      <c r="YG115"/>
      <c r="YH115"/>
      <c r="YI115"/>
      <c r="YJ115"/>
      <c r="YK115"/>
      <c r="YL115"/>
      <c r="YM115"/>
      <c r="YN115"/>
      <c r="YO115"/>
      <c r="YP115"/>
      <c r="YQ115"/>
      <c r="YR115"/>
      <c r="YS115"/>
      <c r="YT115"/>
      <c r="YU115"/>
      <c r="YV115"/>
      <c r="YW115"/>
      <c r="YX115"/>
      <c r="YY115"/>
      <c r="YZ115"/>
      <c r="ZA115"/>
      <c r="ZB115"/>
      <c r="ZC115"/>
      <c r="ZD115"/>
      <c r="ZE115"/>
      <c r="ZF115"/>
      <c r="ZG115"/>
      <c r="ZH115"/>
      <c r="ZI115"/>
      <c r="ZJ115"/>
      <c r="ZK115"/>
      <c r="ZL115"/>
      <c r="ZM115"/>
      <c r="ZN115"/>
      <c r="ZO115"/>
      <c r="ZP115"/>
      <c r="ZQ115"/>
      <c r="ZR115"/>
      <c r="ZS115"/>
      <c r="ZT115"/>
      <c r="ZU115"/>
      <c r="ZV115"/>
      <c r="ZW115"/>
      <c r="ZX115"/>
      <c r="ZY115"/>
      <c r="ZZ115"/>
      <c r="AAA115"/>
      <c r="AAB115"/>
      <c r="AAC115"/>
      <c r="AAD115"/>
      <c r="AAE115"/>
      <c r="AAF115"/>
      <c r="AAG115"/>
      <c r="AAH115"/>
      <c r="AAI115"/>
      <c r="AAJ115"/>
      <c r="AAK115"/>
      <c r="AAL115"/>
      <c r="AAM115"/>
      <c r="AAN115"/>
      <c r="AAO115"/>
      <c r="AAP115"/>
      <c r="AAQ115"/>
      <c r="AAR115"/>
      <c r="AAS115"/>
      <c r="AAT115"/>
      <c r="AAU115"/>
      <c r="AAV115"/>
      <c r="AAW115"/>
      <c r="AAX115"/>
      <c r="AAY115"/>
      <c r="AAZ115"/>
      <c r="ABA115"/>
      <c r="ABB115"/>
      <c r="ABC115"/>
      <c r="ABD115"/>
      <c r="ABE115"/>
      <c r="ABF115"/>
      <c r="ABG115"/>
      <c r="ABH115"/>
      <c r="ABI115"/>
      <c r="ABJ115"/>
      <c r="ABK115"/>
      <c r="ABL115"/>
      <c r="ABM115"/>
      <c r="ABN115"/>
      <c r="ABO115"/>
      <c r="ABP115"/>
      <c r="ABQ115"/>
      <c r="ABR115"/>
      <c r="ABS115"/>
      <c r="ABT115"/>
      <c r="ABU115"/>
      <c r="ABV115"/>
      <c r="ABW115"/>
      <c r="ABX115"/>
      <c r="ABY115"/>
      <c r="ABZ115"/>
      <c r="ACA115"/>
      <c r="ACB115"/>
      <c r="ACC115"/>
      <c r="ACD115"/>
      <c r="ACE115"/>
      <c r="ACF115"/>
      <c r="ACG115"/>
      <c r="ACH115"/>
      <c r="ACI115"/>
      <c r="ACJ115"/>
      <c r="ACK115"/>
      <c r="ACL115"/>
      <c r="ACM115"/>
      <c r="ACN115"/>
      <c r="ACO115"/>
      <c r="ACP115"/>
      <c r="ACQ115"/>
      <c r="ACR115"/>
      <c r="ACS115"/>
      <c r="ACT115"/>
      <c r="ACU115"/>
      <c r="ACV115"/>
      <c r="ACW115"/>
      <c r="ACX115"/>
      <c r="ACY115"/>
      <c r="ACZ115"/>
      <c r="ADA115"/>
      <c r="ADB115"/>
      <c r="ADC115"/>
      <c r="ADD115"/>
      <c r="ADE115"/>
      <c r="ADF115"/>
      <c r="ADG115"/>
      <c r="ADH115"/>
      <c r="ADI115"/>
      <c r="ADJ115"/>
      <c r="ADK115"/>
      <c r="ADL115"/>
      <c r="ADM115"/>
      <c r="ADN115"/>
      <c r="ADO115"/>
      <c r="ADP115"/>
      <c r="ADQ115"/>
      <c r="ADR115"/>
      <c r="ADS115"/>
      <c r="ADT115"/>
      <c r="ADU115"/>
      <c r="ADV115"/>
      <c r="ADW115"/>
      <c r="ADX115"/>
      <c r="ADY115"/>
      <c r="ADZ115"/>
      <c r="AEA115"/>
      <c r="AEB115"/>
      <c r="AEC115"/>
      <c r="AED115"/>
      <c r="AEE115"/>
      <c r="AEF115"/>
      <c r="AEG115"/>
      <c r="AEH115"/>
      <c r="AEI115"/>
      <c r="AEJ115"/>
      <c r="AEK115"/>
      <c r="AEL115"/>
      <c r="AEM115"/>
      <c r="AEN115"/>
      <c r="AEO115"/>
      <c r="AEP115"/>
      <c r="AEQ115"/>
      <c r="AER115"/>
      <c r="AES115"/>
      <c r="AET115"/>
      <c r="AEU115"/>
      <c r="AEV115"/>
      <c r="AEW115"/>
      <c r="AEX115"/>
      <c r="AEY115"/>
      <c r="AEZ115"/>
      <c r="AFA115"/>
      <c r="AFB115"/>
      <c r="AFC115"/>
      <c r="AFD115"/>
      <c r="AFE115"/>
      <c r="AFF115"/>
      <c r="AFG115"/>
      <c r="AFH115"/>
      <c r="AFI115"/>
      <c r="AFJ115"/>
      <c r="AFK115"/>
      <c r="AFL115"/>
      <c r="AFM115"/>
      <c r="AFN115"/>
      <c r="AFO115"/>
      <c r="AFP115"/>
      <c r="AFQ115"/>
      <c r="AFR115"/>
      <c r="AFS115"/>
      <c r="AFT115"/>
      <c r="AFU115"/>
      <c r="AFV115"/>
      <c r="AFW115"/>
      <c r="AFX115"/>
      <c r="AFY115"/>
      <c r="AFZ115"/>
      <c r="AGA115"/>
      <c r="AGB115"/>
      <c r="AGC115"/>
      <c r="AGD115"/>
      <c r="AGE115"/>
      <c r="AGF115"/>
      <c r="AGG115"/>
      <c r="AGH115"/>
      <c r="AGI115"/>
      <c r="AGJ115"/>
      <c r="AGK115"/>
      <c r="AGL115"/>
      <c r="AGM115"/>
      <c r="AGN115"/>
      <c r="AGO115"/>
      <c r="AGP115"/>
      <c r="AGQ115"/>
      <c r="AGR115"/>
      <c r="AGS115"/>
      <c r="AGT115"/>
      <c r="AGU115"/>
      <c r="AGV115"/>
      <c r="AGW115"/>
      <c r="AGX115"/>
      <c r="AGY115"/>
      <c r="AGZ115"/>
      <c r="AHA115"/>
      <c r="AHB115"/>
      <c r="AHC115"/>
      <c r="AHD115"/>
      <c r="AHE115"/>
      <c r="AHF115"/>
      <c r="AHG115"/>
      <c r="AHH115"/>
      <c r="AHI115"/>
      <c r="AHJ115"/>
      <c r="AHK115"/>
      <c r="AHL115"/>
      <c r="AHM115"/>
      <c r="AHN115"/>
      <c r="AHO115"/>
      <c r="AHP115"/>
      <c r="AHQ115"/>
      <c r="AHR115"/>
      <c r="AHS115"/>
      <c r="AHT115"/>
      <c r="AHU115"/>
      <c r="AHV115"/>
      <c r="AHW115"/>
      <c r="AHX115"/>
      <c r="AHY115"/>
      <c r="AHZ115"/>
      <c r="AIA115"/>
      <c r="AIB115"/>
      <c r="AIC115"/>
      <c r="AID115"/>
      <c r="AIE115"/>
      <c r="AIF115"/>
      <c r="AIG115"/>
      <c r="AIH115"/>
      <c r="AII115"/>
      <c r="AIJ115"/>
      <c r="AIK115"/>
      <c r="AIL115"/>
      <c r="AIM115"/>
      <c r="AIN115"/>
      <c r="AIO115"/>
      <c r="AIP115"/>
      <c r="AIQ115"/>
      <c r="AIR115"/>
      <c r="AIS115"/>
      <c r="AIT115"/>
      <c r="AIU115"/>
      <c r="AIV115"/>
      <c r="AIW115"/>
      <c r="AIX115"/>
      <c r="AIY115"/>
      <c r="AIZ115"/>
      <c r="AJA115"/>
      <c r="AJB115"/>
      <c r="AJC115"/>
      <c r="AJD115"/>
      <c r="AJE115"/>
      <c r="AJF115"/>
      <c r="AJG115"/>
      <c r="AJH115"/>
      <c r="AJI115"/>
      <c r="AJJ115"/>
      <c r="AJK115"/>
      <c r="AJL115"/>
      <c r="AJM115"/>
      <c r="AJN115"/>
      <c r="AJO115"/>
      <c r="AJP115"/>
      <c r="AJQ115"/>
      <c r="AJR115"/>
      <c r="AJS115"/>
      <c r="AJT115"/>
      <c r="AJU115"/>
      <c r="AJV115"/>
      <c r="AJW115"/>
      <c r="AJX115"/>
      <c r="AJY115"/>
      <c r="AJZ115"/>
      <c r="AKA115"/>
      <c r="AKB115"/>
      <c r="AKC115"/>
      <c r="AKD115"/>
      <c r="AKE115"/>
      <c r="AKF115"/>
      <c r="AKG115"/>
      <c r="AKH115"/>
      <c r="AKI115"/>
      <c r="AKJ115"/>
      <c r="AKK115"/>
      <c r="AKL115"/>
      <c r="AKM115"/>
      <c r="AKN115"/>
      <c r="AKO115"/>
      <c r="AKP115"/>
      <c r="AKQ115"/>
      <c r="AKR115"/>
      <c r="AKS115"/>
      <c r="AKT115"/>
      <c r="AKU115"/>
      <c r="AKV115"/>
      <c r="AKW115"/>
      <c r="AKX115"/>
      <c r="AKY115"/>
      <c r="AKZ115"/>
      <c r="ALA115"/>
      <c r="ALB115"/>
      <c r="ALC115"/>
      <c r="ALD115"/>
      <c r="ALE115"/>
      <c r="ALF115"/>
      <c r="ALG115"/>
      <c r="ALH115"/>
      <c r="ALI115"/>
      <c r="ALJ115"/>
      <c r="ALK115"/>
      <c r="ALL115"/>
      <c r="ALM115"/>
      <c r="ALN115"/>
      <c r="ALO115"/>
      <c r="ALP115"/>
      <c r="ALQ115"/>
      <c r="ALR115"/>
      <c r="ALS115"/>
      <c r="ALT115"/>
      <c r="ALU115"/>
      <c r="ALV115"/>
      <c r="ALW115"/>
      <c r="ALX115"/>
      <c r="ALY115"/>
      <c r="ALZ115"/>
      <c r="AMA115"/>
      <c r="AMB115"/>
      <c r="AMC115"/>
      <c r="AMD115"/>
      <c r="AME115"/>
      <c r="AMF115"/>
      <c r="AMG115"/>
      <c r="AMH115"/>
      <c r="AMI115"/>
      <c r="AMJ115"/>
    </row>
    <row r="116" spans="1:1024" x14ac:dyDescent="0.3">
      <c r="A116" s="52">
        <f t="shared" si="62"/>
        <v>107</v>
      </c>
      <c r="B116" s="72">
        <f t="shared" si="63"/>
        <v>2129</v>
      </c>
      <c r="C116" s="48">
        <f>'2023CV PREV GA00394601000126'!E112</f>
        <v>4.8899999999999997</v>
      </c>
      <c r="D116" s="49">
        <f t="shared" si="49"/>
        <v>6.0400000000000002E-3</v>
      </c>
      <c r="E116" s="125">
        <f>'2023CV PREV GA00394601000126'!G112</f>
        <v>0</v>
      </c>
      <c r="F116" s="49">
        <f t="shared" si="50"/>
        <v>0</v>
      </c>
      <c r="G116" s="125">
        <f>'2023CV PREV GA00394601000126'!I112</f>
        <v>0</v>
      </c>
      <c r="H116" s="125">
        <f>'2023CV PREV GA00394601000126'!J112</f>
        <v>0</v>
      </c>
      <c r="I116" s="125">
        <f>'2023CV PREV GA00394601000126'!K112</f>
        <v>0</v>
      </c>
      <c r="J116" s="125">
        <f>'2023CV PREV GA00394601000126'!L112</f>
        <v>0</v>
      </c>
      <c r="K116" s="125">
        <f>'2023CV PREV GA00394601000126'!M112</f>
        <v>0</v>
      </c>
      <c r="L116" s="125">
        <f>'2023CV PREV GA00394601000126'!N112</f>
        <v>0</v>
      </c>
      <c r="M116" s="49">
        <f t="shared" si="51"/>
        <v>0</v>
      </c>
      <c r="N116" s="125">
        <f>'2023CV PREV GA00394601000126'!P112</f>
        <v>0</v>
      </c>
      <c r="O116" s="125">
        <f>'2023CV PREV GA00394601000126'!Q112</f>
        <v>0</v>
      </c>
      <c r="P116" s="125">
        <f>'2023CV PREV GA00394601000126'!R112</f>
        <v>0</v>
      </c>
      <c r="Q116" s="125">
        <f>'2023CV PREV GA00394601000126'!S112</f>
        <v>0</v>
      </c>
      <c r="R116" s="125">
        <f>'2023CV PREV GA00394601000126'!T112</f>
        <v>0</v>
      </c>
      <c r="S116" s="125">
        <f>'2023CV PREV GA00394601000126'!U112</f>
        <v>0</v>
      </c>
      <c r="T116" s="125">
        <f>'2023CV PREV GA00394601000126'!V112</f>
        <v>0</v>
      </c>
      <c r="U116" s="49">
        <f t="shared" si="52"/>
        <v>0</v>
      </c>
      <c r="V116" s="125">
        <f>'2023CV PREV GA00394601000126'!X112</f>
        <v>0</v>
      </c>
      <c r="W116" s="125">
        <f>'2023CV PREV GA00394601000126'!Y112</f>
        <v>0</v>
      </c>
      <c r="X116" s="125">
        <f>'2023CV PREV GA00394601000126'!Z112</f>
        <v>0</v>
      </c>
      <c r="Y116" s="125">
        <f>'2023CV PREV GA00394601000126'!AA112</f>
        <v>0</v>
      </c>
      <c r="Z116" s="125">
        <f>'2023CV PREV GA00394601000126'!AB112</f>
        <v>0</v>
      </c>
      <c r="AA116" s="125">
        <f>'2023CV PREV GA00394601000126'!AC112</f>
        <v>0</v>
      </c>
      <c r="AB116" s="125">
        <f>'2023CV PREV GA00394601000126'!AD112</f>
        <v>0</v>
      </c>
      <c r="AC116" s="49">
        <f t="shared" si="53"/>
        <v>0</v>
      </c>
      <c r="AD116" s="125">
        <f>'2023CV PREV GA00394601000126'!AF112</f>
        <v>0</v>
      </c>
      <c r="AE116" s="125">
        <f>'2023CV PREV GA00394601000126'!AG112</f>
        <v>0</v>
      </c>
      <c r="AF116" s="125">
        <f>'2023CV PREV GA00394601000126'!AH112</f>
        <v>0</v>
      </c>
      <c r="AG116" s="125">
        <f>'2023CV PREV GA00394601000126'!AI112</f>
        <v>0</v>
      </c>
      <c r="AH116" s="49">
        <f t="shared" si="54"/>
        <v>0</v>
      </c>
      <c r="AI116" s="125">
        <f>'2023CV PREV GA00394601000126'!AK112</f>
        <v>0</v>
      </c>
      <c r="AJ116" s="125">
        <f>'2023CV PREV GA00394601000126'!AL112</f>
        <v>0</v>
      </c>
      <c r="AK116" s="125">
        <f>'2023CV PREV GA00394601000126'!AM112</f>
        <v>0</v>
      </c>
      <c r="AL116" s="125">
        <f>'2023CV PREV GA00394601000126'!AN112</f>
        <v>0</v>
      </c>
      <c r="AM116" s="125">
        <f>'2023CV PREV GA00394601000126'!AO112</f>
        <v>0</v>
      </c>
      <c r="AN116" s="125">
        <f>'2023CV PREV GA00394601000126'!AP112</f>
        <v>0</v>
      </c>
      <c r="AO116" s="125">
        <f>'2023CV PREV GA00394601000126'!AQ112</f>
        <v>0</v>
      </c>
      <c r="AP116" s="125">
        <f>'2023CV PREV GA00394601000126'!AR112</f>
        <v>0</v>
      </c>
      <c r="AQ116" s="125">
        <f>'2023CV PREV GA00394601000126'!AS112</f>
        <v>0</v>
      </c>
      <c r="AR116" s="49">
        <f t="shared" si="55"/>
        <v>0</v>
      </c>
      <c r="AS116" s="49">
        <f t="shared" si="56"/>
        <v>0</v>
      </c>
      <c r="AT116" s="125">
        <f>'2023CV PREV GA00394601000126'!AV112</f>
        <v>0</v>
      </c>
      <c r="AU116" s="125">
        <f>'2023CV PREV GA00394601000126'!AW112</f>
        <v>0</v>
      </c>
      <c r="AV116" s="125">
        <f>'2023CV PREV GA00394601000126'!AX112</f>
        <v>0</v>
      </c>
      <c r="AW116" s="125">
        <f>'2023CV PREV GA00394601000126'!AY112</f>
        <v>0</v>
      </c>
      <c r="AX116" s="125">
        <f>'2023CV PREV GA00394601000126'!AZ112</f>
        <v>0</v>
      </c>
      <c r="AY116" s="125">
        <f>'2023CV PREV GA00394601000126'!BA112</f>
        <v>0</v>
      </c>
      <c r="AZ116" s="49">
        <f t="shared" si="57"/>
        <v>0</v>
      </c>
      <c r="BA116" s="125">
        <f>'2023CV PREV GA00394601000126'!BC112</f>
        <v>0</v>
      </c>
      <c r="BB116" s="125">
        <f>'2023CV PREV GA00394601000126'!BD112</f>
        <v>0</v>
      </c>
      <c r="BC116" s="125">
        <f>'2023CV PREV GA00394601000126'!BE112</f>
        <v>0</v>
      </c>
      <c r="BD116" s="125">
        <f>'2023CV PREV GA00394601000126'!BF112</f>
        <v>0</v>
      </c>
      <c r="BE116" s="125">
        <f>'2023CV PREV GA00394601000126'!BG112</f>
        <v>0</v>
      </c>
      <c r="BF116" s="125">
        <f>'2023CV PREV GA00394601000126'!BH112</f>
        <v>0</v>
      </c>
      <c r="BG116" s="125">
        <f>'2023CV PREV GA00394601000126'!BI112</f>
        <v>0</v>
      </c>
      <c r="BH116" s="125">
        <f>'2023CV PREV GA00394601000126'!BJ112</f>
        <v>0</v>
      </c>
      <c r="BI116" s="125">
        <f>'2023CV PREV GA00394601000126'!BK112</f>
        <v>0</v>
      </c>
      <c r="BJ116" s="49">
        <f t="shared" si="58"/>
        <v>0</v>
      </c>
      <c r="BK116" s="49">
        <f t="shared" si="59"/>
        <v>0</v>
      </c>
      <c r="BL116" s="49">
        <f>$BO$9+SUMPRODUCT($D$10:D116,$BK$10:BK116)</f>
        <v>194802968.77395752</v>
      </c>
      <c r="BM116" s="50">
        <f t="shared" si="60"/>
        <v>4.8899999999999997</v>
      </c>
      <c r="BN116" s="49">
        <f t="shared" si="46"/>
        <v>1501989982.92641</v>
      </c>
      <c r="BO116" s="51">
        <f t="shared" si="61"/>
        <v>32217531556.063702</v>
      </c>
      <c r="BP116" s="89">
        <f t="shared" si="47"/>
        <v>0</v>
      </c>
      <c r="BQ116" s="89">
        <f t="shared" si="48"/>
        <v>0</v>
      </c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  <c r="IW116"/>
      <c r="IX116"/>
      <c r="IY116"/>
      <c r="IZ116"/>
      <c r="JA116"/>
      <c r="JB116"/>
      <c r="JC116"/>
      <c r="JD116"/>
      <c r="JE116"/>
      <c r="JF116"/>
      <c r="JG116"/>
      <c r="JH116"/>
      <c r="JI116"/>
      <c r="JJ116"/>
      <c r="JK116"/>
      <c r="JL116"/>
      <c r="JM116"/>
      <c r="JN116"/>
      <c r="JO116"/>
      <c r="JP116"/>
      <c r="JQ116"/>
      <c r="JR116"/>
      <c r="JS116"/>
      <c r="JT116"/>
      <c r="JU116"/>
      <c r="JV116"/>
      <c r="JW116"/>
      <c r="JX116"/>
      <c r="JY116"/>
      <c r="JZ116"/>
      <c r="KA116"/>
      <c r="KB116"/>
      <c r="KC116"/>
      <c r="KD116"/>
      <c r="KE116"/>
      <c r="KF116"/>
      <c r="KG116"/>
      <c r="KH116"/>
      <c r="KI116"/>
      <c r="KJ116"/>
      <c r="KK116"/>
      <c r="KL116"/>
      <c r="KM116"/>
      <c r="KN116"/>
      <c r="KO116"/>
      <c r="KP116"/>
      <c r="KQ116"/>
      <c r="KR116"/>
      <c r="KS116"/>
      <c r="KT116"/>
      <c r="KU116"/>
      <c r="KV116"/>
      <c r="KW116"/>
      <c r="KX116"/>
      <c r="KY116"/>
      <c r="KZ116"/>
      <c r="LA116"/>
      <c r="LB116"/>
      <c r="LC116"/>
      <c r="LD116"/>
      <c r="LE116"/>
      <c r="LF116"/>
      <c r="LG116"/>
      <c r="LH116"/>
      <c r="LI116"/>
      <c r="LJ116"/>
      <c r="LK116"/>
      <c r="LL116"/>
      <c r="LM116"/>
      <c r="LN116"/>
      <c r="LO116"/>
      <c r="LP116"/>
      <c r="LQ116"/>
      <c r="LR116"/>
      <c r="LS116"/>
      <c r="LT116"/>
      <c r="LU116"/>
      <c r="LV116"/>
      <c r="LW116"/>
      <c r="LX116"/>
      <c r="LY116"/>
      <c r="LZ116"/>
      <c r="MA116"/>
      <c r="MB116"/>
      <c r="MC116"/>
      <c r="MD116"/>
      <c r="ME116"/>
      <c r="MF116"/>
      <c r="MG116"/>
      <c r="MH116"/>
      <c r="MI116"/>
      <c r="MJ116"/>
      <c r="MK116"/>
      <c r="ML116"/>
      <c r="MM116"/>
      <c r="MN116"/>
      <c r="MO116"/>
      <c r="MP116"/>
      <c r="MQ116"/>
      <c r="MR116"/>
      <c r="MS116"/>
      <c r="MT116"/>
      <c r="MU116"/>
      <c r="MV116"/>
      <c r="MW116"/>
      <c r="MX116"/>
      <c r="MY116"/>
      <c r="MZ116"/>
      <c r="NA116"/>
      <c r="NB116"/>
      <c r="NC116"/>
      <c r="ND116"/>
      <c r="NE116"/>
      <c r="NF116"/>
      <c r="NG116"/>
      <c r="NH116"/>
      <c r="NI116"/>
      <c r="NJ116"/>
      <c r="NK116"/>
      <c r="NL116"/>
      <c r="NM116"/>
      <c r="NN116"/>
      <c r="NO116"/>
      <c r="NP116"/>
      <c r="NQ116"/>
      <c r="NR116"/>
      <c r="NS116"/>
      <c r="NT116"/>
      <c r="NU116"/>
      <c r="NV116"/>
      <c r="NW116"/>
      <c r="NX116"/>
      <c r="NY116"/>
      <c r="NZ116"/>
      <c r="OA116"/>
      <c r="OB116"/>
      <c r="OC116"/>
      <c r="OD116"/>
      <c r="OE116"/>
      <c r="OF116"/>
      <c r="OG116"/>
      <c r="OH116"/>
      <c r="OI116"/>
      <c r="OJ116"/>
      <c r="OK116"/>
      <c r="OL116"/>
      <c r="OM116"/>
      <c r="ON116"/>
      <c r="OO116"/>
      <c r="OP116"/>
      <c r="OQ116"/>
      <c r="OR116"/>
      <c r="OS116"/>
      <c r="OT116"/>
      <c r="OU116"/>
      <c r="OV116"/>
      <c r="OW116"/>
      <c r="OX116"/>
      <c r="OY116"/>
      <c r="OZ116"/>
      <c r="PA116"/>
      <c r="PB116"/>
      <c r="PC116"/>
      <c r="PD116"/>
      <c r="PE116"/>
      <c r="PF116"/>
      <c r="PG116"/>
      <c r="PH116"/>
      <c r="PI116"/>
      <c r="PJ116"/>
      <c r="PK116"/>
      <c r="PL116"/>
      <c r="PM116"/>
      <c r="PN116"/>
      <c r="PO116"/>
      <c r="PP116"/>
      <c r="PQ116"/>
      <c r="PR116"/>
      <c r="PS116"/>
      <c r="PT116"/>
      <c r="PU116"/>
      <c r="PV116"/>
      <c r="PW116"/>
      <c r="PX116"/>
      <c r="PY116"/>
      <c r="PZ116"/>
      <c r="QA116"/>
      <c r="QB116"/>
      <c r="QC116"/>
      <c r="QD116"/>
      <c r="QE116"/>
      <c r="QF116"/>
      <c r="QG116"/>
      <c r="QH116"/>
      <c r="QI116"/>
      <c r="QJ116"/>
      <c r="QK116"/>
      <c r="QL116"/>
      <c r="QM116"/>
      <c r="QN116"/>
      <c r="QO116"/>
      <c r="QP116"/>
      <c r="QQ116"/>
      <c r="QR116"/>
      <c r="QS116"/>
      <c r="QT116"/>
      <c r="QU116"/>
      <c r="QV116"/>
      <c r="QW116"/>
      <c r="QX116"/>
      <c r="QY116"/>
      <c r="QZ116"/>
      <c r="RA116"/>
      <c r="RB116"/>
      <c r="RC116"/>
      <c r="RD116"/>
      <c r="RE116"/>
      <c r="RF116"/>
      <c r="RG116"/>
      <c r="RH116"/>
      <c r="RI116"/>
      <c r="RJ116"/>
      <c r="RK116"/>
      <c r="RL116"/>
      <c r="RM116"/>
      <c r="RN116"/>
      <c r="RO116"/>
      <c r="RP116"/>
      <c r="RQ116"/>
      <c r="RR116"/>
      <c r="RS116"/>
      <c r="RT116"/>
      <c r="RU116"/>
      <c r="RV116"/>
      <c r="RW116"/>
      <c r="RX116"/>
      <c r="RY116"/>
      <c r="RZ116"/>
      <c r="SA116"/>
      <c r="SB116"/>
      <c r="SC116"/>
      <c r="SD116"/>
      <c r="SE116"/>
      <c r="SF116"/>
      <c r="SG116"/>
      <c r="SH116"/>
      <c r="SI116"/>
      <c r="SJ116"/>
      <c r="SK116"/>
      <c r="SL116"/>
      <c r="SM116"/>
      <c r="SN116"/>
      <c r="SO116"/>
      <c r="SP116"/>
      <c r="SQ116"/>
      <c r="SR116"/>
      <c r="SS116"/>
      <c r="ST116"/>
      <c r="SU116"/>
      <c r="SV116"/>
      <c r="SW116"/>
      <c r="SX116"/>
      <c r="SY116"/>
      <c r="SZ116"/>
      <c r="TA116"/>
      <c r="TB116"/>
      <c r="TC116"/>
      <c r="TD116"/>
      <c r="TE116"/>
      <c r="TF116"/>
      <c r="TG116"/>
      <c r="TH116"/>
      <c r="TI116"/>
      <c r="TJ116"/>
      <c r="TK116"/>
      <c r="TL116"/>
      <c r="TM116"/>
      <c r="TN116"/>
      <c r="TO116"/>
      <c r="TP116"/>
      <c r="TQ116"/>
      <c r="TR116"/>
      <c r="TS116"/>
      <c r="TT116"/>
      <c r="TU116"/>
      <c r="TV116"/>
      <c r="TW116"/>
      <c r="TX116"/>
      <c r="TY116"/>
      <c r="TZ116"/>
      <c r="UA116"/>
      <c r="UB116"/>
      <c r="UC116"/>
      <c r="UD116"/>
      <c r="UE116"/>
      <c r="UF116"/>
      <c r="UG116"/>
      <c r="UH116"/>
      <c r="UI116"/>
      <c r="UJ116"/>
      <c r="UK116"/>
      <c r="UL116"/>
      <c r="UM116"/>
      <c r="UN116"/>
      <c r="UO116"/>
      <c r="UP116"/>
      <c r="UQ116"/>
      <c r="UR116"/>
      <c r="US116"/>
      <c r="UT116"/>
      <c r="UU116"/>
      <c r="UV116"/>
      <c r="UW116"/>
      <c r="UX116"/>
      <c r="UY116"/>
      <c r="UZ116"/>
      <c r="VA116"/>
      <c r="VB116"/>
      <c r="VC116"/>
      <c r="VD116"/>
      <c r="VE116"/>
      <c r="VF116"/>
      <c r="VG116"/>
      <c r="VH116"/>
      <c r="VI116"/>
      <c r="VJ116"/>
      <c r="VK116"/>
      <c r="VL116"/>
      <c r="VM116"/>
      <c r="VN116"/>
      <c r="VO116"/>
      <c r="VP116"/>
      <c r="VQ116"/>
      <c r="VR116"/>
      <c r="VS116"/>
      <c r="VT116"/>
      <c r="VU116"/>
      <c r="VV116"/>
      <c r="VW116"/>
      <c r="VX116"/>
      <c r="VY116"/>
      <c r="VZ116"/>
      <c r="WA116"/>
      <c r="WB116"/>
      <c r="WC116"/>
      <c r="WD116"/>
      <c r="WE116"/>
      <c r="WF116"/>
      <c r="WG116"/>
      <c r="WH116"/>
      <c r="WI116"/>
      <c r="WJ116"/>
      <c r="WK116"/>
      <c r="WL116"/>
      <c r="WM116"/>
      <c r="WN116"/>
      <c r="WO116"/>
      <c r="WP116"/>
      <c r="WQ116"/>
      <c r="WR116"/>
      <c r="WS116"/>
      <c r="WT116"/>
      <c r="WU116"/>
      <c r="WV116"/>
      <c r="WW116"/>
      <c r="WX116"/>
      <c r="WY116"/>
      <c r="WZ116"/>
      <c r="XA116"/>
      <c r="XB116"/>
      <c r="XC116"/>
      <c r="XD116"/>
      <c r="XE116"/>
      <c r="XF116"/>
      <c r="XG116"/>
      <c r="XH116"/>
      <c r="XI116"/>
      <c r="XJ116"/>
      <c r="XK116"/>
      <c r="XL116"/>
      <c r="XM116"/>
      <c r="XN116"/>
      <c r="XO116"/>
      <c r="XP116"/>
      <c r="XQ116"/>
      <c r="XR116"/>
      <c r="XS116"/>
      <c r="XT116"/>
      <c r="XU116"/>
      <c r="XV116"/>
      <c r="XW116"/>
      <c r="XX116"/>
      <c r="XY116"/>
      <c r="XZ116"/>
      <c r="YA116"/>
      <c r="YB116"/>
      <c r="YC116"/>
      <c r="YD116"/>
      <c r="YE116"/>
      <c r="YF116"/>
      <c r="YG116"/>
      <c r="YH116"/>
      <c r="YI116"/>
      <c r="YJ116"/>
      <c r="YK116"/>
      <c r="YL116"/>
      <c r="YM116"/>
      <c r="YN116"/>
      <c r="YO116"/>
      <c r="YP116"/>
      <c r="YQ116"/>
      <c r="YR116"/>
      <c r="YS116"/>
      <c r="YT116"/>
      <c r="YU116"/>
      <c r="YV116"/>
      <c r="YW116"/>
      <c r="YX116"/>
      <c r="YY116"/>
      <c r="YZ116"/>
      <c r="ZA116"/>
      <c r="ZB116"/>
      <c r="ZC116"/>
      <c r="ZD116"/>
      <c r="ZE116"/>
      <c r="ZF116"/>
      <c r="ZG116"/>
      <c r="ZH116"/>
      <c r="ZI116"/>
      <c r="ZJ116"/>
      <c r="ZK116"/>
      <c r="ZL116"/>
      <c r="ZM116"/>
      <c r="ZN116"/>
      <c r="ZO116"/>
      <c r="ZP116"/>
      <c r="ZQ116"/>
      <c r="ZR116"/>
      <c r="ZS116"/>
      <c r="ZT116"/>
      <c r="ZU116"/>
      <c r="ZV116"/>
      <c r="ZW116"/>
      <c r="ZX116"/>
      <c r="ZY116"/>
      <c r="ZZ116"/>
      <c r="AAA116"/>
      <c r="AAB116"/>
      <c r="AAC116"/>
      <c r="AAD116"/>
      <c r="AAE116"/>
      <c r="AAF116"/>
      <c r="AAG116"/>
      <c r="AAH116"/>
      <c r="AAI116"/>
      <c r="AAJ116"/>
      <c r="AAK116"/>
      <c r="AAL116"/>
      <c r="AAM116"/>
      <c r="AAN116"/>
      <c r="AAO116"/>
      <c r="AAP116"/>
      <c r="AAQ116"/>
      <c r="AAR116"/>
      <c r="AAS116"/>
      <c r="AAT116"/>
      <c r="AAU116"/>
      <c r="AAV116"/>
      <c r="AAW116"/>
      <c r="AAX116"/>
      <c r="AAY116"/>
      <c r="AAZ116"/>
      <c r="ABA116"/>
      <c r="ABB116"/>
      <c r="ABC116"/>
      <c r="ABD116"/>
      <c r="ABE116"/>
      <c r="ABF116"/>
      <c r="ABG116"/>
      <c r="ABH116"/>
      <c r="ABI116"/>
      <c r="ABJ116"/>
      <c r="ABK116"/>
      <c r="ABL116"/>
      <c r="ABM116"/>
      <c r="ABN116"/>
      <c r="ABO116"/>
      <c r="ABP116"/>
      <c r="ABQ116"/>
      <c r="ABR116"/>
      <c r="ABS116"/>
      <c r="ABT116"/>
      <c r="ABU116"/>
      <c r="ABV116"/>
      <c r="ABW116"/>
      <c r="ABX116"/>
      <c r="ABY116"/>
      <c r="ABZ116"/>
      <c r="ACA116"/>
      <c r="ACB116"/>
      <c r="ACC116"/>
      <c r="ACD116"/>
      <c r="ACE116"/>
      <c r="ACF116"/>
      <c r="ACG116"/>
      <c r="ACH116"/>
      <c r="ACI116"/>
      <c r="ACJ116"/>
      <c r="ACK116"/>
      <c r="ACL116"/>
      <c r="ACM116"/>
      <c r="ACN116"/>
      <c r="ACO116"/>
      <c r="ACP116"/>
      <c r="ACQ116"/>
      <c r="ACR116"/>
      <c r="ACS116"/>
      <c r="ACT116"/>
      <c r="ACU116"/>
      <c r="ACV116"/>
      <c r="ACW116"/>
      <c r="ACX116"/>
      <c r="ACY116"/>
      <c r="ACZ116"/>
      <c r="ADA116"/>
      <c r="ADB116"/>
      <c r="ADC116"/>
      <c r="ADD116"/>
      <c r="ADE116"/>
      <c r="ADF116"/>
      <c r="ADG116"/>
      <c r="ADH116"/>
      <c r="ADI116"/>
      <c r="ADJ116"/>
      <c r="ADK116"/>
      <c r="ADL116"/>
      <c r="ADM116"/>
      <c r="ADN116"/>
      <c r="ADO116"/>
      <c r="ADP116"/>
      <c r="ADQ116"/>
      <c r="ADR116"/>
      <c r="ADS116"/>
      <c r="ADT116"/>
      <c r="ADU116"/>
      <c r="ADV116"/>
      <c r="ADW116"/>
      <c r="ADX116"/>
      <c r="ADY116"/>
      <c r="ADZ116"/>
      <c r="AEA116"/>
      <c r="AEB116"/>
      <c r="AEC116"/>
      <c r="AED116"/>
      <c r="AEE116"/>
      <c r="AEF116"/>
      <c r="AEG116"/>
      <c r="AEH116"/>
      <c r="AEI116"/>
      <c r="AEJ116"/>
      <c r="AEK116"/>
      <c r="AEL116"/>
      <c r="AEM116"/>
      <c r="AEN116"/>
      <c r="AEO116"/>
      <c r="AEP116"/>
      <c r="AEQ116"/>
      <c r="AER116"/>
      <c r="AES116"/>
      <c r="AET116"/>
      <c r="AEU116"/>
      <c r="AEV116"/>
      <c r="AEW116"/>
      <c r="AEX116"/>
      <c r="AEY116"/>
      <c r="AEZ116"/>
      <c r="AFA116"/>
      <c r="AFB116"/>
      <c r="AFC116"/>
      <c r="AFD116"/>
      <c r="AFE116"/>
      <c r="AFF116"/>
      <c r="AFG116"/>
      <c r="AFH116"/>
      <c r="AFI116"/>
      <c r="AFJ116"/>
      <c r="AFK116"/>
      <c r="AFL116"/>
      <c r="AFM116"/>
      <c r="AFN116"/>
      <c r="AFO116"/>
      <c r="AFP116"/>
      <c r="AFQ116"/>
      <c r="AFR116"/>
      <c r="AFS116"/>
      <c r="AFT116"/>
      <c r="AFU116"/>
      <c r="AFV116"/>
      <c r="AFW116"/>
      <c r="AFX116"/>
      <c r="AFY116"/>
      <c r="AFZ116"/>
      <c r="AGA116"/>
      <c r="AGB116"/>
      <c r="AGC116"/>
      <c r="AGD116"/>
      <c r="AGE116"/>
      <c r="AGF116"/>
      <c r="AGG116"/>
      <c r="AGH116"/>
      <c r="AGI116"/>
      <c r="AGJ116"/>
      <c r="AGK116"/>
      <c r="AGL116"/>
      <c r="AGM116"/>
      <c r="AGN116"/>
      <c r="AGO116"/>
      <c r="AGP116"/>
      <c r="AGQ116"/>
      <c r="AGR116"/>
      <c r="AGS116"/>
      <c r="AGT116"/>
      <c r="AGU116"/>
      <c r="AGV116"/>
      <c r="AGW116"/>
      <c r="AGX116"/>
      <c r="AGY116"/>
      <c r="AGZ116"/>
      <c r="AHA116"/>
      <c r="AHB116"/>
      <c r="AHC116"/>
      <c r="AHD116"/>
      <c r="AHE116"/>
      <c r="AHF116"/>
      <c r="AHG116"/>
      <c r="AHH116"/>
      <c r="AHI116"/>
      <c r="AHJ116"/>
      <c r="AHK116"/>
      <c r="AHL116"/>
      <c r="AHM116"/>
      <c r="AHN116"/>
      <c r="AHO116"/>
      <c r="AHP116"/>
      <c r="AHQ116"/>
      <c r="AHR116"/>
      <c r="AHS116"/>
      <c r="AHT116"/>
      <c r="AHU116"/>
      <c r="AHV116"/>
      <c r="AHW116"/>
      <c r="AHX116"/>
      <c r="AHY116"/>
      <c r="AHZ116"/>
      <c r="AIA116"/>
      <c r="AIB116"/>
      <c r="AIC116"/>
      <c r="AID116"/>
      <c r="AIE116"/>
      <c r="AIF116"/>
      <c r="AIG116"/>
      <c r="AIH116"/>
      <c r="AII116"/>
      <c r="AIJ116"/>
      <c r="AIK116"/>
      <c r="AIL116"/>
      <c r="AIM116"/>
      <c r="AIN116"/>
      <c r="AIO116"/>
      <c r="AIP116"/>
      <c r="AIQ116"/>
      <c r="AIR116"/>
      <c r="AIS116"/>
      <c r="AIT116"/>
      <c r="AIU116"/>
      <c r="AIV116"/>
      <c r="AIW116"/>
      <c r="AIX116"/>
      <c r="AIY116"/>
      <c r="AIZ116"/>
      <c r="AJA116"/>
      <c r="AJB116"/>
      <c r="AJC116"/>
      <c r="AJD116"/>
      <c r="AJE116"/>
      <c r="AJF116"/>
      <c r="AJG116"/>
      <c r="AJH116"/>
      <c r="AJI116"/>
      <c r="AJJ116"/>
      <c r="AJK116"/>
      <c r="AJL116"/>
      <c r="AJM116"/>
      <c r="AJN116"/>
      <c r="AJO116"/>
      <c r="AJP116"/>
      <c r="AJQ116"/>
      <c r="AJR116"/>
      <c r="AJS116"/>
      <c r="AJT116"/>
      <c r="AJU116"/>
      <c r="AJV116"/>
      <c r="AJW116"/>
      <c r="AJX116"/>
      <c r="AJY116"/>
      <c r="AJZ116"/>
      <c r="AKA116"/>
      <c r="AKB116"/>
      <c r="AKC116"/>
      <c r="AKD116"/>
      <c r="AKE116"/>
      <c r="AKF116"/>
      <c r="AKG116"/>
      <c r="AKH116"/>
      <c r="AKI116"/>
      <c r="AKJ116"/>
      <c r="AKK116"/>
      <c r="AKL116"/>
      <c r="AKM116"/>
      <c r="AKN116"/>
      <c r="AKO116"/>
      <c r="AKP116"/>
      <c r="AKQ116"/>
      <c r="AKR116"/>
      <c r="AKS116"/>
      <c r="AKT116"/>
      <c r="AKU116"/>
      <c r="AKV116"/>
      <c r="AKW116"/>
      <c r="AKX116"/>
      <c r="AKY116"/>
      <c r="AKZ116"/>
      <c r="ALA116"/>
      <c r="ALB116"/>
      <c r="ALC116"/>
      <c r="ALD116"/>
      <c r="ALE116"/>
      <c r="ALF116"/>
      <c r="ALG116"/>
      <c r="ALH116"/>
      <c r="ALI116"/>
      <c r="ALJ116"/>
      <c r="ALK116"/>
      <c r="ALL116"/>
      <c r="ALM116"/>
      <c r="ALN116"/>
      <c r="ALO116"/>
      <c r="ALP116"/>
      <c r="ALQ116"/>
      <c r="ALR116"/>
      <c r="ALS116"/>
      <c r="ALT116"/>
      <c r="ALU116"/>
      <c r="ALV116"/>
      <c r="ALW116"/>
      <c r="ALX116"/>
      <c r="ALY116"/>
      <c r="ALZ116"/>
      <c r="AMA116"/>
      <c r="AMB116"/>
      <c r="AMC116"/>
      <c r="AMD116"/>
      <c r="AME116"/>
      <c r="AMF116"/>
      <c r="AMG116"/>
      <c r="AMH116"/>
      <c r="AMI116"/>
      <c r="AMJ116"/>
    </row>
    <row r="117" spans="1:1024" x14ac:dyDescent="0.3">
      <c r="A117" s="52">
        <f t="shared" si="62"/>
        <v>108</v>
      </c>
      <c r="B117" s="72">
        <f t="shared" si="63"/>
        <v>2130</v>
      </c>
      <c r="C117" s="48">
        <f>'2023CV PREV GA00394601000126'!E113</f>
        <v>4.8899999999999997</v>
      </c>
      <c r="D117" s="49">
        <f t="shared" si="49"/>
        <v>5.7600000000000004E-3</v>
      </c>
      <c r="E117" s="125">
        <f>'2023CV PREV GA00394601000126'!G113</f>
        <v>0</v>
      </c>
      <c r="F117" s="49">
        <f t="shared" si="50"/>
        <v>0</v>
      </c>
      <c r="G117" s="125">
        <f>'2023CV PREV GA00394601000126'!I113</f>
        <v>0</v>
      </c>
      <c r="H117" s="125">
        <f>'2023CV PREV GA00394601000126'!J113</f>
        <v>0</v>
      </c>
      <c r="I117" s="125">
        <f>'2023CV PREV GA00394601000126'!K113</f>
        <v>0</v>
      </c>
      <c r="J117" s="125">
        <f>'2023CV PREV GA00394601000126'!L113</f>
        <v>0</v>
      </c>
      <c r="K117" s="125">
        <f>'2023CV PREV GA00394601000126'!M113</f>
        <v>0</v>
      </c>
      <c r="L117" s="125">
        <f>'2023CV PREV GA00394601000126'!N113</f>
        <v>0</v>
      </c>
      <c r="M117" s="49">
        <f t="shared" si="51"/>
        <v>0</v>
      </c>
      <c r="N117" s="125">
        <f>'2023CV PREV GA00394601000126'!P113</f>
        <v>0</v>
      </c>
      <c r="O117" s="125">
        <f>'2023CV PREV GA00394601000126'!Q113</f>
        <v>0</v>
      </c>
      <c r="P117" s="125">
        <f>'2023CV PREV GA00394601000126'!R113</f>
        <v>0</v>
      </c>
      <c r="Q117" s="125">
        <f>'2023CV PREV GA00394601000126'!S113</f>
        <v>0</v>
      </c>
      <c r="R117" s="125">
        <f>'2023CV PREV GA00394601000126'!T113</f>
        <v>0</v>
      </c>
      <c r="S117" s="125">
        <f>'2023CV PREV GA00394601000126'!U113</f>
        <v>0</v>
      </c>
      <c r="T117" s="125">
        <f>'2023CV PREV GA00394601000126'!V113</f>
        <v>0</v>
      </c>
      <c r="U117" s="49">
        <f t="shared" si="52"/>
        <v>0</v>
      </c>
      <c r="V117" s="125">
        <f>'2023CV PREV GA00394601000126'!X113</f>
        <v>0</v>
      </c>
      <c r="W117" s="125">
        <f>'2023CV PREV GA00394601000126'!Y113</f>
        <v>0</v>
      </c>
      <c r="X117" s="125">
        <f>'2023CV PREV GA00394601000126'!Z113</f>
        <v>0</v>
      </c>
      <c r="Y117" s="125">
        <f>'2023CV PREV GA00394601000126'!AA113</f>
        <v>0</v>
      </c>
      <c r="Z117" s="125">
        <f>'2023CV PREV GA00394601000126'!AB113</f>
        <v>0</v>
      </c>
      <c r="AA117" s="125">
        <f>'2023CV PREV GA00394601000126'!AC113</f>
        <v>0</v>
      </c>
      <c r="AB117" s="125">
        <f>'2023CV PREV GA00394601000126'!AD113</f>
        <v>0</v>
      </c>
      <c r="AC117" s="49">
        <f t="shared" si="53"/>
        <v>0</v>
      </c>
      <c r="AD117" s="125">
        <f>'2023CV PREV GA00394601000126'!AF113</f>
        <v>0</v>
      </c>
      <c r="AE117" s="125">
        <f>'2023CV PREV GA00394601000126'!AG113</f>
        <v>0</v>
      </c>
      <c r="AF117" s="125">
        <f>'2023CV PREV GA00394601000126'!AH113</f>
        <v>0</v>
      </c>
      <c r="AG117" s="125">
        <f>'2023CV PREV GA00394601000126'!AI113</f>
        <v>0</v>
      </c>
      <c r="AH117" s="49">
        <f t="shared" si="54"/>
        <v>0</v>
      </c>
      <c r="AI117" s="125">
        <f>'2023CV PREV GA00394601000126'!AK113</f>
        <v>0</v>
      </c>
      <c r="AJ117" s="125">
        <f>'2023CV PREV GA00394601000126'!AL113</f>
        <v>0</v>
      </c>
      <c r="AK117" s="125">
        <f>'2023CV PREV GA00394601000126'!AM113</f>
        <v>0</v>
      </c>
      <c r="AL117" s="125">
        <f>'2023CV PREV GA00394601000126'!AN113</f>
        <v>0</v>
      </c>
      <c r="AM117" s="125">
        <f>'2023CV PREV GA00394601000126'!AO113</f>
        <v>0</v>
      </c>
      <c r="AN117" s="125">
        <f>'2023CV PREV GA00394601000126'!AP113</f>
        <v>0</v>
      </c>
      <c r="AO117" s="125">
        <f>'2023CV PREV GA00394601000126'!AQ113</f>
        <v>0</v>
      </c>
      <c r="AP117" s="125">
        <f>'2023CV PREV GA00394601000126'!AR113</f>
        <v>0</v>
      </c>
      <c r="AQ117" s="125">
        <f>'2023CV PREV GA00394601000126'!AS113</f>
        <v>0</v>
      </c>
      <c r="AR117" s="49">
        <f t="shared" si="55"/>
        <v>0</v>
      </c>
      <c r="AS117" s="49">
        <f t="shared" si="56"/>
        <v>0</v>
      </c>
      <c r="AT117" s="125">
        <f>'2023CV PREV GA00394601000126'!AV113</f>
        <v>0</v>
      </c>
      <c r="AU117" s="125">
        <f>'2023CV PREV GA00394601000126'!AW113</f>
        <v>0</v>
      </c>
      <c r="AV117" s="125">
        <f>'2023CV PREV GA00394601000126'!AX113</f>
        <v>0</v>
      </c>
      <c r="AW117" s="125">
        <f>'2023CV PREV GA00394601000126'!AY113</f>
        <v>0</v>
      </c>
      <c r="AX117" s="125">
        <f>'2023CV PREV GA00394601000126'!AZ113</f>
        <v>0</v>
      </c>
      <c r="AY117" s="125">
        <f>'2023CV PREV GA00394601000126'!BA113</f>
        <v>0</v>
      </c>
      <c r="AZ117" s="49">
        <f t="shared" si="57"/>
        <v>0</v>
      </c>
      <c r="BA117" s="125">
        <f>'2023CV PREV GA00394601000126'!BC113</f>
        <v>0</v>
      </c>
      <c r="BB117" s="125">
        <f>'2023CV PREV GA00394601000126'!BD113</f>
        <v>0</v>
      </c>
      <c r="BC117" s="125">
        <f>'2023CV PREV GA00394601000126'!BE113</f>
        <v>0</v>
      </c>
      <c r="BD117" s="125">
        <f>'2023CV PREV GA00394601000126'!BF113</f>
        <v>0</v>
      </c>
      <c r="BE117" s="125">
        <f>'2023CV PREV GA00394601000126'!BG113</f>
        <v>0</v>
      </c>
      <c r="BF117" s="125">
        <f>'2023CV PREV GA00394601000126'!BH113</f>
        <v>0</v>
      </c>
      <c r="BG117" s="125">
        <f>'2023CV PREV GA00394601000126'!BI113</f>
        <v>0</v>
      </c>
      <c r="BH117" s="125">
        <f>'2023CV PREV GA00394601000126'!BJ113</f>
        <v>0</v>
      </c>
      <c r="BI117" s="125">
        <f>'2023CV PREV GA00394601000126'!BK113</f>
        <v>0</v>
      </c>
      <c r="BJ117" s="49">
        <f t="shared" si="58"/>
        <v>0</v>
      </c>
      <c r="BK117" s="49">
        <f t="shared" si="59"/>
        <v>0</v>
      </c>
      <c r="BL117" s="49">
        <f>$BO$9+SUMPRODUCT($D$10:D117,$BK$10:BK117)</f>
        <v>194802968.77395752</v>
      </c>
      <c r="BM117" s="50">
        <f t="shared" si="60"/>
        <v>4.8899999999999997</v>
      </c>
      <c r="BN117" s="49">
        <f t="shared" si="46"/>
        <v>1575437293.0915201</v>
      </c>
      <c r="BO117" s="51">
        <f t="shared" si="61"/>
        <v>33792968849.155201</v>
      </c>
      <c r="BP117" s="89">
        <f t="shared" si="47"/>
        <v>0</v>
      </c>
      <c r="BQ117" s="89">
        <f t="shared" si="48"/>
        <v>0</v>
      </c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  <c r="JD117"/>
      <c r="JE117"/>
      <c r="JF117"/>
      <c r="JG117"/>
      <c r="JH117"/>
      <c r="JI117"/>
      <c r="JJ117"/>
      <c r="JK117"/>
      <c r="JL117"/>
      <c r="JM117"/>
      <c r="JN117"/>
      <c r="JO117"/>
      <c r="JP117"/>
      <c r="JQ117"/>
      <c r="JR117"/>
      <c r="JS117"/>
      <c r="JT117"/>
      <c r="JU117"/>
      <c r="JV117"/>
      <c r="JW117"/>
      <c r="JX117"/>
      <c r="JY117"/>
      <c r="JZ117"/>
      <c r="KA117"/>
      <c r="KB117"/>
      <c r="KC117"/>
      <c r="KD117"/>
      <c r="KE117"/>
      <c r="KF117"/>
      <c r="KG117"/>
      <c r="KH117"/>
      <c r="KI117"/>
      <c r="KJ117"/>
      <c r="KK117"/>
      <c r="KL117"/>
      <c r="KM117"/>
      <c r="KN117"/>
      <c r="KO117"/>
      <c r="KP117"/>
      <c r="KQ117"/>
      <c r="KR117"/>
      <c r="KS117"/>
      <c r="KT117"/>
      <c r="KU117"/>
      <c r="KV117"/>
      <c r="KW117"/>
      <c r="KX117"/>
      <c r="KY117"/>
      <c r="KZ117"/>
      <c r="LA117"/>
      <c r="LB117"/>
      <c r="LC117"/>
      <c r="LD117"/>
      <c r="LE117"/>
      <c r="LF117"/>
      <c r="LG117"/>
      <c r="LH117"/>
      <c r="LI117"/>
      <c r="LJ117"/>
      <c r="LK117"/>
      <c r="LL117"/>
      <c r="LM117"/>
      <c r="LN117"/>
      <c r="LO117"/>
      <c r="LP117"/>
      <c r="LQ117"/>
      <c r="LR117"/>
      <c r="LS117"/>
      <c r="LT117"/>
      <c r="LU117"/>
      <c r="LV117"/>
      <c r="LW117"/>
      <c r="LX117"/>
      <c r="LY117"/>
      <c r="LZ117"/>
      <c r="MA117"/>
      <c r="MB117"/>
      <c r="MC117"/>
      <c r="MD117"/>
      <c r="ME117"/>
      <c r="MF117"/>
      <c r="MG117"/>
      <c r="MH117"/>
      <c r="MI117"/>
      <c r="MJ117"/>
      <c r="MK117"/>
      <c r="ML117"/>
      <c r="MM117"/>
      <c r="MN117"/>
      <c r="MO117"/>
      <c r="MP117"/>
      <c r="MQ117"/>
      <c r="MR117"/>
      <c r="MS117"/>
      <c r="MT117"/>
      <c r="MU117"/>
      <c r="MV117"/>
      <c r="MW117"/>
      <c r="MX117"/>
      <c r="MY117"/>
      <c r="MZ117"/>
      <c r="NA117"/>
      <c r="NB117"/>
      <c r="NC117"/>
      <c r="ND117"/>
      <c r="NE117"/>
      <c r="NF117"/>
      <c r="NG117"/>
      <c r="NH117"/>
      <c r="NI117"/>
      <c r="NJ117"/>
      <c r="NK117"/>
      <c r="NL117"/>
      <c r="NM117"/>
      <c r="NN117"/>
      <c r="NO117"/>
      <c r="NP117"/>
      <c r="NQ117"/>
      <c r="NR117"/>
      <c r="NS117"/>
      <c r="NT117"/>
      <c r="NU117"/>
      <c r="NV117"/>
      <c r="NW117"/>
      <c r="NX117"/>
      <c r="NY117"/>
      <c r="NZ117"/>
      <c r="OA117"/>
      <c r="OB117"/>
      <c r="OC117"/>
      <c r="OD117"/>
      <c r="OE117"/>
      <c r="OF117"/>
      <c r="OG117"/>
      <c r="OH117"/>
      <c r="OI117"/>
      <c r="OJ117"/>
      <c r="OK117"/>
      <c r="OL117"/>
      <c r="OM117"/>
      <c r="ON117"/>
      <c r="OO117"/>
      <c r="OP117"/>
      <c r="OQ117"/>
      <c r="OR117"/>
      <c r="OS117"/>
      <c r="OT117"/>
      <c r="OU117"/>
      <c r="OV117"/>
      <c r="OW117"/>
      <c r="OX117"/>
      <c r="OY117"/>
      <c r="OZ117"/>
      <c r="PA117"/>
      <c r="PB117"/>
      <c r="PC117"/>
      <c r="PD117"/>
      <c r="PE117"/>
      <c r="PF117"/>
      <c r="PG117"/>
      <c r="PH117"/>
      <c r="PI117"/>
      <c r="PJ117"/>
      <c r="PK117"/>
      <c r="PL117"/>
      <c r="PM117"/>
      <c r="PN117"/>
      <c r="PO117"/>
      <c r="PP117"/>
      <c r="PQ117"/>
      <c r="PR117"/>
      <c r="PS117"/>
      <c r="PT117"/>
      <c r="PU117"/>
      <c r="PV117"/>
      <c r="PW117"/>
      <c r="PX117"/>
      <c r="PY117"/>
      <c r="PZ117"/>
      <c r="QA117"/>
      <c r="QB117"/>
      <c r="QC117"/>
      <c r="QD117"/>
      <c r="QE117"/>
      <c r="QF117"/>
      <c r="QG117"/>
      <c r="QH117"/>
      <c r="QI117"/>
      <c r="QJ117"/>
      <c r="QK117"/>
      <c r="QL117"/>
      <c r="QM117"/>
      <c r="QN117"/>
      <c r="QO117"/>
      <c r="QP117"/>
      <c r="QQ117"/>
      <c r="QR117"/>
      <c r="QS117"/>
      <c r="QT117"/>
      <c r="QU117"/>
      <c r="QV117"/>
      <c r="QW117"/>
      <c r="QX117"/>
      <c r="QY117"/>
      <c r="QZ117"/>
      <c r="RA117"/>
      <c r="RB117"/>
      <c r="RC117"/>
      <c r="RD117"/>
      <c r="RE117"/>
      <c r="RF117"/>
      <c r="RG117"/>
      <c r="RH117"/>
      <c r="RI117"/>
      <c r="RJ117"/>
      <c r="RK117"/>
      <c r="RL117"/>
      <c r="RM117"/>
      <c r="RN117"/>
      <c r="RO117"/>
      <c r="RP117"/>
      <c r="RQ117"/>
      <c r="RR117"/>
      <c r="RS117"/>
      <c r="RT117"/>
      <c r="RU117"/>
      <c r="RV117"/>
      <c r="RW117"/>
      <c r="RX117"/>
      <c r="RY117"/>
      <c r="RZ117"/>
      <c r="SA117"/>
      <c r="SB117"/>
      <c r="SC117"/>
      <c r="SD117"/>
      <c r="SE117"/>
      <c r="SF117"/>
      <c r="SG117"/>
      <c r="SH117"/>
      <c r="SI117"/>
      <c r="SJ117"/>
      <c r="SK117"/>
      <c r="SL117"/>
      <c r="SM117"/>
      <c r="SN117"/>
      <c r="SO117"/>
      <c r="SP117"/>
      <c r="SQ117"/>
      <c r="SR117"/>
      <c r="SS117"/>
      <c r="ST117"/>
      <c r="SU117"/>
      <c r="SV117"/>
      <c r="SW117"/>
      <c r="SX117"/>
      <c r="SY117"/>
      <c r="SZ117"/>
      <c r="TA117"/>
      <c r="TB117"/>
      <c r="TC117"/>
      <c r="TD117"/>
      <c r="TE117"/>
      <c r="TF117"/>
      <c r="TG117"/>
      <c r="TH117"/>
      <c r="TI117"/>
      <c r="TJ117"/>
      <c r="TK117"/>
      <c r="TL117"/>
      <c r="TM117"/>
      <c r="TN117"/>
      <c r="TO117"/>
      <c r="TP117"/>
      <c r="TQ117"/>
      <c r="TR117"/>
      <c r="TS117"/>
      <c r="TT117"/>
      <c r="TU117"/>
      <c r="TV117"/>
      <c r="TW117"/>
      <c r="TX117"/>
      <c r="TY117"/>
      <c r="TZ117"/>
      <c r="UA117"/>
      <c r="UB117"/>
      <c r="UC117"/>
      <c r="UD117"/>
      <c r="UE117"/>
      <c r="UF117"/>
      <c r="UG117"/>
      <c r="UH117"/>
      <c r="UI117"/>
      <c r="UJ117"/>
      <c r="UK117"/>
      <c r="UL117"/>
      <c r="UM117"/>
      <c r="UN117"/>
      <c r="UO117"/>
      <c r="UP117"/>
      <c r="UQ117"/>
      <c r="UR117"/>
      <c r="US117"/>
      <c r="UT117"/>
      <c r="UU117"/>
      <c r="UV117"/>
      <c r="UW117"/>
      <c r="UX117"/>
      <c r="UY117"/>
      <c r="UZ117"/>
      <c r="VA117"/>
      <c r="VB117"/>
      <c r="VC117"/>
      <c r="VD117"/>
      <c r="VE117"/>
      <c r="VF117"/>
      <c r="VG117"/>
      <c r="VH117"/>
      <c r="VI117"/>
      <c r="VJ117"/>
      <c r="VK117"/>
      <c r="VL117"/>
      <c r="VM117"/>
      <c r="VN117"/>
      <c r="VO117"/>
      <c r="VP117"/>
      <c r="VQ117"/>
      <c r="VR117"/>
      <c r="VS117"/>
      <c r="VT117"/>
      <c r="VU117"/>
      <c r="VV117"/>
      <c r="VW117"/>
      <c r="VX117"/>
      <c r="VY117"/>
      <c r="VZ117"/>
      <c r="WA117"/>
      <c r="WB117"/>
      <c r="WC117"/>
      <c r="WD117"/>
      <c r="WE117"/>
      <c r="WF117"/>
      <c r="WG117"/>
      <c r="WH117"/>
      <c r="WI117"/>
      <c r="WJ117"/>
      <c r="WK117"/>
      <c r="WL117"/>
      <c r="WM117"/>
      <c r="WN117"/>
      <c r="WO117"/>
      <c r="WP117"/>
      <c r="WQ117"/>
      <c r="WR117"/>
      <c r="WS117"/>
      <c r="WT117"/>
      <c r="WU117"/>
      <c r="WV117"/>
      <c r="WW117"/>
      <c r="WX117"/>
      <c r="WY117"/>
      <c r="WZ117"/>
      <c r="XA117"/>
      <c r="XB117"/>
      <c r="XC117"/>
      <c r="XD117"/>
      <c r="XE117"/>
      <c r="XF117"/>
      <c r="XG117"/>
      <c r="XH117"/>
      <c r="XI117"/>
      <c r="XJ117"/>
      <c r="XK117"/>
      <c r="XL117"/>
      <c r="XM117"/>
      <c r="XN117"/>
      <c r="XO117"/>
      <c r="XP117"/>
      <c r="XQ117"/>
      <c r="XR117"/>
      <c r="XS117"/>
      <c r="XT117"/>
      <c r="XU117"/>
      <c r="XV117"/>
      <c r="XW117"/>
      <c r="XX117"/>
      <c r="XY117"/>
      <c r="XZ117"/>
      <c r="YA117"/>
      <c r="YB117"/>
      <c r="YC117"/>
      <c r="YD117"/>
      <c r="YE117"/>
      <c r="YF117"/>
      <c r="YG117"/>
      <c r="YH117"/>
      <c r="YI117"/>
      <c r="YJ117"/>
      <c r="YK117"/>
      <c r="YL117"/>
      <c r="YM117"/>
      <c r="YN117"/>
      <c r="YO117"/>
      <c r="YP117"/>
      <c r="YQ117"/>
      <c r="YR117"/>
      <c r="YS117"/>
      <c r="YT117"/>
      <c r="YU117"/>
      <c r="YV117"/>
      <c r="YW117"/>
      <c r="YX117"/>
      <c r="YY117"/>
      <c r="YZ117"/>
      <c r="ZA117"/>
      <c r="ZB117"/>
      <c r="ZC117"/>
      <c r="ZD117"/>
      <c r="ZE117"/>
      <c r="ZF117"/>
      <c r="ZG117"/>
      <c r="ZH117"/>
      <c r="ZI117"/>
      <c r="ZJ117"/>
      <c r="ZK117"/>
      <c r="ZL117"/>
      <c r="ZM117"/>
      <c r="ZN117"/>
      <c r="ZO117"/>
      <c r="ZP117"/>
      <c r="ZQ117"/>
      <c r="ZR117"/>
      <c r="ZS117"/>
      <c r="ZT117"/>
      <c r="ZU117"/>
      <c r="ZV117"/>
      <c r="ZW117"/>
      <c r="ZX117"/>
      <c r="ZY117"/>
      <c r="ZZ117"/>
      <c r="AAA117"/>
      <c r="AAB117"/>
      <c r="AAC117"/>
      <c r="AAD117"/>
      <c r="AAE117"/>
      <c r="AAF117"/>
      <c r="AAG117"/>
      <c r="AAH117"/>
      <c r="AAI117"/>
      <c r="AAJ117"/>
      <c r="AAK117"/>
      <c r="AAL117"/>
      <c r="AAM117"/>
      <c r="AAN117"/>
      <c r="AAO117"/>
      <c r="AAP117"/>
      <c r="AAQ117"/>
      <c r="AAR117"/>
      <c r="AAS117"/>
      <c r="AAT117"/>
      <c r="AAU117"/>
      <c r="AAV117"/>
      <c r="AAW117"/>
      <c r="AAX117"/>
      <c r="AAY117"/>
      <c r="AAZ117"/>
      <c r="ABA117"/>
      <c r="ABB117"/>
      <c r="ABC117"/>
      <c r="ABD117"/>
      <c r="ABE117"/>
      <c r="ABF117"/>
      <c r="ABG117"/>
      <c r="ABH117"/>
      <c r="ABI117"/>
      <c r="ABJ117"/>
      <c r="ABK117"/>
      <c r="ABL117"/>
      <c r="ABM117"/>
      <c r="ABN117"/>
      <c r="ABO117"/>
      <c r="ABP117"/>
      <c r="ABQ117"/>
      <c r="ABR117"/>
      <c r="ABS117"/>
      <c r="ABT117"/>
      <c r="ABU117"/>
      <c r="ABV117"/>
      <c r="ABW117"/>
      <c r="ABX117"/>
      <c r="ABY117"/>
      <c r="ABZ117"/>
      <c r="ACA117"/>
      <c r="ACB117"/>
      <c r="ACC117"/>
      <c r="ACD117"/>
      <c r="ACE117"/>
      <c r="ACF117"/>
      <c r="ACG117"/>
      <c r="ACH117"/>
      <c r="ACI117"/>
      <c r="ACJ117"/>
      <c r="ACK117"/>
      <c r="ACL117"/>
      <c r="ACM117"/>
      <c r="ACN117"/>
      <c r="ACO117"/>
      <c r="ACP117"/>
      <c r="ACQ117"/>
      <c r="ACR117"/>
      <c r="ACS117"/>
      <c r="ACT117"/>
      <c r="ACU117"/>
      <c r="ACV117"/>
      <c r="ACW117"/>
      <c r="ACX117"/>
      <c r="ACY117"/>
      <c r="ACZ117"/>
      <c r="ADA117"/>
      <c r="ADB117"/>
      <c r="ADC117"/>
      <c r="ADD117"/>
      <c r="ADE117"/>
      <c r="ADF117"/>
      <c r="ADG117"/>
      <c r="ADH117"/>
      <c r="ADI117"/>
      <c r="ADJ117"/>
      <c r="ADK117"/>
      <c r="ADL117"/>
      <c r="ADM117"/>
      <c r="ADN117"/>
      <c r="ADO117"/>
      <c r="ADP117"/>
      <c r="ADQ117"/>
      <c r="ADR117"/>
      <c r="ADS117"/>
      <c r="ADT117"/>
      <c r="ADU117"/>
      <c r="ADV117"/>
      <c r="ADW117"/>
      <c r="ADX117"/>
      <c r="ADY117"/>
      <c r="ADZ117"/>
      <c r="AEA117"/>
      <c r="AEB117"/>
      <c r="AEC117"/>
      <c r="AED117"/>
      <c r="AEE117"/>
      <c r="AEF117"/>
      <c r="AEG117"/>
      <c r="AEH117"/>
      <c r="AEI117"/>
      <c r="AEJ117"/>
      <c r="AEK117"/>
      <c r="AEL117"/>
      <c r="AEM117"/>
      <c r="AEN117"/>
      <c r="AEO117"/>
      <c r="AEP117"/>
      <c r="AEQ117"/>
      <c r="AER117"/>
      <c r="AES117"/>
      <c r="AET117"/>
      <c r="AEU117"/>
      <c r="AEV117"/>
      <c r="AEW117"/>
      <c r="AEX117"/>
      <c r="AEY117"/>
      <c r="AEZ117"/>
      <c r="AFA117"/>
      <c r="AFB117"/>
      <c r="AFC117"/>
      <c r="AFD117"/>
      <c r="AFE117"/>
      <c r="AFF117"/>
      <c r="AFG117"/>
      <c r="AFH117"/>
      <c r="AFI117"/>
      <c r="AFJ117"/>
      <c r="AFK117"/>
      <c r="AFL117"/>
      <c r="AFM117"/>
      <c r="AFN117"/>
      <c r="AFO117"/>
      <c r="AFP117"/>
      <c r="AFQ117"/>
      <c r="AFR117"/>
      <c r="AFS117"/>
      <c r="AFT117"/>
      <c r="AFU117"/>
      <c r="AFV117"/>
      <c r="AFW117"/>
      <c r="AFX117"/>
      <c r="AFY117"/>
      <c r="AFZ117"/>
      <c r="AGA117"/>
      <c r="AGB117"/>
      <c r="AGC117"/>
      <c r="AGD117"/>
      <c r="AGE117"/>
      <c r="AGF117"/>
      <c r="AGG117"/>
      <c r="AGH117"/>
      <c r="AGI117"/>
      <c r="AGJ117"/>
      <c r="AGK117"/>
      <c r="AGL117"/>
      <c r="AGM117"/>
      <c r="AGN117"/>
      <c r="AGO117"/>
      <c r="AGP117"/>
      <c r="AGQ117"/>
      <c r="AGR117"/>
      <c r="AGS117"/>
      <c r="AGT117"/>
      <c r="AGU117"/>
      <c r="AGV117"/>
      <c r="AGW117"/>
      <c r="AGX117"/>
      <c r="AGY117"/>
      <c r="AGZ117"/>
      <c r="AHA117"/>
      <c r="AHB117"/>
      <c r="AHC117"/>
      <c r="AHD117"/>
      <c r="AHE117"/>
      <c r="AHF117"/>
      <c r="AHG117"/>
      <c r="AHH117"/>
      <c r="AHI117"/>
      <c r="AHJ117"/>
      <c r="AHK117"/>
      <c r="AHL117"/>
      <c r="AHM117"/>
      <c r="AHN117"/>
      <c r="AHO117"/>
      <c r="AHP117"/>
      <c r="AHQ117"/>
      <c r="AHR117"/>
      <c r="AHS117"/>
      <c r="AHT117"/>
      <c r="AHU117"/>
      <c r="AHV117"/>
      <c r="AHW117"/>
      <c r="AHX117"/>
      <c r="AHY117"/>
      <c r="AHZ117"/>
      <c r="AIA117"/>
      <c r="AIB117"/>
      <c r="AIC117"/>
      <c r="AID117"/>
      <c r="AIE117"/>
      <c r="AIF117"/>
      <c r="AIG117"/>
      <c r="AIH117"/>
      <c r="AII117"/>
      <c r="AIJ117"/>
      <c r="AIK117"/>
      <c r="AIL117"/>
      <c r="AIM117"/>
      <c r="AIN117"/>
      <c r="AIO117"/>
      <c r="AIP117"/>
      <c r="AIQ117"/>
      <c r="AIR117"/>
      <c r="AIS117"/>
      <c r="AIT117"/>
      <c r="AIU117"/>
      <c r="AIV117"/>
      <c r="AIW117"/>
      <c r="AIX117"/>
      <c r="AIY117"/>
      <c r="AIZ117"/>
      <c r="AJA117"/>
      <c r="AJB117"/>
      <c r="AJC117"/>
      <c r="AJD117"/>
      <c r="AJE117"/>
      <c r="AJF117"/>
      <c r="AJG117"/>
      <c r="AJH117"/>
      <c r="AJI117"/>
      <c r="AJJ117"/>
      <c r="AJK117"/>
      <c r="AJL117"/>
      <c r="AJM117"/>
      <c r="AJN117"/>
      <c r="AJO117"/>
      <c r="AJP117"/>
      <c r="AJQ117"/>
      <c r="AJR117"/>
      <c r="AJS117"/>
      <c r="AJT117"/>
      <c r="AJU117"/>
      <c r="AJV117"/>
      <c r="AJW117"/>
      <c r="AJX117"/>
      <c r="AJY117"/>
      <c r="AJZ117"/>
      <c r="AKA117"/>
      <c r="AKB117"/>
      <c r="AKC117"/>
      <c r="AKD117"/>
      <c r="AKE117"/>
      <c r="AKF117"/>
      <c r="AKG117"/>
      <c r="AKH117"/>
      <c r="AKI117"/>
      <c r="AKJ117"/>
      <c r="AKK117"/>
      <c r="AKL117"/>
      <c r="AKM117"/>
      <c r="AKN117"/>
      <c r="AKO117"/>
      <c r="AKP117"/>
      <c r="AKQ117"/>
      <c r="AKR117"/>
      <c r="AKS117"/>
      <c r="AKT117"/>
      <c r="AKU117"/>
      <c r="AKV117"/>
      <c r="AKW117"/>
      <c r="AKX117"/>
      <c r="AKY117"/>
      <c r="AKZ117"/>
      <c r="ALA117"/>
      <c r="ALB117"/>
      <c r="ALC117"/>
      <c r="ALD117"/>
      <c r="ALE117"/>
      <c r="ALF117"/>
      <c r="ALG117"/>
      <c r="ALH117"/>
      <c r="ALI117"/>
      <c r="ALJ117"/>
      <c r="ALK117"/>
      <c r="ALL117"/>
      <c r="ALM117"/>
      <c r="ALN117"/>
      <c r="ALO117"/>
      <c r="ALP117"/>
      <c r="ALQ117"/>
      <c r="ALR117"/>
      <c r="ALS117"/>
      <c r="ALT117"/>
      <c r="ALU117"/>
      <c r="ALV117"/>
      <c r="ALW117"/>
      <c r="ALX117"/>
      <c r="ALY117"/>
      <c r="ALZ117"/>
      <c r="AMA117"/>
      <c r="AMB117"/>
      <c r="AMC117"/>
      <c r="AMD117"/>
      <c r="AME117"/>
      <c r="AMF117"/>
      <c r="AMG117"/>
      <c r="AMH117"/>
      <c r="AMI117"/>
      <c r="AMJ117"/>
    </row>
    <row r="118" spans="1:1024" x14ac:dyDescent="0.3">
      <c r="A118" s="52">
        <f t="shared" si="62"/>
        <v>109</v>
      </c>
      <c r="B118" s="72">
        <f t="shared" si="63"/>
        <v>2131</v>
      </c>
      <c r="C118" s="48">
        <f>'2023CV PREV GA00394601000126'!E114</f>
        <v>4.8899999999999997</v>
      </c>
      <c r="D118" s="49">
        <f t="shared" si="49"/>
        <v>5.4900000000000001E-3</v>
      </c>
      <c r="E118" s="125">
        <f>'2023CV PREV GA00394601000126'!G114</f>
        <v>0</v>
      </c>
      <c r="F118" s="49">
        <f t="shared" si="50"/>
        <v>0</v>
      </c>
      <c r="G118" s="125">
        <f>'2023CV PREV GA00394601000126'!I114</f>
        <v>0</v>
      </c>
      <c r="H118" s="125">
        <f>'2023CV PREV GA00394601000126'!J114</f>
        <v>0</v>
      </c>
      <c r="I118" s="125">
        <f>'2023CV PREV GA00394601000126'!K114</f>
        <v>0</v>
      </c>
      <c r="J118" s="125">
        <f>'2023CV PREV GA00394601000126'!L114</f>
        <v>0</v>
      </c>
      <c r="K118" s="125">
        <f>'2023CV PREV GA00394601000126'!M114</f>
        <v>0</v>
      </c>
      <c r="L118" s="125">
        <f>'2023CV PREV GA00394601000126'!N114</f>
        <v>0</v>
      </c>
      <c r="M118" s="49">
        <f t="shared" si="51"/>
        <v>0</v>
      </c>
      <c r="N118" s="125">
        <f>'2023CV PREV GA00394601000126'!P114</f>
        <v>0</v>
      </c>
      <c r="O118" s="125">
        <f>'2023CV PREV GA00394601000126'!Q114</f>
        <v>0</v>
      </c>
      <c r="P118" s="125">
        <f>'2023CV PREV GA00394601000126'!R114</f>
        <v>0</v>
      </c>
      <c r="Q118" s="125">
        <f>'2023CV PREV GA00394601000126'!S114</f>
        <v>0</v>
      </c>
      <c r="R118" s="125">
        <f>'2023CV PREV GA00394601000126'!T114</f>
        <v>0</v>
      </c>
      <c r="S118" s="125">
        <f>'2023CV PREV GA00394601000126'!U114</f>
        <v>0</v>
      </c>
      <c r="T118" s="125">
        <f>'2023CV PREV GA00394601000126'!V114</f>
        <v>0</v>
      </c>
      <c r="U118" s="49">
        <f t="shared" si="52"/>
        <v>0</v>
      </c>
      <c r="V118" s="125">
        <f>'2023CV PREV GA00394601000126'!X114</f>
        <v>0</v>
      </c>
      <c r="W118" s="125">
        <f>'2023CV PREV GA00394601000126'!Y114</f>
        <v>0</v>
      </c>
      <c r="X118" s="125">
        <f>'2023CV PREV GA00394601000126'!Z114</f>
        <v>0</v>
      </c>
      <c r="Y118" s="125">
        <f>'2023CV PREV GA00394601000126'!AA114</f>
        <v>0</v>
      </c>
      <c r="Z118" s="125">
        <f>'2023CV PREV GA00394601000126'!AB114</f>
        <v>0</v>
      </c>
      <c r="AA118" s="125">
        <f>'2023CV PREV GA00394601000126'!AC114</f>
        <v>0</v>
      </c>
      <c r="AB118" s="125">
        <f>'2023CV PREV GA00394601000126'!AD114</f>
        <v>0</v>
      </c>
      <c r="AC118" s="49">
        <f t="shared" si="53"/>
        <v>0</v>
      </c>
      <c r="AD118" s="125">
        <f>'2023CV PREV GA00394601000126'!AF114</f>
        <v>0</v>
      </c>
      <c r="AE118" s="125">
        <f>'2023CV PREV GA00394601000126'!AG114</f>
        <v>0</v>
      </c>
      <c r="AF118" s="125">
        <f>'2023CV PREV GA00394601000126'!AH114</f>
        <v>0</v>
      </c>
      <c r="AG118" s="125">
        <f>'2023CV PREV GA00394601000126'!AI114</f>
        <v>0</v>
      </c>
      <c r="AH118" s="49">
        <f t="shared" si="54"/>
        <v>0</v>
      </c>
      <c r="AI118" s="125">
        <f>'2023CV PREV GA00394601000126'!AK114</f>
        <v>0</v>
      </c>
      <c r="AJ118" s="125">
        <f>'2023CV PREV GA00394601000126'!AL114</f>
        <v>0</v>
      </c>
      <c r="AK118" s="125">
        <f>'2023CV PREV GA00394601000126'!AM114</f>
        <v>0</v>
      </c>
      <c r="AL118" s="125">
        <f>'2023CV PREV GA00394601000126'!AN114</f>
        <v>0</v>
      </c>
      <c r="AM118" s="125">
        <f>'2023CV PREV GA00394601000126'!AO114</f>
        <v>0</v>
      </c>
      <c r="AN118" s="125">
        <f>'2023CV PREV GA00394601000126'!AP114</f>
        <v>0</v>
      </c>
      <c r="AO118" s="125">
        <f>'2023CV PREV GA00394601000126'!AQ114</f>
        <v>0</v>
      </c>
      <c r="AP118" s="125">
        <f>'2023CV PREV GA00394601000126'!AR114</f>
        <v>0</v>
      </c>
      <c r="AQ118" s="125">
        <f>'2023CV PREV GA00394601000126'!AS114</f>
        <v>0</v>
      </c>
      <c r="AR118" s="49">
        <f t="shared" si="55"/>
        <v>0</v>
      </c>
      <c r="AS118" s="49">
        <f t="shared" si="56"/>
        <v>0</v>
      </c>
      <c r="AT118" s="125">
        <f>'2023CV PREV GA00394601000126'!AV114</f>
        <v>0</v>
      </c>
      <c r="AU118" s="125">
        <f>'2023CV PREV GA00394601000126'!AW114</f>
        <v>0</v>
      </c>
      <c r="AV118" s="125">
        <f>'2023CV PREV GA00394601000126'!AX114</f>
        <v>0</v>
      </c>
      <c r="AW118" s="125">
        <f>'2023CV PREV GA00394601000126'!AY114</f>
        <v>0</v>
      </c>
      <c r="AX118" s="125">
        <f>'2023CV PREV GA00394601000126'!AZ114</f>
        <v>0</v>
      </c>
      <c r="AY118" s="125">
        <f>'2023CV PREV GA00394601000126'!BA114</f>
        <v>0</v>
      </c>
      <c r="AZ118" s="49">
        <f t="shared" si="57"/>
        <v>0</v>
      </c>
      <c r="BA118" s="125">
        <f>'2023CV PREV GA00394601000126'!BC114</f>
        <v>0</v>
      </c>
      <c r="BB118" s="125">
        <f>'2023CV PREV GA00394601000126'!BD114</f>
        <v>0</v>
      </c>
      <c r="BC118" s="125">
        <f>'2023CV PREV GA00394601000126'!BE114</f>
        <v>0</v>
      </c>
      <c r="BD118" s="125">
        <f>'2023CV PREV GA00394601000126'!BF114</f>
        <v>0</v>
      </c>
      <c r="BE118" s="125">
        <f>'2023CV PREV GA00394601000126'!BG114</f>
        <v>0</v>
      </c>
      <c r="BF118" s="125">
        <f>'2023CV PREV GA00394601000126'!BH114</f>
        <v>0</v>
      </c>
      <c r="BG118" s="125">
        <f>'2023CV PREV GA00394601000126'!BI114</f>
        <v>0</v>
      </c>
      <c r="BH118" s="125">
        <f>'2023CV PREV GA00394601000126'!BJ114</f>
        <v>0</v>
      </c>
      <c r="BI118" s="125">
        <f>'2023CV PREV GA00394601000126'!BK114</f>
        <v>0</v>
      </c>
      <c r="BJ118" s="49">
        <f t="shared" si="58"/>
        <v>0</v>
      </c>
      <c r="BK118" s="49">
        <f t="shared" si="59"/>
        <v>0</v>
      </c>
      <c r="BL118" s="49">
        <f>$BO$9+SUMPRODUCT($D$10:D118,$BK$10:BK118)</f>
        <v>194802968.77395752</v>
      </c>
      <c r="BM118" s="50">
        <f t="shared" si="60"/>
        <v>4.8899999999999997</v>
      </c>
      <c r="BN118" s="49">
        <f t="shared" si="46"/>
        <v>1652476176.72369</v>
      </c>
      <c r="BO118" s="51">
        <f t="shared" si="61"/>
        <v>35445445025.878899</v>
      </c>
      <c r="BP118" s="89">
        <f t="shared" si="47"/>
        <v>0</v>
      </c>
      <c r="BQ118" s="89">
        <f t="shared" si="48"/>
        <v>0</v>
      </c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P118"/>
      <c r="NQ118"/>
      <c r="NR118"/>
      <c r="NS118"/>
      <c r="NT118"/>
      <c r="NU118"/>
      <c r="NV118"/>
      <c r="NW118"/>
      <c r="NX118"/>
      <c r="NY118"/>
      <c r="NZ118"/>
      <c r="OA118"/>
      <c r="OB118"/>
      <c r="OC118"/>
      <c r="OD118"/>
      <c r="OE118"/>
      <c r="OF118"/>
      <c r="OG118"/>
      <c r="OH118"/>
      <c r="OI118"/>
      <c r="OJ118"/>
      <c r="OK118"/>
      <c r="OL118"/>
      <c r="OM118"/>
      <c r="ON118"/>
      <c r="OO118"/>
      <c r="OP118"/>
      <c r="OQ118"/>
      <c r="OR118"/>
      <c r="OS118"/>
      <c r="OT118"/>
      <c r="OU118"/>
      <c r="OV118"/>
      <c r="OW118"/>
      <c r="OX118"/>
      <c r="OY118"/>
      <c r="OZ118"/>
      <c r="PA118"/>
      <c r="PB118"/>
      <c r="PC118"/>
      <c r="PD118"/>
      <c r="PE118"/>
      <c r="PF118"/>
      <c r="PG118"/>
      <c r="PH118"/>
      <c r="PI118"/>
      <c r="PJ118"/>
      <c r="PK118"/>
      <c r="PL118"/>
      <c r="PM118"/>
      <c r="PN118"/>
      <c r="PO118"/>
      <c r="PP118"/>
      <c r="PQ118"/>
      <c r="PR118"/>
      <c r="PS118"/>
      <c r="PT118"/>
      <c r="PU118"/>
      <c r="PV118"/>
      <c r="PW118"/>
      <c r="PX118"/>
      <c r="PY118"/>
      <c r="PZ118"/>
      <c r="QA118"/>
      <c r="QB118"/>
      <c r="QC118"/>
      <c r="QD118"/>
      <c r="QE118"/>
      <c r="QF118"/>
      <c r="QG118"/>
      <c r="QH118"/>
      <c r="QI118"/>
      <c r="QJ118"/>
      <c r="QK118"/>
      <c r="QL118"/>
      <c r="QM118"/>
      <c r="QN118"/>
      <c r="QO118"/>
      <c r="QP118"/>
      <c r="QQ118"/>
      <c r="QR118"/>
      <c r="QS118"/>
      <c r="QT118"/>
      <c r="QU118"/>
      <c r="QV118"/>
      <c r="QW118"/>
      <c r="QX118"/>
      <c r="QY118"/>
      <c r="QZ118"/>
      <c r="RA118"/>
      <c r="RB118"/>
      <c r="RC118"/>
      <c r="RD118"/>
      <c r="RE118"/>
      <c r="RF118"/>
      <c r="RG118"/>
      <c r="RH118"/>
      <c r="RI118"/>
      <c r="RJ118"/>
      <c r="RK118"/>
      <c r="RL118"/>
      <c r="RM118"/>
      <c r="RN118"/>
      <c r="RO118"/>
      <c r="RP118"/>
      <c r="RQ118"/>
      <c r="RR118"/>
      <c r="RS118"/>
      <c r="RT118"/>
      <c r="RU118"/>
      <c r="RV118"/>
      <c r="RW118"/>
      <c r="RX118"/>
      <c r="RY118"/>
      <c r="RZ118"/>
      <c r="SA118"/>
      <c r="SB118"/>
      <c r="SC118"/>
      <c r="SD118"/>
      <c r="SE118"/>
      <c r="SF118"/>
      <c r="SG118"/>
      <c r="SH118"/>
      <c r="SI118"/>
      <c r="SJ118"/>
      <c r="SK118"/>
      <c r="SL118"/>
      <c r="SM118"/>
      <c r="SN118"/>
      <c r="SO118"/>
      <c r="SP118"/>
      <c r="SQ118"/>
      <c r="SR118"/>
      <c r="SS118"/>
      <c r="ST118"/>
      <c r="SU118"/>
      <c r="SV118"/>
      <c r="SW118"/>
      <c r="SX118"/>
      <c r="SY118"/>
      <c r="SZ118"/>
      <c r="TA118"/>
      <c r="TB118"/>
      <c r="TC118"/>
      <c r="TD118"/>
      <c r="TE118"/>
      <c r="TF118"/>
      <c r="TG118"/>
      <c r="TH118"/>
      <c r="TI118"/>
      <c r="TJ118"/>
      <c r="TK118"/>
      <c r="TL118"/>
      <c r="TM118"/>
      <c r="TN118"/>
      <c r="TO118"/>
      <c r="TP118"/>
      <c r="TQ118"/>
      <c r="TR118"/>
      <c r="TS118"/>
      <c r="TT118"/>
      <c r="TU118"/>
      <c r="TV118"/>
      <c r="TW118"/>
      <c r="TX118"/>
      <c r="TY118"/>
      <c r="TZ118"/>
      <c r="UA118"/>
      <c r="UB118"/>
      <c r="UC118"/>
      <c r="UD118"/>
      <c r="UE118"/>
      <c r="UF118"/>
      <c r="UG118"/>
      <c r="UH118"/>
      <c r="UI118"/>
      <c r="UJ118"/>
      <c r="UK118"/>
      <c r="UL118"/>
      <c r="UM118"/>
      <c r="UN118"/>
      <c r="UO118"/>
      <c r="UP118"/>
      <c r="UQ118"/>
      <c r="UR118"/>
      <c r="US118"/>
      <c r="UT118"/>
      <c r="UU118"/>
      <c r="UV118"/>
      <c r="UW118"/>
      <c r="UX118"/>
      <c r="UY118"/>
      <c r="UZ118"/>
      <c r="VA118"/>
      <c r="VB118"/>
      <c r="VC118"/>
      <c r="VD118"/>
      <c r="VE118"/>
      <c r="VF118"/>
      <c r="VG118"/>
      <c r="VH118"/>
      <c r="VI118"/>
      <c r="VJ118"/>
      <c r="VK118"/>
      <c r="VL118"/>
      <c r="VM118"/>
      <c r="VN118"/>
      <c r="VO118"/>
      <c r="VP118"/>
      <c r="VQ118"/>
      <c r="VR118"/>
      <c r="VS118"/>
      <c r="VT118"/>
      <c r="VU118"/>
      <c r="VV118"/>
      <c r="VW118"/>
      <c r="VX118"/>
      <c r="VY118"/>
      <c r="VZ118"/>
      <c r="WA118"/>
      <c r="WB118"/>
      <c r="WC118"/>
      <c r="WD118"/>
      <c r="WE118"/>
      <c r="WF118"/>
      <c r="WG118"/>
      <c r="WH118"/>
      <c r="WI118"/>
      <c r="WJ118"/>
      <c r="WK118"/>
      <c r="WL118"/>
      <c r="WM118"/>
      <c r="WN118"/>
      <c r="WO118"/>
      <c r="WP118"/>
      <c r="WQ118"/>
      <c r="WR118"/>
      <c r="WS118"/>
      <c r="WT118"/>
      <c r="WU118"/>
      <c r="WV118"/>
      <c r="WW118"/>
      <c r="WX118"/>
      <c r="WY118"/>
      <c r="WZ118"/>
      <c r="XA118"/>
      <c r="XB118"/>
      <c r="XC118"/>
      <c r="XD118"/>
      <c r="XE118"/>
      <c r="XF118"/>
      <c r="XG118"/>
      <c r="XH118"/>
      <c r="XI118"/>
      <c r="XJ118"/>
      <c r="XK118"/>
      <c r="XL118"/>
      <c r="XM118"/>
      <c r="XN118"/>
      <c r="XO118"/>
      <c r="XP118"/>
      <c r="XQ118"/>
      <c r="XR118"/>
      <c r="XS118"/>
      <c r="XT118"/>
      <c r="XU118"/>
      <c r="XV118"/>
      <c r="XW118"/>
      <c r="XX118"/>
      <c r="XY118"/>
      <c r="XZ118"/>
      <c r="YA118"/>
      <c r="YB118"/>
      <c r="YC118"/>
      <c r="YD118"/>
      <c r="YE118"/>
      <c r="YF118"/>
      <c r="YG118"/>
      <c r="YH118"/>
      <c r="YI118"/>
      <c r="YJ118"/>
      <c r="YK118"/>
      <c r="YL118"/>
      <c r="YM118"/>
      <c r="YN118"/>
      <c r="YO118"/>
      <c r="YP118"/>
      <c r="YQ118"/>
      <c r="YR118"/>
      <c r="YS118"/>
      <c r="YT118"/>
      <c r="YU118"/>
      <c r="YV118"/>
      <c r="YW118"/>
      <c r="YX118"/>
      <c r="YY118"/>
      <c r="YZ118"/>
      <c r="ZA118"/>
      <c r="ZB118"/>
      <c r="ZC118"/>
      <c r="ZD118"/>
      <c r="ZE118"/>
      <c r="ZF118"/>
      <c r="ZG118"/>
      <c r="ZH118"/>
      <c r="ZI118"/>
      <c r="ZJ118"/>
      <c r="ZK118"/>
      <c r="ZL118"/>
      <c r="ZM118"/>
      <c r="ZN118"/>
      <c r="ZO118"/>
      <c r="ZP118"/>
      <c r="ZQ118"/>
      <c r="ZR118"/>
      <c r="ZS118"/>
      <c r="ZT118"/>
      <c r="ZU118"/>
      <c r="ZV118"/>
      <c r="ZW118"/>
      <c r="ZX118"/>
      <c r="ZY118"/>
      <c r="ZZ118"/>
      <c r="AAA118"/>
      <c r="AAB118"/>
      <c r="AAC118"/>
      <c r="AAD118"/>
      <c r="AAE118"/>
      <c r="AAF118"/>
      <c r="AAG118"/>
      <c r="AAH118"/>
      <c r="AAI118"/>
      <c r="AAJ118"/>
      <c r="AAK118"/>
      <c r="AAL118"/>
      <c r="AAM118"/>
      <c r="AAN118"/>
      <c r="AAO118"/>
      <c r="AAP118"/>
      <c r="AAQ118"/>
      <c r="AAR118"/>
      <c r="AAS118"/>
      <c r="AAT118"/>
      <c r="AAU118"/>
      <c r="AAV118"/>
      <c r="AAW118"/>
      <c r="AAX118"/>
      <c r="AAY118"/>
      <c r="AAZ118"/>
      <c r="ABA118"/>
      <c r="ABB118"/>
      <c r="ABC118"/>
      <c r="ABD118"/>
      <c r="ABE118"/>
      <c r="ABF118"/>
      <c r="ABG118"/>
      <c r="ABH118"/>
      <c r="ABI118"/>
      <c r="ABJ118"/>
      <c r="ABK118"/>
      <c r="ABL118"/>
      <c r="ABM118"/>
      <c r="ABN118"/>
      <c r="ABO118"/>
      <c r="ABP118"/>
      <c r="ABQ118"/>
      <c r="ABR118"/>
      <c r="ABS118"/>
      <c r="ABT118"/>
      <c r="ABU118"/>
      <c r="ABV118"/>
      <c r="ABW118"/>
      <c r="ABX118"/>
      <c r="ABY118"/>
      <c r="ABZ118"/>
      <c r="ACA118"/>
      <c r="ACB118"/>
      <c r="ACC118"/>
      <c r="ACD118"/>
      <c r="ACE118"/>
      <c r="ACF118"/>
      <c r="ACG118"/>
      <c r="ACH118"/>
      <c r="ACI118"/>
      <c r="ACJ118"/>
      <c r="ACK118"/>
      <c r="ACL118"/>
      <c r="ACM118"/>
      <c r="ACN118"/>
      <c r="ACO118"/>
      <c r="ACP118"/>
      <c r="ACQ118"/>
      <c r="ACR118"/>
      <c r="ACS118"/>
      <c r="ACT118"/>
      <c r="ACU118"/>
      <c r="ACV118"/>
      <c r="ACW118"/>
      <c r="ACX118"/>
      <c r="ACY118"/>
      <c r="ACZ118"/>
      <c r="ADA118"/>
      <c r="ADB118"/>
      <c r="ADC118"/>
      <c r="ADD118"/>
      <c r="ADE118"/>
      <c r="ADF118"/>
      <c r="ADG118"/>
      <c r="ADH118"/>
      <c r="ADI118"/>
      <c r="ADJ118"/>
      <c r="ADK118"/>
      <c r="ADL118"/>
      <c r="ADM118"/>
      <c r="ADN118"/>
      <c r="ADO118"/>
      <c r="ADP118"/>
      <c r="ADQ118"/>
      <c r="ADR118"/>
      <c r="ADS118"/>
      <c r="ADT118"/>
      <c r="ADU118"/>
      <c r="ADV118"/>
      <c r="ADW118"/>
      <c r="ADX118"/>
      <c r="ADY118"/>
      <c r="ADZ118"/>
      <c r="AEA118"/>
      <c r="AEB118"/>
      <c r="AEC118"/>
      <c r="AED118"/>
      <c r="AEE118"/>
      <c r="AEF118"/>
      <c r="AEG118"/>
      <c r="AEH118"/>
      <c r="AEI118"/>
      <c r="AEJ118"/>
      <c r="AEK118"/>
      <c r="AEL118"/>
      <c r="AEM118"/>
      <c r="AEN118"/>
      <c r="AEO118"/>
      <c r="AEP118"/>
      <c r="AEQ118"/>
      <c r="AER118"/>
      <c r="AES118"/>
      <c r="AET118"/>
      <c r="AEU118"/>
      <c r="AEV118"/>
      <c r="AEW118"/>
      <c r="AEX118"/>
      <c r="AEY118"/>
      <c r="AEZ118"/>
      <c r="AFA118"/>
      <c r="AFB118"/>
      <c r="AFC118"/>
      <c r="AFD118"/>
      <c r="AFE118"/>
      <c r="AFF118"/>
      <c r="AFG118"/>
      <c r="AFH118"/>
      <c r="AFI118"/>
      <c r="AFJ118"/>
      <c r="AFK118"/>
      <c r="AFL118"/>
      <c r="AFM118"/>
      <c r="AFN118"/>
      <c r="AFO118"/>
      <c r="AFP118"/>
      <c r="AFQ118"/>
      <c r="AFR118"/>
      <c r="AFS118"/>
      <c r="AFT118"/>
      <c r="AFU118"/>
      <c r="AFV118"/>
      <c r="AFW118"/>
      <c r="AFX118"/>
      <c r="AFY118"/>
      <c r="AFZ118"/>
      <c r="AGA118"/>
      <c r="AGB118"/>
      <c r="AGC118"/>
      <c r="AGD118"/>
      <c r="AGE118"/>
      <c r="AGF118"/>
      <c r="AGG118"/>
      <c r="AGH118"/>
      <c r="AGI118"/>
      <c r="AGJ118"/>
      <c r="AGK118"/>
      <c r="AGL118"/>
      <c r="AGM118"/>
      <c r="AGN118"/>
      <c r="AGO118"/>
      <c r="AGP118"/>
      <c r="AGQ118"/>
      <c r="AGR118"/>
      <c r="AGS118"/>
      <c r="AGT118"/>
      <c r="AGU118"/>
      <c r="AGV118"/>
      <c r="AGW118"/>
      <c r="AGX118"/>
      <c r="AGY118"/>
      <c r="AGZ118"/>
      <c r="AHA118"/>
      <c r="AHB118"/>
      <c r="AHC118"/>
      <c r="AHD118"/>
      <c r="AHE118"/>
      <c r="AHF118"/>
      <c r="AHG118"/>
      <c r="AHH118"/>
      <c r="AHI118"/>
      <c r="AHJ118"/>
      <c r="AHK118"/>
      <c r="AHL118"/>
      <c r="AHM118"/>
      <c r="AHN118"/>
      <c r="AHO118"/>
      <c r="AHP118"/>
      <c r="AHQ118"/>
      <c r="AHR118"/>
      <c r="AHS118"/>
      <c r="AHT118"/>
      <c r="AHU118"/>
      <c r="AHV118"/>
      <c r="AHW118"/>
      <c r="AHX118"/>
      <c r="AHY118"/>
      <c r="AHZ118"/>
      <c r="AIA118"/>
      <c r="AIB118"/>
      <c r="AIC118"/>
      <c r="AID118"/>
      <c r="AIE118"/>
      <c r="AIF118"/>
      <c r="AIG118"/>
      <c r="AIH118"/>
      <c r="AII118"/>
      <c r="AIJ118"/>
      <c r="AIK118"/>
      <c r="AIL118"/>
      <c r="AIM118"/>
      <c r="AIN118"/>
      <c r="AIO118"/>
      <c r="AIP118"/>
      <c r="AIQ118"/>
      <c r="AIR118"/>
      <c r="AIS118"/>
      <c r="AIT118"/>
      <c r="AIU118"/>
      <c r="AIV118"/>
      <c r="AIW118"/>
      <c r="AIX118"/>
      <c r="AIY118"/>
      <c r="AIZ118"/>
      <c r="AJA118"/>
      <c r="AJB118"/>
      <c r="AJC118"/>
      <c r="AJD118"/>
      <c r="AJE118"/>
      <c r="AJF118"/>
      <c r="AJG118"/>
      <c r="AJH118"/>
      <c r="AJI118"/>
      <c r="AJJ118"/>
      <c r="AJK118"/>
      <c r="AJL118"/>
      <c r="AJM118"/>
      <c r="AJN118"/>
      <c r="AJO118"/>
      <c r="AJP118"/>
      <c r="AJQ118"/>
      <c r="AJR118"/>
      <c r="AJS118"/>
      <c r="AJT118"/>
      <c r="AJU118"/>
      <c r="AJV118"/>
      <c r="AJW118"/>
      <c r="AJX118"/>
      <c r="AJY118"/>
      <c r="AJZ118"/>
      <c r="AKA118"/>
      <c r="AKB118"/>
      <c r="AKC118"/>
      <c r="AKD118"/>
      <c r="AKE118"/>
      <c r="AKF118"/>
      <c r="AKG118"/>
      <c r="AKH118"/>
      <c r="AKI118"/>
      <c r="AKJ118"/>
      <c r="AKK118"/>
      <c r="AKL118"/>
      <c r="AKM118"/>
      <c r="AKN118"/>
      <c r="AKO118"/>
      <c r="AKP118"/>
      <c r="AKQ118"/>
      <c r="AKR118"/>
      <c r="AKS118"/>
      <c r="AKT118"/>
      <c r="AKU118"/>
      <c r="AKV118"/>
      <c r="AKW118"/>
      <c r="AKX118"/>
      <c r="AKY118"/>
      <c r="AKZ118"/>
      <c r="ALA118"/>
      <c r="ALB118"/>
      <c r="ALC118"/>
      <c r="ALD118"/>
      <c r="ALE118"/>
      <c r="ALF118"/>
      <c r="ALG118"/>
      <c r="ALH118"/>
      <c r="ALI118"/>
      <c r="ALJ118"/>
      <c r="ALK118"/>
      <c r="ALL118"/>
      <c r="ALM118"/>
      <c r="ALN118"/>
      <c r="ALO118"/>
      <c r="ALP118"/>
      <c r="ALQ118"/>
      <c r="ALR118"/>
      <c r="ALS118"/>
      <c r="ALT118"/>
      <c r="ALU118"/>
      <c r="ALV118"/>
      <c r="ALW118"/>
      <c r="ALX118"/>
      <c r="ALY118"/>
      <c r="ALZ118"/>
      <c r="AMA118"/>
      <c r="AMB118"/>
      <c r="AMC118"/>
      <c r="AMD118"/>
      <c r="AME118"/>
      <c r="AMF118"/>
      <c r="AMG118"/>
      <c r="AMH118"/>
      <c r="AMI118"/>
      <c r="AMJ118"/>
    </row>
    <row r="119" spans="1:1024" x14ac:dyDescent="0.3">
      <c r="A119" s="52">
        <f t="shared" si="62"/>
        <v>110</v>
      </c>
      <c r="B119" s="72">
        <f t="shared" si="63"/>
        <v>2132</v>
      </c>
      <c r="C119" s="48">
        <f>'2023CV PREV GA00394601000126'!E115</f>
        <v>4.8899999999999997</v>
      </c>
      <c r="D119" s="49">
        <f t="shared" si="49"/>
        <v>5.2300000000000003E-3</v>
      </c>
      <c r="E119" s="125">
        <f>'2023CV PREV GA00394601000126'!G115</f>
        <v>0</v>
      </c>
      <c r="F119" s="49">
        <f t="shared" si="50"/>
        <v>0</v>
      </c>
      <c r="G119" s="125">
        <f>'2023CV PREV GA00394601000126'!I115</f>
        <v>0</v>
      </c>
      <c r="H119" s="125">
        <f>'2023CV PREV GA00394601000126'!J115</f>
        <v>0</v>
      </c>
      <c r="I119" s="125">
        <f>'2023CV PREV GA00394601000126'!K115</f>
        <v>0</v>
      </c>
      <c r="J119" s="125">
        <f>'2023CV PREV GA00394601000126'!L115</f>
        <v>0</v>
      </c>
      <c r="K119" s="125">
        <f>'2023CV PREV GA00394601000126'!M115</f>
        <v>0</v>
      </c>
      <c r="L119" s="125">
        <f>'2023CV PREV GA00394601000126'!N115</f>
        <v>0</v>
      </c>
      <c r="M119" s="49">
        <f t="shared" si="51"/>
        <v>0</v>
      </c>
      <c r="N119" s="125">
        <f>'2023CV PREV GA00394601000126'!P115</f>
        <v>0</v>
      </c>
      <c r="O119" s="125">
        <f>'2023CV PREV GA00394601000126'!Q115</f>
        <v>0</v>
      </c>
      <c r="P119" s="125">
        <f>'2023CV PREV GA00394601000126'!R115</f>
        <v>0</v>
      </c>
      <c r="Q119" s="125">
        <f>'2023CV PREV GA00394601000126'!S115</f>
        <v>0</v>
      </c>
      <c r="R119" s="125">
        <f>'2023CV PREV GA00394601000126'!T115</f>
        <v>0</v>
      </c>
      <c r="S119" s="125">
        <f>'2023CV PREV GA00394601000126'!U115</f>
        <v>0</v>
      </c>
      <c r="T119" s="125">
        <f>'2023CV PREV GA00394601000126'!V115</f>
        <v>0</v>
      </c>
      <c r="U119" s="49">
        <f t="shared" si="52"/>
        <v>0</v>
      </c>
      <c r="V119" s="125">
        <f>'2023CV PREV GA00394601000126'!X115</f>
        <v>0</v>
      </c>
      <c r="W119" s="125">
        <f>'2023CV PREV GA00394601000126'!Y115</f>
        <v>0</v>
      </c>
      <c r="X119" s="125">
        <f>'2023CV PREV GA00394601000126'!Z115</f>
        <v>0</v>
      </c>
      <c r="Y119" s="125">
        <f>'2023CV PREV GA00394601000126'!AA115</f>
        <v>0</v>
      </c>
      <c r="Z119" s="125">
        <f>'2023CV PREV GA00394601000126'!AB115</f>
        <v>0</v>
      </c>
      <c r="AA119" s="125">
        <f>'2023CV PREV GA00394601000126'!AC115</f>
        <v>0</v>
      </c>
      <c r="AB119" s="125">
        <f>'2023CV PREV GA00394601000126'!AD115</f>
        <v>0</v>
      </c>
      <c r="AC119" s="49">
        <f t="shared" si="53"/>
        <v>0</v>
      </c>
      <c r="AD119" s="125">
        <f>'2023CV PREV GA00394601000126'!AF115</f>
        <v>0</v>
      </c>
      <c r="AE119" s="125">
        <f>'2023CV PREV GA00394601000126'!AG115</f>
        <v>0</v>
      </c>
      <c r="AF119" s="125">
        <f>'2023CV PREV GA00394601000126'!AH115</f>
        <v>0</v>
      </c>
      <c r="AG119" s="125">
        <f>'2023CV PREV GA00394601000126'!AI115</f>
        <v>0</v>
      </c>
      <c r="AH119" s="49">
        <f t="shared" si="54"/>
        <v>0</v>
      </c>
      <c r="AI119" s="125">
        <f>'2023CV PREV GA00394601000126'!AK115</f>
        <v>0</v>
      </c>
      <c r="AJ119" s="125">
        <f>'2023CV PREV GA00394601000126'!AL115</f>
        <v>0</v>
      </c>
      <c r="AK119" s="125">
        <f>'2023CV PREV GA00394601000126'!AM115</f>
        <v>0</v>
      </c>
      <c r="AL119" s="125">
        <f>'2023CV PREV GA00394601000126'!AN115</f>
        <v>0</v>
      </c>
      <c r="AM119" s="125">
        <f>'2023CV PREV GA00394601000126'!AO115</f>
        <v>0</v>
      </c>
      <c r="AN119" s="125">
        <f>'2023CV PREV GA00394601000126'!AP115</f>
        <v>0</v>
      </c>
      <c r="AO119" s="125">
        <f>'2023CV PREV GA00394601000126'!AQ115</f>
        <v>0</v>
      </c>
      <c r="AP119" s="125">
        <f>'2023CV PREV GA00394601000126'!AR115</f>
        <v>0</v>
      </c>
      <c r="AQ119" s="125">
        <f>'2023CV PREV GA00394601000126'!AS115</f>
        <v>0</v>
      </c>
      <c r="AR119" s="49">
        <f t="shared" si="55"/>
        <v>0</v>
      </c>
      <c r="AS119" s="49">
        <f t="shared" si="56"/>
        <v>0</v>
      </c>
      <c r="AT119" s="125">
        <f>'2023CV PREV GA00394601000126'!AV115</f>
        <v>0</v>
      </c>
      <c r="AU119" s="125">
        <f>'2023CV PREV GA00394601000126'!AW115</f>
        <v>0</v>
      </c>
      <c r="AV119" s="125">
        <f>'2023CV PREV GA00394601000126'!AX115</f>
        <v>0</v>
      </c>
      <c r="AW119" s="125">
        <f>'2023CV PREV GA00394601000126'!AY115</f>
        <v>0</v>
      </c>
      <c r="AX119" s="125">
        <f>'2023CV PREV GA00394601000126'!AZ115</f>
        <v>0</v>
      </c>
      <c r="AY119" s="125">
        <f>'2023CV PREV GA00394601000126'!BA115</f>
        <v>0</v>
      </c>
      <c r="AZ119" s="49">
        <f t="shared" si="57"/>
        <v>0</v>
      </c>
      <c r="BA119" s="125">
        <f>'2023CV PREV GA00394601000126'!BC115</f>
        <v>0</v>
      </c>
      <c r="BB119" s="125">
        <f>'2023CV PREV GA00394601000126'!BD115</f>
        <v>0</v>
      </c>
      <c r="BC119" s="125">
        <f>'2023CV PREV GA00394601000126'!BE115</f>
        <v>0</v>
      </c>
      <c r="BD119" s="125">
        <f>'2023CV PREV GA00394601000126'!BF115</f>
        <v>0</v>
      </c>
      <c r="BE119" s="125">
        <f>'2023CV PREV GA00394601000126'!BG115</f>
        <v>0</v>
      </c>
      <c r="BF119" s="125">
        <f>'2023CV PREV GA00394601000126'!BH115</f>
        <v>0</v>
      </c>
      <c r="BG119" s="125">
        <f>'2023CV PREV GA00394601000126'!BI115</f>
        <v>0</v>
      </c>
      <c r="BH119" s="125">
        <f>'2023CV PREV GA00394601000126'!BJ115</f>
        <v>0</v>
      </c>
      <c r="BI119" s="125">
        <f>'2023CV PREV GA00394601000126'!BK115</f>
        <v>0</v>
      </c>
      <c r="BJ119" s="49">
        <f t="shared" si="58"/>
        <v>0</v>
      </c>
      <c r="BK119" s="49">
        <f t="shared" si="59"/>
        <v>0</v>
      </c>
      <c r="BL119" s="49">
        <f>$BO$9+SUMPRODUCT($D$10:D119,$BK$10:BK119)</f>
        <v>194802968.77395752</v>
      </c>
      <c r="BM119" s="50">
        <f t="shared" si="60"/>
        <v>4.8899999999999997</v>
      </c>
      <c r="BN119" s="49">
        <f t="shared" si="46"/>
        <v>1733282261.76548</v>
      </c>
      <c r="BO119" s="51">
        <f t="shared" si="61"/>
        <v>37178727287.644402</v>
      </c>
      <c r="BP119" s="89">
        <f t="shared" si="47"/>
        <v>0</v>
      </c>
      <c r="BQ119" s="89">
        <f t="shared" si="48"/>
        <v>0</v>
      </c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  <c r="JS119"/>
      <c r="JT119"/>
      <c r="JU119"/>
      <c r="JV119"/>
      <c r="JW119"/>
      <c r="JX119"/>
      <c r="JY119"/>
      <c r="JZ119"/>
      <c r="KA119"/>
      <c r="KB119"/>
      <c r="KC119"/>
      <c r="KD119"/>
      <c r="KE119"/>
      <c r="KF119"/>
      <c r="KG119"/>
      <c r="KH119"/>
      <c r="KI119"/>
      <c r="KJ119"/>
      <c r="KK119"/>
      <c r="KL119"/>
      <c r="KM119"/>
      <c r="KN119"/>
      <c r="KO119"/>
      <c r="KP119"/>
      <c r="KQ119"/>
      <c r="KR119"/>
      <c r="KS119"/>
      <c r="KT119"/>
      <c r="KU119"/>
      <c r="KV119"/>
      <c r="KW119"/>
      <c r="KX119"/>
      <c r="KY119"/>
      <c r="KZ119"/>
      <c r="LA119"/>
      <c r="LB119"/>
      <c r="LC119"/>
      <c r="LD119"/>
      <c r="LE119"/>
      <c r="LF119"/>
      <c r="LG119"/>
      <c r="LH119"/>
      <c r="LI119"/>
      <c r="LJ119"/>
      <c r="LK119"/>
      <c r="LL119"/>
      <c r="LM119"/>
      <c r="LN119"/>
      <c r="LO119"/>
      <c r="LP119"/>
      <c r="LQ119"/>
      <c r="LR119"/>
      <c r="LS119"/>
      <c r="LT119"/>
      <c r="LU119"/>
      <c r="LV119"/>
      <c r="LW119"/>
      <c r="LX119"/>
      <c r="LY119"/>
      <c r="LZ119"/>
      <c r="MA119"/>
      <c r="MB119"/>
      <c r="MC119"/>
      <c r="MD119"/>
      <c r="ME119"/>
      <c r="MF119"/>
      <c r="MG119"/>
      <c r="MH119"/>
      <c r="MI119"/>
      <c r="MJ119"/>
      <c r="MK119"/>
      <c r="ML119"/>
      <c r="MM119"/>
      <c r="MN119"/>
      <c r="MO119"/>
      <c r="MP119"/>
      <c r="MQ119"/>
      <c r="MR119"/>
      <c r="MS119"/>
      <c r="MT119"/>
      <c r="MU119"/>
      <c r="MV119"/>
      <c r="MW119"/>
      <c r="MX119"/>
      <c r="MY119"/>
      <c r="MZ119"/>
      <c r="NA119"/>
      <c r="NB119"/>
      <c r="NC119"/>
      <c r="ND119"/>
      <c r="NE119"/>
      <c r="NF119"/>
      <c r="NG119"/>
      <c r="NH119"/>
      <c r="NI119"/>
      <c r="NJ119"/>
      <c r="NK119"/>
      <c r="NL119"/>
      <c r="NM119"/>
      <c r="NN119"/>
      <c r="NO119"/>
      <c r="NP119"/>
      <c r="NQ119"/>
      <c r="NR119"/>
      <c r="NS119"/>
      <c r="NT119"/>
      <c r="NU119"/>
      <c r="NV119"/>
      <c r="NW119"/>
      <c r="NX119"/>
      <c r="NY119"/>
      <c r="NZ119"/>
      <c r="OA119"/>
      <c r="OB119"/>
      <c r="OC119"/>
      <c r="OD119"/>
      <c r="OE119"/>
      <c r="OF119"/>
      <c r="OG119"/>
      <c r="OH119"/>
      <c r="OI119"/>
      <c r="OJ119"/>
      <c r="OK119"/>
      <c r="OL119"/>
      <c r="OM119"/>
      <c r="ON119"/>
      <c r="OO119"/>
      <c r="OP119"/>
      <c r="OQ119"/>
      <c r="OR119"/>
      <c r="OS119"/>
      <c r="OT119"/>
      <c r="OU119"/>
      <c r="OV119"/>
      <c r="OW119"/>
      <c r="OX119"/>
      <c r="OY119"/>
      <c r="OZ119"/>
      <c r="PA119"/>
      <c r="PB119"/>
      <c r="PC119"/>
      <c r="PD119"/>
      <c r="PE119"/>
      <c r="PF119"/>
      <c r="PG119"/>
      <c r="PH119"/>
      <c r="PI119"/>
      <c r="PJ119"/>
      <c r="PK119"/>
      <c r="PL119"/>
      <c r="PM119"/>
      <c r="PN119"/>
      <c r="PO119"/>
      <c r="PP119"/>
      <c r="PQ119"/>
      <c r="PR119"/>
      <c r="PS119"/>
      <c r="PT119"/>
      <c r="PU119"/>
      <c r="PV119"/>
      <c r="PW119"/>
      <c r="PX119"/>
      <c r="PY119"/>
      <c r="PZ119"/>
      <c r="QA119"/>
      <c r="QB119"/>
      <c r="QC119"/>
      <c r="QD119"/>
      <c r="QE119"/>
      <c r="QF119"/>
      <c r="QG119"/>
      <c r="QH119"/>
      <c r="QI119"/>
      <c r="QJ119"/>
      <c r="QK119"/>
      <c r="QL119"/>
      <c r="QM119"/>
      <c r="QN119"/>
      <c r="QO119"/>
      <c r="QP119"/>
      <c r="QQ119"/>
      <c r="QR119"/>
      <c r="QS119"/>
      <c r="QT119"/>
      <c r="QU119"/>
      <c r="QV119"/>
      <c r="QW119"/>
      <c r="QX119"/>
      <c r="QY119"/>
      <c r="QZ119"/>
      <c r="RA119"/>
      <c r="RB119"/>
      <c r="RC119"/>
      <c r="RD119"/>
      <c r="RE119"/>
      <c r="RF119"/>
      <c r="RG119"/>
      <c r="RH119"/>
      <c r="RI119"/>
      <c r="RJ119"/>
      <c r="RK119"/>
      <c r="RL119"/>
      <c r="RM119"/>
      <c r="RN119"/>
      <c r="RO119"/>
      <c r="RP119"/>
      <c r="RQ119"/>
      <c r="RR119"/>
      <c r="RS119"/>
      <c r="RT119"/>
      <c r="RU119"/>
      <c r="RV119"/>
      <c r="RW119"/>
      <c r="RX119"/>
      <c r="RY119"/>
      <c r="RZ119"/>
      <c r="SA119"/>
      <c r="SB119"/>
      <c r="SC119"/>
      <c r="SD119"/>
      <c r="SE119"/>
      <c r="SF119"/>
      <c r="SG119"/>
      <c r="SH119"/>
      <c r="SI119"/>
      <c r="SJ119"/>
      <c r="SK119"/>
      <c r="SL119"/>
      <c r="SM119"/>
      <c r="SN119"/>
      <c r="SO119"/>
      <c r="SP119"/>
      <c r="SQ119"/>
      <c r="SR119"/>
      <c r="SS119"/>
      <c r="ST119"/>
      <c r="SU119"/>
      <c r="SV119"/>
      <c r="SW119"/>
      <c r="SX119"/>
      <c r="SY119"/>
      <c r="SZ119"/>
      <c r="TA119"/>
      <c r="TB119"/>
      <c r="TC119"/>
      <c r="TD119"/>
      <c r="TE119"/>
      <c r="TF119"/>
      <c r="TG119"/>
      <c r="TH119"/>
      <c r="TI119"/>
      <c r="TJ119"/>
      <c r="TK119"/>
      <c r="TL119"/>
      <c r="TM119"/>
      <c r="TN119"/>
      <c r="TO119"/>
      <c r="TP119"/>
      <c r="TQ119"/>
      <c r="TR119"/>
      <c r="TS119"/>
      <c r="TT119"/>
      <c r="TU119"/>
      <c r="TV119"/>
      <c r="TW119"/>
      <c r="TX119"/>
      <c r="TY119"/>
      <c r="TZ119"/>
      <c r="UA119"/>
      <c r="UB119"/>
      <c r="UC119"/>
      <c r="UD119"/>
      <c r="UE119"/>
      <c r="UF119"/>
      <c r="UG119"/>
      <c r="UH119"/>
      <c r="UI119"/>
      <c r="UJ119"/>
      <c r="UK119"/>
      <c r="UL119"/>
      <c r="UM119"/>
      <c r="UN119"/>
      <c r="UO119"/>
      <c r="UP119"/>
      <c r="UQ119"/>
      <c r="UR119"/>
      <c r="US119"/>
      <c r="UT119"/>
      <c r="UU119"/>
      <c r="UV119"/>
      <c r="UW119"/>
      <c r="UX119"/>
      <c r="UY119"/>
      <c r="UZ119"/>
      <c r="VA119"/>
      <c r="VB119"/>
      <c r="VC119"/>
      <c r="VD119"/>
      <c r="VE119"/>
      <c r="VF119"/>
      <c r="VG119"/>
      <c r="VH119"/>
      <c r="VI119"/>
      <c r="VJ119"/>
      <c r="VK119"/>
      <c r="VL119"/>
      <c r="VM119"/>
      <c r="VN119"/>
      <c r="VO119"/>
      <c r="VP119"/>
      <c r="VQ119"/>
      <c r="VR119"/>
      <c r="VS119"/>
      <c r="VT119"/>
      <c r="VU119"/>
      <c r="VV119"/>
      <c r="VW119"/>
      <c r="VX119"/>
      <c r="VY119"/>
      <c r="VZ119"/>
      <c r="WA119"/>
      <c r="WB119"/>
      <c r="WC119"/>
      <c r="WD119"/>
      <c r="WE119"/>
      <c r="WF119"/>
      <c r="WG119"/>
      <c r="WH119"/>
      <c r="WI119"/>
      <c r="WJ119"/>
      <c r="WK119"/>
      <c r="WL119"/>
      <c r="WM119"/>
      <c r="WN119"/>
      <c r="WO119"/>
      <c r="WP119"/>
      <c r="WQ119"/>
      <c r="WR119"/>
      <c r="WS119"/>
      <c r="WT119"/>
      <c r="WU119"/>
      <c r="WV119"/>
      <c r="WW119"/>
      <c r="WX119"/>
      <c r="WY119"/>
      <c r="WZ119"/>
      <c r="XA119"/>
      <c r="XB119"/>
      <c r="XC119"/>
      <c r="XD119"/>
      <c r="XE119"/>
      <c r="XF119"/>
      <c r="XG119"/>
      <c r="XH119"/>
      <c r="XI119"/>
      <c r="XJ119"/>
      <c r="XK119"/>
      <c r="XL119"/>
      <c r="XM119"/>
      <c r="XN119"/>
      <c r="XO119"/>
      <c r="XP119"/>
      <c r="XQ119"/>
      <c r="XR119"/>
      <c r="XS119"/>
      <c r="XT119"/>
      <c r="XU119"/>
      <c r="XV119"/>
      <c r="XW119"/>
      <c r="XX119"/>
      <c r="XY119"/>
      <c r="XZ119"/>
      <c r="YA119"/>
      <c r="YB119"/>
      <c r="YC119"/>
      <c r="YD119"/>
      <c r="YE119"/>
      <c r="YF119"/>
      <c r="YG119"/>
      <c r="YH119"/>
      <c r="YI119"/>
      <c r="YJ119"/>
      <c r="YK119"/>
      <c r="YL119"/>
      <c r="YM119"/>
      <c r="YN119"/>
      <c r="YO119"/>
      <c r="YP119"/>
      <c r="YQ119"/>
      <c r="YR119"/>
      <c r="YS119"/>
      <c r="YT119"/>
      <c r="YU119"/>
      <c r="YV119"/>
      <c r="YW119"/>
      <c r="YX119"/>
      <c r="YY119"/>
      <c r="YZ119"/>
      <c r="ZA119"/>
      <c r="ZB119"/>
      <c r="ZC119"/>
      <c r="ZD119"/>
      <c r="ZE119"/>
      <c r="ZF119"/>
      <c r="ZG119"/>
      <c r="ZH119"/>
      <c r="ZI119"/>
      <c r="ZJ119"/>
      <c r="ZK119"/>
      <c r="ZL119"/>
      <c r="ZM119"/>
      <c r="ZN119"/>
      <c r="ZO119"/>
      <c r="ZP119"/>
      <c r="ZQ119"/>
      <c r="ZR119"/>
      <c r="ZS119"/>
      <c r="ZT119"/>
      <c r="ZU119"/>
      <c r="ZV119"/>
      <c r="ZW119"/>
      <c r="ZX119"/>
      <c r="ZY119"/>
      <c r="ZZ119"/>
      <c r="AAA119"/>
      <c r="AAB119"/>
      <c r="AAC119"/>
      <c r="AAD119"/>
      <c r="AAE119"/>
      <c r="AAF119"/>
      <c r="AAG119"/>
      <c r="AAH119"/>
      <c r="AAI119"/>
      <c r="AAJ119"/>
      <c r="AAK119"/>
      <c r="AAL119"/>
      <c r="AAM119"/>
      <c r="AAN119"/>
      <c r="AAO119"/>
      <c r="AAP119"/>
      <c r="AAQ119"/>
      <c r="AAR119"/>
      <c r="AAS119"/>
      <c r="AAT119"/>
      <c r="AAU119"/>
      <c r="AAV119"/>
      <c r="AAW119"/>
      <c r="AAX119"/>
      <c r="AAY119"/>
      <c r="AAZ119"/>
      <c r="ABA119"/>
      <c r="ABB119"/>
      <c r="ABC119"/>
      <c r="ABD119"/>
      <c r="ABE119"/>
      <c r="ABF119"/>
      <c r="ABG119"/>
      <c r="ABH119"/>
      <c r="ABI119"/>
      <c r="ABJ119"/>
      <c r="ABK119"/>
      <c r="ABL119"/>
      <c r="ABM119"/>
      <c r="ABN119"/>
      <c r="ABO119"/>
      <c r="ABP119"/>
      <c r="ABQ119"/>
      <c r="ABR119"/>
      <c r="ABS119"/>
      <c r="ABT119"/>
      <c r="ABU119"/>
      <c r="ABV119"/>
      <c r="ABW119"/>
      <c r="ABX119"/>
      <c r="ABY119"/>
      <c r="ABZ119"/>
      <c r="ACA119"/>
      <c r="ACB119"/>
      <c r="ACC119"/>
      <c r="ACD119"/>
      <c r="ACE119"/>
      <c r="ACF119"/>
      <c r="ACG119"/>
      <c r="ACH119"/>
      <c r="ACI119"/>
      <c r="ACJ119"/>
      <c r="ACK119"/>
      <c r="ACL119"/>
      <c r="ACM119"/>
      <c r="ACN119"/>
      <c r="ACO119"/>
      <c r="ACP119"/>
      <c r="ACQ119"/>
      <c r="ACR119"/>
      <c r="ACS119"/>
      <c r="ACT119"/>
      <c r="ACU119"/>
      <c r="ACV119"/>
      <c r="ACW119"/>
      <c r="ACX119"/>
      <c r="ACY119"/>
      <c r="ACZ119"/>
      <c r="ADA119"/>
      <c r="ADB119"/>
      <c r="ADC119"/>
      <c r="ADD119"/>
      <c r="ADE119"/>
      <c r="ADF119"/>
      <c r="ADG119"/>
      <c r="ADH119"/>
      <c r="ADI119"/>
      <c r="ADJ119"/>
      <c r="ADK119"/>
      <c r="ADL119"/>
      <c r="ADM119"/>
      <c r="ADN119"/>
      <c r="ADO119"/>
      <c r="ADP119"/>
      <c r="ADQ119"/>
      <c r="ADR119"/>
      <c r="ADS119"/>
      <c r="ADT119"/>
      <c r="ADU119"/>
      <c r="ADV119"/>
      <c r="ADW119"/>
      <c r="ADX119"/>
      <c r="ADY119"/>
      <c r="ADZ119"/>
      <c r="AEA119"/>
      <c r="AEB119"/>
      <c r="AEC119"/>
      <c r="AED119"/>
      <c r="AEE119"/>
      <c r="AEF119"/>
      <c r="AEG119"/>
      <c r="AEH119"/>
      <c r="AEI119"/>
      <c r="AEJ119"/>
      <c r="AEK119"/>
      <c r="AEL119"/>
      <c r="AEM119"/>
      <c r="AEN119"/>
      <c r="AEO119"/>
      <c r="AEP119"/>
      <c r="AEQ119"/>
      <c r="AER119"/>
      <c r="AES119"/>
      <c r="AET119"/>
      <c r="AEU119"/>
      <c r="AEV119"/>
      <c r="AEW119"/>
      <c r="AEX119"/>
      <c r="AEY119"/>
      <c r="AEZ119"/>
      <c r="AFA119"/>
      <c r="AFB119"/>
      <c r="AFC119"/>
      <c r="AFD119"/>
      <c r="AFE119"/>
      <c r="AFF119"/>
      <c r="AFG119"/>
      <c r="AFH119"/>
      <c r="AFI119"/>
      <c r="AFJ119"/>
      <c r="AFK119"/>
      <c r="AFL119"/>
      <c r="AFM119"/>
      <c r="AFN119"/>
      <c r="AFO119"/>
      <c r="AFP119"/>
      <c r="AFQ119"/>
      <c r="AFR119"/>
      <c r="AFS119"/>
      <c r="AFT119"/>
      <c r="AFU119"/>
      <c r="AFV119"/>
      <c r="AFW119"/>
      <c r="AFX119"/>
      <c r="AFY119"/>
      <c r="AFZ119"/>
      <c r="AGA119"/>
      <c r="AGB119"/>
      <c r="AGC119"/>
      <c r="AGD119"/>
      <c r="AGE119"/>
      <c r="AGF119"/>
      <c r="AGG119"/>
      <c r="AGH119"/>
      <c r="AGI119"/>
      <c r="AGJ119"/>
      <c r="AGK119"/>
      <c r="AGL119"/>
      <c r="AGM119"/>
      <c r="AGN119"/>
      <c r="AGO119"/>
      <c r="AGP119"/>
      <c r="AGQ119"/>
      <c r="AGR119"/>
      <c r="AGS119"/>
      <c r="AGT119"/>
      <c r="AGU119"/>
      <c r="AGV119"/>
      <c r="AGW119"/>
      <c r="AGX119"/>
      <c r="AGY119"/>
      <c r="AGZ119"/>
      <c r="AHA119"/>
      <c r="AHB119"/>
      <c r="AHC119"/>
      <c r="AHD119"/>
      <c r="AHE119"/>
      <c r="AHF119"/>
      <c r="AHG119"/>
      <c r="AHH119"/>
      <c r="AHI119"/>
      <c r="AHJ119"/>
      <c r="AHK119"/>
      <c r="AHL119"/>
      <c r="AHM119"/>
      <c r="AHN119"/>
      <c r="AHO119"/>
      <c r="AHP119"/>
      <c r="AHQ119"/>
      <c r="AHR119"/>
      <c r="AHS119"/>
      <c r="AHT119"/>
      <c r="AHU119"/>
      <c r="AHV119"/>
      <c r="AHW119"/>
      <c r="AHX119"/>
      <c r="AHY119"/>
      <c r="AHZ119"/>
      <c r="AIA119"/>
      <c r="AIB119"/>
      <c r="AIC119"/>
      <c r="AID119"/>
      <c r="AIE119"/>
      <c r="AIF119"/>
      <c r="AIG119"/>
      <c r="AIH119"/>
      <c r="AII119"/>
      <c r="AIJ119"/>
      <c r="AIK119"/>
      <c r="AIL119"/>
      <c r="AIM119"/>
      <c r="AIN119"/>
      <c r="AIO119"/>
      <c r="AIP119"/>
      <c r="AIQ119"/>
      <c r="AIR119"/>
      <c r="AIS119"/>
      <c r="AIT119"/>
      <c r="AIU119"/>
      <c r="AIV119"/>
      <c r="AIW119"/>
      <c r="AIX119"/>
      <c r="AIY119"/>
      <c r="AIZ119"/>
      <c r="AJA119"/>
      <c r="AJB119"/>
      <c r="AJC119"/>
      <c r="AJD119"/>
      <c r="AJE119"/>
      <c r="AJF119"/>
      <c r="AJG119"/>
      <c r="AJH119"/>
      <c r="AJI119"/>
      <c r="AJJ119"/>
      <c r="AJK119"/>
      <c r="AJL119"/>
      <c r="AJM119"/>
      <c r="AJN119"/>
      <c r="AJO119"/>
      <c r="AJP119"/>
      <c r="AJQ119"/>
      <c r="AJR119"/>
      <c r="AJS119"/>
      <c r="AJT119"/>
      <c r="AJU119"/>
      <c r="AJV119"/>
      <c r="AJW119"/>
      <c r="AJX119"/>
      <c r="AJY119"/>
      <c r="AJZ119"/>
      <c r="AKA119"/>
      <c r="AKB119"/>
      <c r="AKC119"/>
      <c r="AKD119"/>
      <c r="AKE119"/>
      <c r="AKF119"/>
      <c r="AKG119"/>
      <c r="AKH119"/>
      <c r="AKI119"/>
      <c r="AKJ119"/>
      <c r="AKK119"/>
      <c r="AKL119"/>
      <c r="AKM119"/>
      <c r="AKN119"/>
      <c r="AKO119"/>
      <c r="AKP119"/>
      <c r="AKQ119"/>
      <c r="AKR119"/>
      <c r="AKS119"/>
      <c r="AKT119"/>
      <c r="AKU119"/>
      <c r="AKV119"/>
      <c r="AKW119"/>
      <c r="AKX119"/>
      <c r="AKY119"/>
      <c r="AKZ119"/>
      <c r="ALA119"/>
      <c r="ALB119"/>
      <c r="ALC119"/>
      <c r="ALD119"/>
      <c r="ALE119"/>
      <c r="ALF119"/>
      <c r="ALG119"/>
      <c r="ALH119"/>
      <c r="ALI119"/>
      <c r="ALJ119"/>
      <c r="ALK119"/>
      <c r="ALL119"/>
      <c r="ALM119"/>
      <c r="ALN119"/>
      <c r="ALO119"/>
      <c r="ALP119"/>
      <c r="ALQ119"/>
      <c r="ALR119"/>
      <c r="ALS119"/>
      <c r="ALT119"/>
      <c r="ALU119"/>
      <c r="ALV119"/>
      <c r="ALW119"/>
      <c r="ALX119"/>
      <c r="ALY119"/>
      <c r="ALZ119"/>
      <c r="AMA119"/>
      <c r="AMB119"/>
      <c r="AMC119"/>
      <c r="AMD119"/>
      <c r="AME119"/>
      <c r="AMF119"/>
      <c r="AMG119"/>
      <c r="AMH119"/>
      <c r="AMI119"/>
      <c r="AMJ119"/>
    </row>
    <row r="120" spans="1:1024" x14ac:dyDescent="0.3">
      <c r="A120" s="52">
        <f t="shared" si="62"/>
        <v>111</v>
      </c>
      <c r="B120" s="72">
        <f t="shared" si="63"/>
        <v>2133</v>
      </c>
      <c r="C120" s="48">
        <f>'2023CV PREV GA00394601000126'!E116</f>
        <v>4.8899999999999997</v>
      </c>
      <c r="D120" s="49">
        <f t="shared" si="49"/>
        <v>4.9899999999999996E-3</v>
      </c>
      <c r="E120" s="125">
        <f>'2023CV PREV GA00394601000126'!G116</f>
        <v>0</v>
      </c>
      <c r="F120" s="49">
        <f t="shared" si="50"/>
        <v>0</v>
      </c>
      <c r="G120" s="125">
        <f>'2023CV PREV GA00394601000126'!I116</f>
        <v>0</v>
      </c>
      <c r="H120" s="125">
        <f>'2023CV PREV GA00394601000126'!J116</f>
        <v>0</v>
      </c>
      <c r="I120" s="125">
        <f>'2023CV PREV GA00394601000126'!K116</f>
        <v>0</v>
      </c>
      <c r="J120" s="125">
        <f>'2023CV PREV GA00394601000126'!L116</f>
        <v>0</v>
      </c>
      <c r="K120" s="125">
        <f>'2023CV PREV GA00394601000126'!M116</f>
        <v>0</v>
      </c>
      <c r="L120" s="125">
        <f>'2023CV PREV GA00394601000126'!N116</f>
        <v>0</v>
      </c>
      <c r="M120" s="49">
        <f t="shared" si="51"/>
        <v>0</v>
      </c>
      <c r="N120" s="125">
        <f>'2023CV PREV GA00394601000126'!P116</f>
        <v>0</v>
      </c>
      <c r="O120" s="125">
        <f>'2023CV PREV GA00394601000126'!Q116</f>
        <v>0</v>
      </c>
      <c r="P120" s="125">
        <f>'2023CV PREV GA00394601000126'!R116</f>
        <v>0</v>
      </c>
      <c r="Q120" s="125">
        <f>'2023CV PREV GA00394601000126'!S116</f>
        <v>0</v>
      </c>
      <c r="R120" s="125">
        <f>'2023CV PREV GA00394601000126'!T116</f>
        <v>0</v>
      </c>
      <c r="S120" s="125">
        <f>'2023CV PREV GA00394601000126'!U116</f>
        <v>0</v>
      </c>
      <c r="T120" s="125">
        <f>'2023CV PREV GA00394601000126'!V116</f>
        <v>0</v>
      </c>
      <c r="U120" s="49">
        <f t="shared" si="52"/>
        <v>0</v>
      </c>
      <c r="V120" s="125">
        <f>'2023CV PREV GA00394601000126'!X116</f>
        <v>0</v>
      </c>
      <c r="W120" s="125">
        <f>'2023CV PREV GA00394601000126'!Y116</f>
        <v>0</v>
      </c>
      <c r="X120" s="125">
        <f>'2023CV PREV GA00394601000126'!Z116</f>
        <v>0</v>
      </c>
      <c r="Y120" s="125">
        <f>'2023CV PREV GA00394601000126'!AA116</f>
        <v>0</v>
      </c>
      <c r="Z120" s="125">
        <f>'2023CV PREV GA00394601000126'!AB116</f>
        <v>0</v>
      </c>
      <c r="AA120" s="125">
        <f>'2023CV PREV GA00394601000126'!AC116</f>
        <v>0</v>
      </c>
      <c r="AB120" s="125">
        <f>'2023CV PREV GA00394601000126'!AD116</f>
        <v>0</v>
      </c>
      <c r="AC120" s="49">
        <f t="shared" si="53"/>
        <v>0</v>
      </c>
      <c r="AD120" s="125">
        <f>'2023CV PREV GA00394601000126'!AF116</f>
        <v>0</v>
      </c>
      <c r="AE120" s="125">
        <f>'2023CV PREV GA00394601000126'!AG116</f>
        <v>0</v>
      </c>
      <c r="AF120" s="125">
        <f>'2023CV PREV GA00394601000126'!AH116</f>
        <v>0</v>
      </c>
      <c r="AG120" s="125">
        <f>'2023CV PREV GA00394601000126'!AI116</f>
        <v>0</v>
      </c>
      <c r="AH120" s="49">
        <f t="shared" si="54"/>
        <v>0</v>
      </c>
      <c r="AI120" s="125">
        <f>'2023CV PREV GA00394601000126'!AK116</f>
        <v>0</v>
      </c>
      <c r="AJ120" s="125">
        <f>'2023CV PREV GA00394601000126'!AL116</f>
        <v>0</v>
      </c>
      <c r="AK120" s="125">
        <f>'2023CV PREV GA00394601000126'!AM116</f>
        <v>0</v>
      </c>
      <c r="AL120" s="125">
        <f>'2023CV PREV GA00394601000126'!AN116</f>
        <v>0</v>
      </c>
      <c r="AM120" s="125">
        <f>'2023CV PREV GA00394601000126'!AO116</f>
        <v>0</v>
      </c>
      <c r="AN120" s="125">
        <f>'2023CV PREV GA00394601000126'!AP116</f>
        <v>0</v>
      </c>
      <c r="AO120" s="125">
        <f>'2023CV PREV GA00394601000126'!AQ116</f>
        <v>0</v>
      </c>
      <c r="AP120" s="125">
        <f>'2023CV PREV GA00394601000126'!AR116</f>
        <v>0</v>
      </c>
      <c r="AQ120" s="125">
        <f>'2023CV PREV GA00394601000126'!AS116</f>
        <v>0</v>
      </c>
      <c r="AR120" s="49">
        <f t="shared" si="55"/>
        <v>0</v>
      </c>
      <c r="AS120" s="49">
        <f t="shared" si="56"/>
        <v>0</v>
      </c>
      <c r="AT120" s="125">
        <f>'2023CV PREV GA00394601000126'!AV116</f>
        <v>0</v>
      </c>
      <c r="AU120" s="125">
        <f>'2023CV PREV GA00394601000126'!AW116</f>
        <v>0</v>
      </c>
      <c r="AV120" s="125">
        <f>'2023CV PREV GA00394601000126'!AX116</f>
        <v>0</v>
      </c>
      <c r="AW120" s="125">
        <f>'2023CV PREV GA00394601000126'!AY116</f>
        <v>0</v>
      </c>
      <c r="AX120" s="125">
        <f>'2023CV PREV GA00394601000126'!AZ116</f>
        <v>0</v>
      </c>
      <c r="AY120" s="125">
        <f>'2023CV PREV GA00394601000126'!BA116</f>
        <v>0</v>
      </c>
      <c r="AZ120" s="49">
        <f t="shared" si="57"/>
        <v>0</v>
      </c>
      <c r="BA120" s="125">
        <f>'2023CV PREV GA00394601000126'!BC116</f>
        <v>0</v>
      </c>
      <c r="BB120" s="125">
        <f>'2023CV PREV GA00394601000126'!BD116</f>
        <v>0</v>
      </c>
      <c r="BC120" s="125">
        <f>'2023CV PREV GA00394601000126'!BE116</f>
        <v>0</v>
      </c>
      <c r="BD120" s="125">
        <f>'2023CV PREV GA00394601000126'!BF116</f>
        <v>0</v>
      </c>
      <c r="BE120" s="125">
        <f>'2023CV PREV GA00394601000126'!BG116</f>
        <v>0</v>
      </c>
      <c r="BF120" s="125">
        <f>'2023CV PREV GA00394601000126'!BH116</f>
        <v>0</v>
      </c>
      <c r="BG120" s="125">
        <f>'2023CV PREV GA00394601000126'!BI116</f>
        <v>0</v>
      </c>
      <c r="BH120" s="125">
        <f>'2023CV PREV GA00394601000126'!BJ116</f>
        <v>0</v>
      </c>
      <c r="BI120" s="125">
        <f>'2023CV PREV GA00394601000126'!BK116</f>
        <v>0</v>
      </c>
      <c r="BJ120" s="49">
        <f t="shared" si="58"/>
        <v>0</v>
      </c>
      <c r="BK120" s="49">
        <f t="shared" si="59"/>
        <v>0</v>
      </c>
      <c r="BL120" s="49">
        <f>$BO$9+SUMPRODUCT($D$10:D120,$BK$10:BK120)</f>
        <v>194802968.77395752</v>
      </c>
      <c r="BM120" s="50">
        <f t="shared" si="60"/>
        <v>4.8899999999999997</v>
      </c>
      <c r="BN120" s="49">
        <f t="shared" si="46"/>
        <v>1818039764.3658099</v>
      </c>
      <c r="BO120" s="51">
        <f t="shared" si="61"/>
        <v>38996767052.010201</v>
      </c>
      <c r="BP120" s="89">
        <f t="shared" si="47"/>
        <v>0</v>
      </c>
      <c r="BQ120" s="89">
        <f t="shared" si="48"/>
        <v>0</v>
      </c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  <c r="JB120"/>
      <c r="JC120"/>
      <c r="JD120"/>
      <c r="JE120"/>
      <c r="JF120"/>
      <c r="JG120"/>
      <c r="JH120"/>
      <c r="JI120"/>
      <c r="JJ120"/>
      <c r="JK120"/>
      <c r="JL120"/>
      <c r="JM120"/>
      <c r="JN120"/>
      <c r="JO120"/>
      <c r="JP120"/>
      <c r="JQ120"/>
      <c r="JR120"/>
      <c r="JS120"/>
      <c r="JT120"/>
      <c r="JU120"/>
      <c r="JV120"/>
      <c r="JW120"/>
      <c r="JX120"/>
      <c r="JY120"/>
      <c r="JZ120"/>
      <c r="KA120"/>
      <c r="KB120"/>
      <c r="KC120"/>
      <c r="KD120"/>
      <c r="KE120"/>
      <c r="KF120"/>
      <c r="KG120"/>
      <c r="KH120"/>
      <c r="KI120"/>
      <c r="KJ120"/>
      <c r="KK120"/>
      <c r="KL120"/>
      <c r="KM120"/>
      <c r="KN120"/>
      <c r="KO120"/>
      <c r="KP120"/>
      <c r="KQ120"/>
      <c r="KR120"/>
      <c r="KS120"/>
      <c r="KT120"/>
      <c r="KU120"/>
      <c r="KV120"/>
      <c r="KW120"/>
      <c r="KX120"/>
      <c r="KY120"/>
      <c r="KZ120"/>
      <c r="LA120"/>
      <c r="LB120"/>
      <c r="LC120"/>
      <c r="LD120"/>
      <c r="LE120"/>
      <c r="LF120"/>
      <c r="LG120"/>
      <c r="LH120"/>
      <c r="LI120"/>
      <c r="LJ120"/>
      <c r="LK120"/>
      <c r="LL120"/>
      <c r="LM120"/>
      <c r="LN120"/>
      <c r="LO120"/>
      <c r="LP120"/>
      <c r="LQ120"/>
      <c r="LR120"/>
      <c r="LS120"/>
      <c r="LT120"/>
      <c r="LU120"/>
      <c r="LV120"/>
      <c r="LW120"/>
      <c r="LX120"/>
      <c r="LY120"/>
      <c r="LZ120"/>
      <c r="MA120"/>
      <c r="MB120"/>
      <c r="MC120"/>
      <c r="MD120"/>
      <c r="ME120"/>
      <c r="MF120"/>
      <c r="MG120"/>
      <c r="MH120"/>
      <c r="MI120"/>
      <c r="MJ120"/>
      <c r="MK120"/>
      <c r="ML120"/>
      <c r="MM120"/>
      <c r="MN120"/>
      <c r="MO120"/>
      <c r="MP120"/>
      <c r="MQ120"/>
      <c r="MR120"/>
      <c r="MS120"/>
      <c r="MT120"/>
      <c r="MU120"/>
      <c r="MV120"/>
      <c r="MW120"/>
      <c r="MX120"/>
      <c r="MY120"/>
      <c r="MZ120"/>
      <c r="NA120"/>
      <c r="NB120"/>
      <c r="NC120"/>
      <c r="ND120"/>
      <c r="NE120"/>
      <c r="NF120"/>
      <c r="NG120"/>
      <c r="NH120"/>
      <c r="NI120"/>
      <c r="NJ120"/>
      <c r="NK120"/>
      <c r="NL120"/>
      <c r="NM120"/>
      <c r="NN120"/>
      <c r="NO120"/>
      <c r="NP120"/>
      <c r="NQ120"/>
      <c r="NR120"/>
      <c r="NS120"/>
      <c r="NT120"/>
      <c r="NU120"/>
      <c r="NV120"/>
      <c r="NW120"/>
      <c r="NX120"/>
      <c r="NY120"/>
      <c r="NZ120"/>
      <c r="OA120"/>
      <c r="OB120"/>
      <c r="OC120"/>
      <c r="OD120"/>
      <c r="OE120"/>
      <c r="OF120"/>
      <c r="OG120"/>
      <c r="OH120"/>
      <c r="OI120"/>
      <c r="OJ120"/>
      <c r="OK120"/>
      <c r="OL120"/>
      <c r="OM120"/>
      <c r="ON120"/>
      <c r="OO120"/>
      <c r="OP120"/>
      <c r="OQ120"/>
      <c r="OR120"/>
      <c r="OS120"/>
      <c r="OT120"/>
      <c r="OU120"/>
      <c r="OV120"/>
      <c r="OW120"/>
      <c r="OX120"/>
      <c r="OY120"/>
      <c r="OZ120"/>
      <c r="PA120"/>
      <c r="PB120"/>
      <c r="PC120"/>
      <c r="PD120"/>
      <c r="PE120"/>
      <c r="PF120"/>
      <c r="PG120"/>
      <c r="PH120"/>
      <c r="PI120"/>
      <c r="PJ120"/>
      <c r="PK120"/>
      <c r="PL120"/>
      <c r="PM120"/>
      <c r="PN120"/>
      <c r="PO120"/>
      <c r="PP120"/>
      <c r="PQ120"/>
      <c r="PR120"/>
      <c r="PS120"/>
      <c r="PT120"/>
      <c r="PU120"/>
      <c r="PV120"/>
      <c r="PW120"/>
      <c r="PX120"/>
      <c r="PY120"/>
      <c r="PZ120"/>
      <c r="QA120"/>
      <c r="QB120"/>
      <c r="QC120"/>
      <c r="QD120"/>
      <c r="QE120"/>
      <c r="QF120"/>
      <c r="QG120"/>
      <c r="QH120"/>
      <c r="QI120"/>
      <c r="QJ120"/>
      <c r="QK120"/>
      <c r="QL120"/>
      <c r="QM120"/>
      <c r="QN120"/>
      <c r="QO120"/>
      <c r="QP120"/>
      <c r="QQ120"/>
      <c r="QR120"/>
      <c r="QS120"/>
      <c r="QT120"/>
      <c r="QU120"/>
      <c r="QV120"/>
      <c r="QW120"/>
      <c r="QX120"/>
      <c r="QY120"/>
      <c r="QZ120"/>
      <c r="RA120"/>
      <c r="RB120"/>
      <c r="RC120"/>
      <c r="RD120"/>
      <c r="RE120"/>
      <c r="RF120"/>
      <c r="RG120"/>
      <c r="RH120"/>
      <c r="RI120"/>
      <c r="RJ120"/>
      <c r="RK120"/>
      <c r="RL120"/>
      <c r="RM120"/>
      <c r="RN120"/>
      <c r="RO120"/>
      <c r="RP120"/>
      <c r="RQ120"/>
      <c r="RR120"/>
      <c r="RS120"/>
      <c r="RT120"/>
      <c r="RU120"/>
      <c r="RV120"/>
      <c r="RW120"/>
      <c r="RX120"/>
      <c r="RY120"/>
      <c r="RZ120"/>
      <c r="SA120"/>
      <c r="SB120"/>
      <c r="SC120"/>
      <c r="SD120"/>
      <c r="SE120"/>
      <c r="SF120"/>
      <c r="SG120"/>
      <c r="SH120"/>
      <c r="SI120"/>
      <c r="SJ120"/>
      <c r="SK120"/>
      <c r="SL120"/>
      <c r="SM120"/>
      <c r="SN120"/>
      <c r="SO120"/>
      <c r="SP120"/>
      <c r="SQ120"/>
      <c r="SR120"/>
      <c r="SS120"/>
      <c r="ST120"/>
      <c r="SU120"/>
      <c r="SV120"/>
      <c r="SW120"/>
      <c r="SX120"/>
      <c r="SY120"/>
      <c r="SZ120"/>
      <c r="TA120"/>
      <c r="TB120"/>
      <c r="TC120"/>
      <c r="TD120"/>
      <c r="TE120"/>
      <c r="TF120"/>
      <c r="TG120"/>
      <c r="TH120"/>
      <c r="TI120"/>
      <c r="TJ120"/>
      <c r="TK120"/>
      <c r="TL120"/>
      <c r="TM120"/>
      <c r="TN120"/>
      <c r="TO120"/>
      <c r="TP120"/>
      <c r="TQ120"/>
      <c r="TR120"/>
      <c r="TS120"/>
      <c r="TT120"/>
      <c r="TU120"/>
      <c r="TV120"/>
      <c r="TW120"/>
      <c r="TX120"/>
      <c r="TY120"/>
      <c r="TZ120"/>
      <c r="UA120"/>
      <c r="UB120"/>
      <c r="UC120"/>
      <c r="UD120"/>
      <c r="UE120"/>
      <c r="UF120"/>
      <c r="UG120"/>
      <c r="UH120"/>
      <c r="UI120"/>
      <c r="UJ120"/>
      <c r="UK120"/>
      <c r="UL120"/>
      <c r="UM120"/>
      <c r="UN120"/>
      <c r="UO120"/>
      <c r="UP120"/>
      <c r="UQ120"/>
      <c r="UR120"/>
      <c r="US120"/>
      <c r="UT120"/>
      <c r="UU120"/>
      <c r="UV120"/>
      <c r="UW120"/>
      <c r="UX120"/>
      <c r="UY120"/>
      <c r="UZ120"/>
      <c r="VA120"/>
      <c r="VB120"/>
      <c r="VC120"/>
      <c r="VD120"/>
      <c r="VE120"/>
      <c r="VF120"/>
      <c r="VG120"/>
      <c r="VH120"/>
      <c r="VI120"/>
      <c r="VJ120"/>
      <c r="VK120"/>
      <c r="VL120"/>
      <c r="VM120"/>
      <c r="VN120"/>
      <c r="VO120"/>
      <c r="VP120"/>
      <c r="VQ120"/>
      <c r="VR120"/>
      <c r="VS120"/>
      <c r="VT120"/>
      <c r="VU120"/>
      <c r="VV120"/>
      <c r="VW120"/>
      <c r="VX120"/>
      <c r="VY120"/>
      <c r="VZ120"/>
      <c r="WA120"/>
      <c r="WB120"/>
      <c r="WC120"/>
      <c r="WD120"/>
      <c r="WE120"/>
      <c r="WF120"/>
      <c r="WG120"/>
      <c r="WH120"/>
      <c r="WI120"/>
      <c r="WJ120"/>
      <c r="WK120"/>
      <c r="WL120"/>
      <c r="WM120"/>
      <c r="WN120"/>
      <c r="WO120"/>
      <c r="WP120"/>
      <c r="WQ120"/>
      <c r="WR120"/>
      <c r="WS120"/>
      <c r="WT120"/>
      <c r="WU120"/>
      <c r="WV120"/>
      <c r="WW120"/>
      <c r="WX120"/>
      <c r="WY120"/>
      <c r="WZ120"/>
      <c r="XA120"/>
      <c r="XB120"/>
      <c r="XC120"/>
      <c r="XD120"/>
      <c r="XE120"/>
      <c r="XF120"/>
      <c r="XG120"/>
      <c r="XH120"/>
      <c r="XI120"/>
      <c r="XJ120"/>
      <c r="XK120"/>
      <c r="XL120"/>
      <c r="XM120"/>
      <c r="XN120"/>
      <c r="XO120"/>
      <c r="XP120"/>
      <c r="XQ120"/>
      <c r="XR120"/>
      <c r="XS120"/>
      <c r="XT120"/>
      <c r="XU120"/>
      <c r="XV120"/>
      <c r="XW120"/>
      <c r="XX120"/>
      <c r="XY120"/>
      <c r="XZ120"/>
      <c r="YA120"/>
      <c r="YB120"/>
      <c r="YC120"/>
      <c r="YD120"/>
      <c r="YE120"/>
      <c r="YF120"/>
      <c r="YG120"/>
      <c r="YH120"/>
      <c r="YI120"/>
      <c r="YJ120"/>
      <c r="YK120"/>
      <c r="YL120"/>
      <c r="YM120"/>
      <c r="YN120"/>
      <c r="YO120"/>
      <c r="YP120"/>
      <c r="YQ120"/>
      <c r="YR120"/>
      <c r="YS120"/>
      <c r="YT120"/>
      <c r="YU120"/>
      <c r="YV120"/>
      <c r="YW120"/>
      <c r="YX120"/>
      <c r="YY120"/>
      <c r="YZ120"/>
      <c r="ZA120"/>
      <c r="ZB120"/>
      <c r="ZC120"/>
      <c r="ZD120"/>
      <c r="ZE120"/>
      <c r="ZF120"/>
      <c r="ZG120"/>
      <c r="ZH120"/>
      <c r="ZI120"/>
      <c r="ZJ120"/>
      <c r="ZK120"/>
      <c r="ZL120"/>
      <c r="ZM120"/>
      <c r="ZN120"/>
      <c r="ZO120"/>
      <c r="ZP120"/>
      <c r="ZQ120"/>
      <c r="ZR120"/>
      <c r="ZS120"/>
      <c r="ZT120"/>
      <c r="ZU120"/>
      <c r="ZV120"/>
      <c r="ZW120"/>
      <c r="ZX120"/>
      <c r="ZY120"/>
      <c r="ZZ120"/>
      <c r="AAA120"/>
      <c r="AAB120"/>
      <c r="AAC120"/>
      <c r="AAD120"/>
      <c r="AAE120"/>
      <c r="AAF120"/>
      <c r="AAG120"/>
      <c r="AAH120"/>
      <c r="AAI120"/>
      <c r="AAJ120"/>
      <c r="AAK120"/>
      <c r="AAL120"/>
      <c r="AAM120"/>
      <c r="AAN120"/>
      <c r="AAO120"/>
      <c r="AAP120"/>
      <c r="AAQ120"/>
      <c r="AAR120"/>
      <c r="AAS120"/>
      <c r="AAT120"/>
      <c r="AAU120"/>
      <c r="AAV120"/>
      <c r="AAW120"/>
      <c r="AAX120"/>
      <c r="AAY120"/>
      <c r="AAZ120"/>
      <c r="ABA120"/>
      <c r="ABB120"/>
      <c r="ABC120"/>
      <c r="ABD120"/>
      <c r="ABE120"/>
      <c r="ABF120"/>
      <c r="ABG120"/>
      <c r="ABH120"/>
      <c r="ABI120"/>
      <c r="ABJ120"/>
      <c r="ABK120"/>
      <c r="ABL120"/>
      <c r="ABM120"/>
      <c r="ABN120"/>
      <c r="ABO120"/>
      <c r="ABP120"/>
      <c r="ABQ120"/>
      <c r="ABR120"/>
      <c r="ABS120"/>
      <c r="ABT120"/>
      <c r="ABU120"/>
      <c r="ABV120"/>
      <c r="ABW120"/>
      <c r="ABX120"/>
      <c r="ABY120"/>
      <c r="ABZ120"/>
      <c r="ACA120"/>
      <c r="ACB120"/>
      <c r="ACC120"/>
      <c r="ACD120"/>
      <c r="ACE120"/>
      <c r="ACF120"/>
      <c r="ACG120"/>
      <c r="ACH120"/>
      <c r="ACI120"/>
      <c r="ACJ120"/>
      <c r="ACK120"/>
      <c r="ACL120"/>
      <c r="ACM120"/>
      <c r="ACN120"/>
      <c r="ACO120"/>
      <c r="ACP120"/>
      <c r="ACQ120"/>
      <c r="ACR120"/>
      <c r="ACS120"/>
      <c r="ACT120"/>
      <c r="ACU120"/>
      <c r="ACV120"/>
      <c r="ACW120"/>
      <c r="ACX120"/>
      <c r="ACY120"/>
      <c r="ACZ120"/>
      <c r="ADA120"/>
      <c r="ADB120"/>
      <c r="ADC120"/>
      <c r="ADD120"/>
      <c r="ADE120"/>
      <c r="ADF120"/>
      <c r="ADG120"/>
      <c r="ADH120"/>
      <c r="ADI120"/>
      <c r="ADJ120"/>
      <c r="ADK120"/>
      <c r="ADL120"/>
      <c r="ADM120"/>
      <c r="ADN120"/>
      <c r="ADO120"/>
      <c r="ADP120"/>
      <c r="ADQ120"/>
      <c r="ADR120"/>
      <c r="ADS120"/>
      <c r="ADT120"/>
      <c r="ADU120"/>
      <c r="ADV120"/>
      <c r="ADW120"/>
      <c r="ADX120"/>
      <c r="ADY120"/>
      <c r="ADZ120"/>
      <c r="AEA120"/>
      <c r="AEB120"/>
      <c r="AEC120"/>
      <c r="AED120"/>
      <c r="AEE120"/>
      <c r="AEF120"/>
      <c r="AEG120"/>
      <c r="AEH120"/>
      <c r="AEI120"/>
      <c r="AEJ120"/>
      <c r="AEK120"/>
      <c r="AEL120"/>
      <c r="AEM120"/>
      <c r="AEN120"/>
      <c r="AEO120"/>
      <c r="AEP120"/>
      <c r="AEQ120"/>
      <c r="AER120"/>
      <c r="AES120"/>
      <c r="AET120"/>
      <c r="AEU120"/>
      <c r="AEV120"/>
      <c r="AEW120"/>
      <c r="AEX120"/>
      <c r="AEY120"/>
      <c r="AEZ120"/>
      <c r="AFA120"/>
      <c r="AFB120"/>
      <c r="AFC120"/>
      <c r="AFD120"/>
      <c r="AFE120"/>
      <c r="AFF120"/>
      <c r="AFG120"/>
      <c r="AFH120"/>
      <c r="AFI120"/>
      <c r="AFJ120"/>
      <c r="AFK120"/>
      <c r="AFL120"/>
      <c r="AFM120"/>
      <c r="AFN120"/>
      <c r="AFO120"/>
      <c r="AFP120"/>
      <c r="AFQ120"/>
      <c r="AFR120"/>
      <c r="AFS120"/>
      <c r="AFT120"/>
      <c r="AFU120"/>
      <c r="AFV120"/>
      <c r="AFW120"/>
      <c r="AFX120"/>
      <c r="AFY120"/>
      <c r="AFZ120"/>
      <c r="AGA120"/>
      <c r="AGB120"/>
      <c r="AGC120"/>
      <c r="AGD120"/>
      <c r="AGE120"/>
      <c r="AGF120"/>
      <c r="AGG120"/>
      <c r="AGH120"/>
      <c r="AGI120"/>
      <c r="AGJ120"/>
      <c r="AGK120"/>
      <c r="AGL120"/>
      <c r="AGM120"/>
      <c r="AGN120"/>
      <c r="AGO120"/>
      <c r="AGP120"/>
      <c r="AGQ120"/>
      <c r="AGR120"/>
      <c r="AGS120"/>
      <c r="AGT120"/>
      <c r="AGU120"/>
      <c r="AGV120"/>
      <c r="AGW120"/>
      <c r="AGX120"/>
      <c r="AGY120"/>
      <c r="AGZ120"/>
      <c r="AHA120"/>
      <c r="AHB120"/>
      <c r="AHC120"/>
      <c r="AHD120"/>
      <c r="AHE120"/>
      <c r="AHF120"/>
      <c r="AHG120"/>
      <c r="AHH120"/>
      <c r="AHI120"/>
      <c r="AHJ120"/>
      <c r="AHK120"/>
      <c r="AHL120"/>
      <c r="AHM120"/>
      <c r="AHN120"/>
      <c r="AHO120"/>
      <c r="AHP120"/>
      <c r="AHQ120"/>
      <c r="AHR120"/>
      <c r="AHS120"/>
      <c r="AHT120"/>
      <c r="AHU120"/>
      <c r="AHV120"/>
      <c r="AHW120"/>
      <c r="AHX120"/>
      <c r="AHY120"/>
      <c r="AHZ120"/>
      <c r="AIA120"/>
      <c r="AIB120"/>
      <c r="AIC120"/>
      <c r="AID120"/>
      <c r="AIE120"/>
      <c r="AIF120"/>
      <c r="AIG120"/>
      <c r="AIH120"/>
      <c r="AII120"/>
      <c r="AIJ120"/>
      <c r="AIK120"/>
      <c r="AIL120"/>
      <c r="AIM120"/>
      <c r="AIN120"/>
      <c r="AIO120"/>
      <c r="AIP120"/>
      <c r="AIQ120"/>
      <c r="AIR120"/>
      <c r="AIS120"/>
      <c r="AIT120"/>
      <c r="AIU120"/>
      <c r="AIV120"/>
      <c r="AIW120"/>
      <c r="AIX120"/>
      <c r="AIY120"/>
      <c r="AIZ120"/>
      <c r="AJA120"/>
      <c r="AJB120"/>
      <c r="AJC120"/>
      <c r="AJD120"/>
      <c r="AJE120"/>
      <c r="AJF120"/>
      <c r="AJG120"/>
      <c r="AJH120"/>
      <c r="AJI120"/>
      <c r="AJJ120"/>
      <c r="AJK120"/>
      <c r="AJL120"/>
      <c r="AJM120"/>
      <c r="AJN120"/>
      <c r="AJO120"/>
      <c r="AJP120"/>
      <c r="AJQ120"/>
      <c r="AJR120"/>
      <c r="AJS120"/>
      <c r="AJT120"/>
      <c r="AJU120"/>
      <c r="AJV120"/>
      <c r="AJW120"/>
      <c r="AJX120"/>
      <c r="AJY120"/>
      <c r="AJZ120"/>
      <c r="AKA120"/>
      <c r="AKB120"/>
      <c r="AKC120"/>
      <c r="AKD120"/>
      <c r="AKE120"/>
      <c r="AKF120"/>
      <c r="AKG120"/>
      <c r="AKH120"/>
      <c r="AKI120"/>
      <c r="AKJ120"/>
      <c r="AKK120"/>
      <c r="AKL120"/>
      <c r="AKM120"/>
      <c r="AKN120"/>
      <c r="AKO120"/>
      <c r="AKP120"/>
      <c r="AKQ120"/>
      <c r="AKR120"/>
      <c r="AKS120"/>
      <c r="AKT120"/>
      <c r="AKU120"/>
      <c r="AKV120"/>
      <c r="AKW120"/>
      <c r="AKX120"/>
      <c r="AKY120"/>
      <c r="AKZ120"/>
      <c r="ALA120"/>
      <c r="ALB120"/>
      <c r="ALC120"/>
      <c r="ALD120"/>
      <c r="ALE120"/>
      <c r="ALF120"/>
      <c r="ALG120"/>
      <c r="ALH120"/>
      <c r="ALI120"/>
      <c r="ALJ120"/>
      <c r="ALK120"/>
      <c r="ALL120"/>
      <c r="ALM120"/>
      <c r="ALN120"/>
      <c r="ALO120"/>
      <c r="ALP120"/>
      <c r="ALQ120"/>
      <c r="ALR120"/>
      <c r="ALS120"/>
      <c r="ALT120"/>
      <c r="ALU120"/>
      <c r="ALV120"/>
      <c r="ALW120"/>
      <c r="ALX120"/>
      <c r="ALY120"/>
      <c r="ALZ120"/>
      <c r="AMA120"/>
      <c r="AMB120"/>
      <c r="AMC120"/>
      <c r="AMD120"/>
      <c r="AME120"/>
      <c r="AMF120"/>
      <c r="AMG120"/>
      <c r="AMH120"/>
      <c r="AMI120"/>
      <c r="AMJ120"/>
    </row>
    <row r="121" spans="1:1024" x14ac:dyDescent="0.3">
      <c r="A121" s="52">
        <f t="shared" si="62"/>
        <v>112</v>
      </c>
      <c r="B121" s="72">
        <f t="shared" si="63"/>
        <v>2134</v>
      </c>
      <c r="C121" s="48">
        <f>'2023CV PREV GA00394601000126'!E117</f>
        <v>4.8899999999999997</v>
      </c>
      <c r="D121" s="49">
        <f t="shared" si="49"/>
        <v>4.7600000000000003E-3</v>
      </c>
      <c r="E121" s="125">
        <f>'2023CV PREV GA00394601000126'!G117</f>
        <v>0</v>
      </c>
      <c r="F121" s="49">
        <f t="shared" si="50"/>
        <v>0</v>
      </c>
      <c r="G121" s="125">
        <f>'2023CV PREV GA00394601000126'!I117</f>
        <v>0</v>
      </c>
      <c r="H121" s="125">
        <f>'2023CV PREV GA00394601000126'!J117</f>
        <v>0</v>
      </c>
      <c r="I121" s="125">
        <f>'2023CV PREV GA00394601000126'!K117</f>
        <v>0</v>
      </c>
      <c r="J121" s="125">
        <f>'2023CV PREV GA00394601000126'!L117</f>
        <v>0</v>
      </c>
      <c r="K121" s="125">
        <f>'2023CV PREV GA00394601000126'!M117</f>
        <v>0</v>
      </c>
      <c r="L121" s="125">
        <f>'2023CV PREV GA00394601000126'!N117</f>
        <v>0</v>
      </c>
      <c r="M121" s="49">
        <f t="shared" si="51"/>
        <v>0</v>
      </c>
      <c r="N121" s="125">
        <f>'2023CV PREV GA00394601000126'!P117</f>
        <v>0</v>
      </c>
      <c r="O121" s="125">
        <f>'2023CV PREV GA00394601000126'!Q117</f>
        <v>0</v>
      </c>
      <c r="P121" s="125">
        <f>'2023CV PREV GA00394601000126'!R117</f>
        <v>0</v>
      </c>
      <c r="Q121" s="125">
        <f>'2023CV PREV GA00394601000126'!S117</f>
        <v>0</v>
      </c>
      <c r="R121" s="125">
        <f>'2023CV PREV GA00394601000126'!T117</f>
        <v>0</v>
      </c>
      <c r="S121" s="125">
        <f>'2023CV PREV GA00394601000126'!U117</f>
        <v>0</v>
      </c>
      <c r="T121" s="125">
        <f>'2023CV PREV GA00394601000126'!V117</f>
        <v>0</v>
      </c>
      <c r="U121" s="49">
        <f t="shared" si="52"/>
        <v>0</v>
      </c>
      <c r="V121" s="125">
        <f>'2023CV PREV GA00394601000126'!X117</f>
        <v>0</v>
      </c>
      <c r="W121" s="125">
        <f>'2023CV PREV GA00394601000126'!Y117</f>
        <v>0</v>
      </c>
      <c r="X121" s="125">
        <f>'2023CV PREV GA00394601000126'!Z117</f>
        <v>0</v>
      </c>
      <c r="Y121" s="125">
        <f>'2023CV PREV GA00394601000126'!AA117</f>
        <v>0</v>
      </c>
      <c r="Z121" s="125">
        <f>'2023CV PREV GA00394601000126'!AB117</f>
        <v>0</v>
      </c>
      <c r="AA121" s="125">
        <f>'2023CV PREV GA00394601000126'!AC117</f>
        <v>0</v>
      </c>
      <c r="AB121" s="125">
        <f>'2023CV PREV GA00394601000126'!AD117</f>
        <v>0</v>
      </c>
      <c r="AC121" s="49">
        <f t="shared" si="53"/>
        <v>0</v>
      </c>
      <c r="AD121" s="125">
        <f>'2023CV PREV GA00394601000126'!AF117</f>
        <v>0</v>
      </c>
      <c r="AE121" s="125">
        <f>'2023CV PREV GA00394601000126'!AG117</f>
        <v>0</v>
      </c>
      <c r="AF121" s="125">
        <f>'2023CV PREV GA00394601000126'!AH117</f>
        <v>0</v>
      </c>
      <c r="AG121" s="125">
        <f>'2023CV PREV GA00394601000126'!AI117</f>
        <v>0</v>
      </c>
      <c r="AH121" s="49">
        <f t="shared" si="54"/>
        <v>0</v>
      </c>
      <c r="AI121" s="125">
        <f>'2023CV PREV GA00394601000126'!AK117</f>
        <v>0</v>
      </c>
      <c r="AJ121" s="125">
        <f>'2023CV PREV GA00394601000126'!AL117</f>
        <v>0</v>
      </c>
      <c r="AK121" s="125">
        <f>'2023CV PREV GA00394601000126'!AM117</f>
        <v>0</v>
      </c>
      <c r="AL121" s="125">
        <f>'2023CV PREV GA00394601000126'!AN117</f>
        <v>0</v>
      </c>
      <c r="AM121" s="125">
        <f>'2023CV PREV GA00394601000126'!AO117</f>
        <v>0</v>
      </c>
      <c r="AN121" s="125">
        <f>'2023CV PREV GA00394601000126'!AP117</f>
        <v>0</v>
      </c>
      <c r="AO121" s="125">
        <f>'2023CV PREV GA00394601000126'!AQ117</f>
        <v>0</v>
      </c>
      <c r="AP121" s="125">
        <f>'2023CV PREV GA00394601000126'!AR117</f>
        <v>0</v>
      </c>
      <c r="AQ121" s="125">
        <f>'2023CV PREV GA00394601000126'!AS117</f>
        <v>0</v>
      </c>
      <c r="AR121" s="49">
        <f t="shared" si="55"/>
        <v>0</v>
      </c>
      <c r="AS121" s="49">
        <f t="shared" si="56"/>
        <v>0</v>
      </c>
      <c r="AT121" s="125">
        <f>'2023CV PREV GA00394601000126'!AV117</f>
        <v>0</v>
      </c>
      <c r="AU121" s="125">
        <f>'2023CV PREV GA00394601000126'!AW117</f>
        <v>0</v>
      </c>
      <c r="AV121" s="125">
        <f>'2023CV PREV GA00394601000126'!AX117</f>
        <v>0</v>
      </c>
      <c r="AW121" s="125">
        <f>'2023CV PREV GA00394601000126'!AY117</f>
        <v>0</v>
      </c>
      <c r="AX121" s="125">
        <f>'2023CV PREV GA00394601000126'!AZ117</f>
        <v>0</v>
      </c>
      <c r="AY121" s="125">
        <f>'2023CV PREV GA00394601000126'!BA117</f>
        <v>0</v>
      </c>
      <c r="AZ121" s="49">
        <f t="shared" si="57"/>
        <v>0</v>
      </c>
      <c r="BA121" s="125">
        <f>'2023CV PREV GA00394601000126'!BC117</f>
        <v>0</v>
      </c>
      <c r="BB121" s="125">
        <f>'2023CV PREV GA00394601000126'!BD117</f>
        <v>0</v>
      </c>
      <c r="BC121" s="125">
        <f>'2023CV PREV GA00394601000126'!BE117</f>
        <v>0</v>
      </c>
      <c r="BD121" s="125">
        <f>'2023CV PREV GA00394601000126'!BF117</f>
        <v>0</v>
      </c>
      <c r="BE121" s="125">
        <f>'2023CV PREV GA00394601000126'!BG117</f>
        <v>0</v>
      </c>
      <c r="BF121" s="125">
        <f>'2023CV PREV GA00394601000126'!BH117</f>
        <v>0</v>
      </c>
      <c r="BG121" s="125">
        <f>'2023CV PREV GA00394601000126'!BI117</f>
        <v>0</v>
      </c>
      <c r="BH121" s="125">
        <f>'2023CV PREV GA00394601000126'!BJ117</f>
        <v>0</v>
      </c>
      <c r="BI121" s="125">
        <f>'2023CV PREV GA00394601000126'!BK117</f>
        <v>0</v>
      </c>
      <c r="BJ121" s="49">
        <f t="shared" si="58"/>
        <v>0</v>
      </c>
      <c r="BK121" s="49">
        <f t="shared" si="59"/>
        <v>0</v>
      </c>
      <c r="BL121" s="49">
        <f>$BO$9+SUMPRODUCT($D$10:D121,$BK$10:BK121)</f>
        <v>194802968.77395752</v>
      </c>
      <c r="BM121" s="50">
        <f t="shared" si="60"/>
        <v>4.8899999999999997</v>
      </c>
      <c r="BN121" s="49">
        <f t="shared" si="46"/>
        <v>1906941908.8433001</v>
      </c>
      <c r="BO121" s="51">
        <f t="shared" si="61"/>
        <v>40903708960.8535</v>
      </c>
      <c r="BP121" s="89">
        <f t="shared" si="47"/>
        <v>0</v>
      </c>
      <c r="BQ121" s="89">
        <f t="shared" si="48"/>
        <v>0</v>
      </c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  <c r="JB121"/>
      <c r="JC121"/>
      <c r="JD121"/>
      <c r="JE121"/>
      <c r="JF121"/>
      <c r="JG121"/>
      <c r="JH121"/>
      <c r="JI121"/>
      <c r="JJ121"/>
      <c r="JK121"/>
      <c r="JL121"/>
      <c r="JM121"/>
      <c r="JN121"/>
      <c r="JO121"/>
      <c r="JP121"/>
      <c r="JQ121"/>
      <c r="JR121"/>
      <c r="JS121"/>
      <c r="JT121"/>
      <c r="JU121"/>
      <c r="JV121"/>
      <c r="JW121"/>
      <c r="JX121"/>
      <c r="JY121"/>
      <c r="JZ121"/>
      <c r="KA121"/>
      <c r="KB121"/>
      <c r="KC121"/>
      <c r="KD121"/>
      <c r="KE121"/>
      <c r="KF121"/>
      <c r="KG121"/>
      <c r="KH121"/>
      <c r="KI121"/>
      <c r="KJ121"/>
      <c r="KK121"/>
      <c r="KL121"/>
      <c r="KM121"/>
      <c r="KN121"/>
      <c r="KO121"/>
      <c r="KP121"/>
      <c r="KQ121"/>
      <c r="KR121"/>
      <c r="KS121"/>
      <c r="KT121"/>
      <c r="KU121"/>
      <c r="KV121"/>
      <c r="KW121"/>
      <c r="KX121"/>
      <c r="KY121"/>
      <c r="KZ121"/>
      <c r="LA121"/>
      <c r="LB121"/>
      <c r="LC121"/>
      <c r="LD121"/>
      <c r="LE121"/>
      <c r="LF121"/>
      <c r="LG121"/>
      <c r="LH121"/>
      <c r="LI121"/>
      <c r="LJ121"/>
      <c r="LK121"/>
      <c r="LL121"/>
      <c r="LM121"/>
      <c r="LN121"/>
      <c r="LO121"/>
      <c r="LP121"/>
      <c r="LQ121"/>
      <c r="LR121"/>
      <c r="LS121"/>
      <c r="LT121"/>
      <c r="LU121"/>
      <c r="LV121"/>
      <c r="LW121"/>
      <c r="LX121"/>
      <c r="LY121"/>
      <c r="LZ121"/>
      <c r="MA121"/>
      <c r="MB121"/>
      <c r="MC121"/>
      <c r="MD121"/>
      <c r="ME121"/>
      <c r="MF121"/>
      <c r="MG121"/>
      <c r="MH121"/>
      <c r="MI121"/>
      <c r="MJ121"/>
      <c r="MK121"/>
      <c r="ML121"/>
      <c r="MM121"/>
      <c r="MN121"/>
      <c r="MO121"/>
      <c r="MP121"/>
      <c r="MQ121"/>
      <c r="MR121"/>
      <c r="MS121"/>
      <c r="MT121"/>
      <c r="MU121"/>
      <c r="MV121"/>
      <c r="MW121"/>
      <c r="MX121"/>
      <c r="MY121"/>
      <c r="MZ121"/>
      <c r="NA121"/>
      <c r="NB121"/>
      <c r="NC121"/>
      <c r="ND121"/>
      <c r="NE121"/>
      <c r="NF121"/>
      <c r="NG121"/>
      <c r="NH121"/>
      <c r="NI121"/>
      <c r="NJ121"/>
      <c r="NK121"/>
      <c r="NL121"/>
      <c r="NM121"/>
      <c r="NN121"/>
      <c r="NO121"/>
      <c r="NP121"/>
      <c r="NQ121"/>
      <c r="NR121"/>
      <c r="NS121"/>
      <c r="NT121"/>
      <c r="NU121"/>
      <c r="NV121"/>
      <c r="NW121"/>
      <c r="NX121"/>
      <c r="NY121"/>
      <c r="NZ121"/>
      <c r="OA121"/>
      <c r="OB121"/>
      <c r="OC121"/>
      <c r="OD121"/>
      <c r="OE121"/>
      <c r="OF121"/>
      <c r="OG121"/>
      <c r="OH121"/>
      <c r="OI121"/>
      <c r="OJ121"/>
      <c r="OK121"/>
      <c r="OL121"/>
      <c r="OM121"/>
      <c r="ON121"/>
      <c r="OO121"/>
      <c r="OP121"/>
      <c r="OQ121"/>
      <c r="OR121"/>
      <c r="OS121"/>
      <c r="OT121"/>
      <c r="OU121"/>
      <c r="OV121"/>
      <c r="OW121"/>
      <c r="OX121"/>
      <c r="OY121"/>
      <c r="OZ121"/>
      <c r="PA121"/>
      <c r="PB121"/>
      <c r="PC121"/>
      <c r="PD121"/>
      <c r="PE121"/>
      <c r="PF121"/>
      <c r="PG121"/>
      <c r="PH121"/>
      <c r="PI121"/>
      <c r="PJ121"/>
      <c r="PK121"/>
      <c r="PL121"/>
      <c r="PM121"/>
      <c r="PN121"/>
      <c r="PO121"/>
      <c r="PP121"/>
      <c r="PQ121"/>
      <c r="PR121"/>
      <c r="PS121"/>
      <c r="PT121"/>
      <c r="PU121"/>
      <c r="PV121"/>
      <c r="PW121"/>
      <c r="PX121"/>
      <c r="PY121"/>
      <c r="PZ121"/>
      <c r="QA121"/>
      <c r="QB121"/>
      <c r="QC121"/>
      <c r="QD121"/>
      <c r="QE121"/>
      <c r="QF121"/>
      <c r="QG121"/>
      <c r="QH121"/>
      <c r="QI121"/>
      <c r="QJ121"/>
      <c r="QK121"/>
      <c r="QL121"/>
      <c r="QM121"/>
      <c r="QN121"/>
      <c r="QO121"/>
      <c r="QP121"/>
      <c r="QQ121"/>
      <c r="QR121"/>
      <c r="QS121"/>
      <c r="QT121"/>
      <c r="QU121"/>
      <c r="QV121"/>
      <c r="QW121"/>
      <c r="QX121"/>
      <c r="QY121"/>
      <c r="QZ121"/>
      <c r="RA121"/>
      <c r="RB121"/>
      <c r="RC121"/>
      <c r="RD121"/>
      <c r="RE121"/>
      <c r="RF121"/>
      <c r="RG121"/>
      <c r="RH121"/>
      <c r="RI121"/>
      <c r="RJ121"/>
      <c r="RK121"/>
      <c r="RL121"/>
      <c r="RM121"/>
      <c r="RN121"/>
      <c r="RO121"/>
      <c r="RP121"/>
      <c r="RQ121"/>
      <c r="RR121"/>
      <c r="RS121"/>
      <c r="RT121"/>
      <c r="RU121"/>
      <c r="RV121"/>
      <c r="RW121"/>
      <c r="RX121"/>
      <c r="RY121"/>
      <c r="RZ121"/>
      <c r="SA121"/>
      <c r="SB121"/>
      <c r="SC121"/>
      <c r="SD121"/>
      <c r="SE121"/>
      <c r="SF121"/>
      <c r="SG121"/>
      <c r="SH121"/>
      <c r="SI121"/>
      <c r="SJ121"/>
      <c r="SK121"/>
      <c r="SL121"/>
      <c r="SM121"/>
      <c r="SN121"/>
      <c r="SO121"/>
      <c r="SP121"/>
      <c r="SQ121"/>
      <c r="SR121"/>
      <c r="SS121"/>
      <c r="ST121"/>
      <c r="SU121"/>
      <c r="SV121"/>
      <c r="SW121"/>
      <c r="SX121"/>
      <c r="SY121"/>
      <c r="SZ121"/>
      <c r="TA121"/>
      <c r="TB121"/>
      <c r="TC121"/>
      <c r="TD121"/>
      <c r="TE121"/>
      <c r="TF121"/>
      <c r="TG121"/>
      <c r="TH121"/>
      <c r="TI121"/>
      <c r="TJ121"/>
      <c r="TK121"/>
      <c r="TL121"/>
      <c r="TM121"/>
      <c r="TN121"/>
      <c r="TO121"/>
      <c r="TP121"/>
      <c r="TQ121"/>
      <c r="TR121"/>
      <c r="TS121"/>
      <c r="TT121"/>
      <c r="TU121"/>
      <c r="TV121"/>
      <c r="TW121"/>
      <c r="TX121"/>
      <c r="TY121"/>
      <c r="TZ121"/>
      <c r="UA121"/>
      <c r="UB121"/>
      <c r="UC121"/>
      <c r="UD121"/>
      <c r="UE121"/>
      <c r="UF121"/>
      <c r="UG121"/>
      <c r="UH121"/>
      <c r="UI121"/>
      <c r="UJ121"/>
      <c r="UK121"/>
      <c r="UL121"/>
      <c r="UM121"/>
      <c r="UN121"/>
      <c r="UO121"/>
      <c r="UP121"/>
      <c r="UQ121"/>
      <c r="UR121"/>
      <c r="US121"/>
      <c r="UT121"/>
      <c r="UU121"/>
      <c r="UV121"/>
      <c r="UW121"/>
      <c r="UX121"/>
      <c r="UY121"/>
      <c r="UZ121"/>
      <c r="VA121"/>
      <c r="VB121"/>
      <c r="VC121"/>
      <c r="VD121"/>
      <c r="VE121"/>
      <c r="VF121"/>
      <c r="VG121"/>
      <c r="VH121"/>
      <c r="VI121"/>
      <c r="VJ121"/>
      <c r="VK121"/>
      <c r="VL121"/>
      <c r="VM121"/>
      <c r="VN121"/>
      <c r="VO121"/>
      <c r="VP121"/>
      <c r="VQ121"/>
      <c r="VR121"/>
      <c r="VS121"/>
      <c r="VT121"/>
      <c r="VU121"/>
      <c r="VV121"/>
      <c r="VW121"/>
      <c r="VX121"/>
      <c r="VY121"/>
      <c r="VZ121"/>
      <c r="WA121"/>
      <c r="WB121"/>
      <c r="WC121"/>
      <c r="WD121"/>
      <c r="WE121"/>
      <c r="WF121"/>
      <c r="WG121"/>
      <c r="WH121"/>
      <c r="WI121"/>
      <c r="WJ121"/>
      <c r="WK121"/>
      <c r="WL121"/>
      <c r="WM121"/>
      <c r="WN121"/>
      <c r="WO121"/>
      <c r="WP121"/>
      <c r="WQ121"/>
      <c r="WR121"/>
      <c r="WS121"/>
      <c r="WT121"/>
      <c r="WU121"/>
      <c r="WV121"/>
      <c r="WW121"/>
      <c r="WX121"/>
      <c r="WY121"/>
      <c r="WZ121"/>
      <c r="XA121"/>
      <c r="XB121"/>
      <c r="XC121"/>
      <c r="XD121"/>
      <c r="XE121"/>
      <c r="XF121"/>
      <c r="XG121"/>
      <c r="XH121"/>
      <c r="XI121"/>
      <c r="XJ121"/>
      <c r="XK121"/>
      <c r="XL121"/>
      <c r="XM121"/>
      <c r="XN121"/>
      <c r="XO121"/>
      <c r="XP121"/>
      <c r="XQ121"/>
      <c r="XR121"/>
      <c r="XS121"/>
      <c r="XT121"/>
      <c r="XU121"/>
      <c r="XV121"/>
      <c r="XW121"/>
      <c r="XX121"/>
      <c r="XY121"/>
      <c r="XZ121"/>
      <c r="YA121"/>
      <c r="YB121"/>
      <c r="YC121"/>
      <c r="YD121"/>
      <c r="YE121"/>
      <c r="YF121"/>
      <c r="YG121"/>
      <c r="YH121"/>
      <c r="YI121"/>
      <c r="YJ121"/>
      <c r="YK121"/>
      <c r="YL121"/>
      <c r="YM121"/>
      <c r="YN121"/>
      <c r="YO121"/>
      <c r="YP121"/>
      <c r="YQ121"/>
      <c r="YR121"/>
      <c r="YS121"/>
      <c r="YT121"/>
      <c r="YU121"/>
      <c r="YV121"/>
      <c r="YW121"/>
      <c r="YX121"/>
      <c r="YY121"/>
      <c r="YZ121"/>
      <c r="ZA121"/>
      <c r="ZB121"/>
      <c r="ZC121"/>
      <c r="ZD121"/>
      <c r="ZE121"/>
      <c r="ZF121"/>
      <c r="ZG121"/>
      <c r="ZH121"/>
      <c r="ZI121"/>
      <c r="ZJ121"/>
      <c r="ZK121"/>
      <c r="ZL121"/>
      <c r="ZM121"/>
      <c r="ZN121"/>
      <c r="ZO121"/>
      <c r="ZP121"/>
      <c r="ZQ121"/>
      <c r="ZR121"/>
      <c r="ZS121"/>
      <c r="ZT121"/>
      <c r="ZU121"/>
      <c r="ZV121"/>
      <c r="ZW121"/>
      <c r="ZX121"/>
      <c r="ZY121"/>
      <c r="ZZ121"/>
      <c r="AAA121"/>
      <c r="AAB121"/>
      <c r="AAC121"/>
      <c r="AAD121"/>
      <c r="AAE121"/>
      <c r="AAF121"/>
      <c r="AAG121"/>
      <c r="AAH121"/>
      <c r="AAI121"/>
      <c r="AAJ121"/>
      <c r="AAK121"/>
      <c r="AAL121"/>
      <c r="AAM121"/>
      <c r="AAN121"/>
      <c r="AAO121"/>
      <c r="AAP121"/>
      <c r="AAQ121"/>
      <c r="AAR121"/>
      <c r="AAS121"/>
      <c r="AAT121"/>
      <c r="AAU121"/>
      <c r="AAV121"/>
      <c r="AAW121"/>
      <c r="AAX121"/>
      <c r="AAY121"/>
      <c r="AAZ121"/>
      <c r="ABA121"/>
      <c r="ABB121"/>
      <c r="ABC121"/>
      <c r="ABD121"/>
      <c r="ABE121"/>
      <c r="ABF121"/>
      <c r="ABG121"/>
      <c r="ABH121"/>
      <c r="ABI121"/>
      <c r="ABJ121"/>
      <c r="ABK121"/>
      <c r="ABL121"/>
      <c r="ABM121"/>
      <c r="ABN121"/>
      <c r="ABO121"/>
      <c r="ABP121"/>
      <c r="ABQ121"/>
      <c r="ABR121"/>
      <c r="ABS121"/>
      <c r="ABT121"/>
      <c r="ABU121"/>
      <c r="ABV121"/>
      <c r="ABW121"/>
      <c r="ABX121"/>
      <c r="ABY121"/>
      <c r="ABZ121"/>
      <c r="ACA121"/>
      <c r="ACB121"/>
      <c r="ACC121"/>
      <c r="ACD121"/>
      <c r="ACE121"/>
      <c r="ACF121"/>
      <c r="ACG121"/>
      <c r="ACH121"/>
      <c r="ACI121"/>
      <c r="ACJ121"/>
      <c r="ACK121"/>
      <c r="ACL121"/>
      <c r="ACM121"/>
      <c r="ACN121"/>
      <c r="ACO121"/>
      <c r="ACP121"/>
      <c r="ACQ121"/>
      <c r="ACR121"/>
      <c r="ACS121"/>
      <c r="ACT121"/>
      <c r="ACU121"/>
      <c r="ACV121"/>
      <c r="ACW121"/>
      <c r="ACX121"/>
      <c r="ACY121"/>
      <c r="ACZ121"/>
      <c r="ADA121"/>
      <c r="ADB121"/>
      <c r="ADC121"/>
      <c r="ADD121"/>
      <c r="ADE121"/>
      <c r="ADF121"/>
      <c r="ADG121"/>
      <c r="ADH121"/>
      <c r="ADI121"/>
      <c r="ADJ121"/>
      <c r="ADK121"/>
      <c r="ADL121"/>
      <c r="ADM121"/>
      <c r="ADN121"/>
      <c r="ADO121"/>
      <c r="ADP121"/>
      <c r="ADQ121"/>
      <c r="ADR121"/>
      <c r="ADS121"/>
      <c r="ADT121"/>
      <c r="ADU121"/>
      <c r="ADV121"/>
      <c r="ADW121"/>
      <c r="ADX121"/>
      <c r="ADY121"/>
      <c r="ADZ121"/>
      <c r="AEA121"/>
      <c r="AEB121"/>
      <c r="AEC121"/>
      <c r="AED121"/>
      <c r="AEE121"/>
      <c r="AEF121"/>
      <c r="AEG121"/>
      <c r="AEH121"/>
      <c r="AEI121"/>
      <c r="AEJ121"/>
      <c r="AEK121"/>
      <c r="AEL121"/>
      <c r="AEM121"/>
      <c r="AEN121"/>
      <c r="AEO121"/>
      <c r="AEP121"/>
      <c r="AEQ121"/>
      <c r="AER121"/>
      <c r="AES121"/>
      <c r="AET121"/>
      <c r="AEU121"/>
      <c r="AEV121"/>
      <c r="AEW121"/>
      <c r="AEX121"/>
      <c r="AEY121"/>
      <c r="AEZ121"/>
      <c r="AFA121"/>
      <c r="AFB121"/>
      <c r="AFC121"/>
      <c r="AFD121"/>
      <c r="AFE121"/>
      <c r="AFF121"/>
      <c r="AFG121"/>
      <c r="AFH121"/>
      <c r="AFI121"/>
      <c r="AFJ121"/>
      <c r="AFK121"/>
      <c r="AFL121"/>
      <c r="AFM121"/>
      <c r="AFN121"/>
      <c r="AFO121"/>
      <c r="AFP121"/>
      <c r="AFQ121"/>
      <c r="AFR121"/>
      <c r="AFS121"/>
      <c r="AFT121"/>
      <c r="AFU121"/>
      <c r="AFV121"/>
      <c r="AFW121"/>
      <c r="AFX121"/>
      <c r="AFY121"/>
      <c r="AFZ121"/>
      <c r="AGA121"/>
      <c r="AGB121"/>
      <c r="AGC121"/>
      <c r="AGD121"/>
      <c r="AGE121"/>
      <c r="AGF121"/>
      <c r="AGG121"/>
      <c r="AGH121"/>
      <c r="AGI121"/>
      <c r="AGJ121"/>
      <c r="AGK121"/>
      <c r="AGL121"/>
      <c r="AGM121"/>
      <c r="AGN121"/>
      <c r="AGO121"/>
      <c r="AGP121"/>
      <c r="AGQ121"/>
      <c r="AGR121"/>
      <c r="AGS121"/>
      <c r="AGT121"/>
      <c r="AGU121"/>
      <c r="AGV121"/>
      <c r="AGW121"/>
      <c r="AGX121"/>
      <c r="AGY121"/>
      <c r="AGZ121"/>
      <c r="AHA121"/>
      <c r="AHB121"/>
      <c r="AHC121"/>
      <c r="AHD121"/>
      <c r="AHE121"/>
      <c r="AHF121"/>
      <c r="AHG121"/>
      <c r="AHH121"/>
      <c r="AHI121"/>
      <c r="AHJ121"/>
      <c r="AHK121"/>
      <c r="AHL121"/>
      <c r="AHM121"/>
      <c r="AHN121"/>
      <c r="AHO121"/>
      <c r="AHP121"/>
      <c r="AHQ121"/>
      <c r="AHR121"/>
      <c r="AHS121"/>
      <c r="AHT121"/>
      <c r="AHU121"/>
      <c r="AHV121"/>
      <c r="AHW121"/>
      <c r="AHX121"/>
      <c r="AHY121"/>
      <c r="AHZ121"/>
      <c r="AIA121"/>
      <c r="AIB121"/>
      <c r="AIC121"/>
      <c r="AID121"/>
      <c r="AIE121"/>
      <c r="AIF121"/>
      <c r="AIG121"/>
      <c r="AIH121"/>
      <c r="AII121"/>
      <c r="AIJ121"/>
      <c r="AIK121"/>
      <c r="AIL121"/>
      <c r="AIM121"/>
      <c r="AIN121"/>
      <c r="AIO121"/>
      <c r="AIP121"/>
      <c r="AIQ121"/>
      <c r="AIR121"/>
      <c r="AIS121"/>
      <c r="AIT121"/>
      <c r="AIU121"/>
      <c r="AIV121"/>
      <c r="AIW121"/>
      <c r="AIX121"/>
      <c r="AIY121"/>
      <c r="AIZ121"/>
      <c r="AJA121"/>
      <c r="AJB121"/>
      <c r="AJC121"/>
      <c r="AJD121"/>
      <c r="AJE121"/>
      <c r="AJF121"/>
      <c r="AJG121"/>
      <c r="AJH121"/>
      <c r="AJI121"/>
      <c r="AJJ121"/>
      <c r="AJK121"/>
      <c r="AJL121"/>
      <c r="AJM121"/>
      <c r="AJN121"/>
      <c r="AJO121"/>
      <c r="AJP121"/>
      <c r="AJQ121"/>
      <c r="AJR121"/>
      <c r="AJS121"/>
      <c r="AJT121"/>
      <c r="AJU121"/>
      <c r="AJV121"/>
      <c r="AJW121"/>
      <c r="AJX121"/>
      <c r="AJY121"/>
      <c r="AJZ121"/>
      <c r="AKA121"/>
      <c r="AKB121"/>
      <c r="AKC121"/>
      <c r="AKD121"/>
      <c r="AKE121"/>
      <c r="AKF121"/>
      <c r="AKG121"/>
      <c r="AKH121"/>
      <c r="AKI121"/>
      <c r="AKJ121"/>
      <c r="AKK121"/>
      <c r="AKL121"/>
      <c r="AKM121"/>
      <c r="AKN121"/>
      <c r="AKO121"/>
      <c r="AKP121"/>
      <c r="AKQ121"/>
      <c r="AKR121"/>
      <c r="AKS121"/>
      <c r="AKT121"/>
      <c r="AKU121"/>
      <c r="AKV121"/>
      <c r="AKW121"/>
      <c r="AKX121"/>
      <c r="AKY121"/>
      <c r="AKZ121"/>
      <c r="ALA121"/>
      <c r="ALB121"/>
      <c r="ALC121"/>
      <c r="ALD121"/>
      <c r="ALE121"/>
      <c r="ALF121"/>
      <c r="ALG121"/>
      <c r="ALH121"/>
      <c r="ALI121"/>
      <c r="ALJ121"/>
      <c r="ALK121"/>
      <c r="ALL121"/>
      <c r="ALM121"/>
      <c r="ALN121"/>
      <c r="ALO121"/>
      <c r="ALP121"/>
      <c r="ALQ121"/>
      <c r="ALR121"/>
      <c r="ALS121"/>
      <c r="ALT121"/>
      <c r="ALU121"/>
      <c r="ALV121"/>
      <c r="ALW121"/>
      <c r="ALX121"/>
      <c r="ALY121"/>
      <c r="ALZ121"/>
      <c r="AMA121"/>
      <c r="AMB121"/>
      <c r="AMC121"/>
      <c r="AMD121"/>
      <c r="AME121"/>
      <c r="AMF121"/>
      <c r="AMG121"/>
      <c r="AMH121"/>
      <c r="AMI121"/>
      <c r="AMJ121"/>
    </row>
    <row r="122" spans="1:1024" x14ac:dyDescent="0.3">
      <c r="A122" s="52">
        <f t="shared" si="62"/>
        <v>113</v>
      </c>
      <c r="B122" s="72">
        <f t="shared" si="63"/>
        <v>2135</v>
      </c>
      <c r="C122" s="48">
        <f>'2023CV PREV GA00394601000126'!E118</f>
        <v>4.8899999999999997</v>
      </c>
      <c r="D122" s="49">
        <f t="shared" si="49"/>
        <v>4.5399999999999998E-3</v>
      </c>
      <c r="E122" s="125">
        <f>'2023CV PREV GA00394601000126'!G118</f>
        <v>0</v>
      </c>
      <c r="F122" s="49">
        <f t="shared" si="50"/>
        <v>0</v>
      </c>
      <c r="G122" s="125">
        <f>'2023CV PREV GA00394601000126'!I118</f>
        <v>0</v>
      </c>
      <c r="H122" s="125">
        <f>'2023CV PREV GA00394601000126'!J118</f>
        <v>0</v>
      </c>
      <c r="I122" s="125">
        <f>'2023CV PREV GA00394601000126'!K118</f>
        <v>0</v>
      </c>
      <c r="J122" s="125">
        <f>'2023CV PREV GA00394601000126'!L118</f>
        <v>0</v>
      </c>
      <c r="K122" s="125">
        <f>'2023CV PREV GA00394601000126'!M118</f>
        <v>0</v>
      </c>
      <c r="L122" s="125">
        <f>'2023CV PREV GA00394601000126'!N118</f>
        <v>0</v>
      </c>
      <c r="M122" s="49">
        <f t="shared" si="51"/>
        <v>0</v>
      </c>
      <c r="N122" s="125">
        <f>'2023CV PREV GA00394601000126'!P118</f>
        <v>0</v>
      </c>
      <c r="O122" s="125">
        <f>'2023CV PREV GA00394601000126'!Q118</f>
        <v>0</v>
      </c>
      <c r="P122" s="125">
        <f>'2023CV PREV GA00394601000126'!R118</f>
        <v>0</v>
      </c>
      <c r="Q122" s="125">
        <f>'2023CV PREV GA00394601000126'!S118</f>
        <v>0</v>
      </c>
      <c r="R122" s="125">
        <f>'2023CV PREV GA00394601000126'!T118</f>
        <v>0</v>
      </c>
      <c r="S122" s="125">
        <f>'2023CV PREV GA00394601000126'!U118</f>
        <v>0</v>
      </c>
      <c r="T122" s="125">
        <f>'2023CV PREV GA00394601000126'!V118</f>
        <v>0</v>
      </c>
      <c r="U122" s="49">
        <f t="shared" si="52"/>
        <v>0</v>
      </c>
      <c r="V122" s="125">
        <f>'2023CV PREV GA00394601000126'!X118</f>
        <v>0</v>
      </c>
      <c r="W122" s="125">
        <f>'2023CV PREV GA00394601000126'!Y118</f>
        <v>0</v>
      </c>
      <c r="X122" s="125">
        <f>'2023CV PREV GA00394601000126'!Z118</f>
        <v>0</v>
      </c>
      <c r="Y122" s="125">
        <f>'2023CV PREV GA00394601000126'!AA118</f>
        <v>0</v>
      </c>
      <c r="Z122" s="125">
        <f>'2023CV PREV GA00394601000126'!AB118</f>
        <v>0</v>
      </c>
      <c r="AA122" s="125">
        <f>'2023CV PREV GA00394601000126'!AC118</f>
        <v>0</v>
      </c>
      <c r="AB122" s="125">
        <f>'2023CV PREV GA00394601000126'!AD118</f>
        <v>0</v>
      </c>
      <c r="AC122" s="49">
        <f t="shared" si="53"/>
        <v>0</v>
      </c>
      <c r="AD122" s="125">
        <f>'2023CV PREV GA00394601000126'!AF118</f>
        <v>0</v>
      </c>
      <c r="AE122" s="125">
        <f>'2023CV PREV GA00394601000126'!AG118</f>
        <v>0</v>
      </c>
      <c r="AF122" s="125">
        <f>'2023CV PREV GA00394601000126'!AH118</f>
        <v>0</v>
      </c>
      <c r="AG122" s="125">
        <f>'2023CV PREV GA00394601000126'!AI118</f>
        <v>0</v>
      </c>
      <c r="AH122" s="49">
        <f t="shared" si="54"/>
        <v>0</v>
      </c>
      <c r="AI122" s="125">
        <f>'2023CV PREV GA00394601000126'!AK118</f>
        <v>0</v>
      </c>
      <c r="AJ122" s="125">
        <f>'2023CV PREV GA00394601000126'!AL118</f>
        <v>0</v>
      </c>
      <c r="AK122" s="125">
        <f>'2023CV PREV GA00394601000126'!AM118</f>
        <v>0</v>
      </c>
      <c r="AL122" s="125">
        <f>'2023CV PREV GA00394601000126'!AN118</f>
        <v>0</v>
      </c>
      <c r="AM122" s="125">
        <f>'2023CV PREV GA00394601000126'!AO118</f>
        <v>0</v>
      </c>
      <c r="AN122" s="125">
        <f>'2023CV PREV GA00394601000126'!AP118</f>
        <v>0</v>
      </c>
      <c r="AO122" s="125">
        <f>'2023CV PREV GA00394601000126'!AQ118</f>
        <v>0</v>
      </c>
      <c r="AP122" s="125">
        <f>'2023CV PREV GA00394601000126'!AR118</f>
        <v>0</v>
      </c>
      <c r="AQ122" s="125">
        <f>'2023CV PREV GA00394601000126'!AS118</f>
        <v>0</v>
      </c>
      <c r="AR122" s="49">
        <f t="shared" si="55"/>
        <v>0</v>
      </c>
      <c r="AS122" s="49">
        <f t="shared" si="56"/>
        <v>0</v>
      </c>
      <c r="AT122" s="125">
        <f>'2023CV PREV GA00394601000126'!AV118</f>
        <v>0</v>
      </c>
      <c r="AU122" s="125">
        <f>'2023CV PREV GA00394601000126'!AW118</f>
        <v>0</v>
      </c>
      <c r="AV122" s="125">
        <f>'2023CV PREV GA00394601000126'!AX118</f>
        <v>0</v>
      </c>
      <c r="AW122" s="125">
        <f>'2023CV PREV GA00394601000126'!AY118</f>
        <v>0</v>
      </c>
      <c r="AX122" s="125">
        <f>'2023CV PREV GA00394601000126'!AZ118</f>
        <v>0</v>
      </c>
      <c r="AY122" s="125">
        <f>'2023CV PREV GA00394601000126'!BA118</f>
        <v>0</v>
      </c>
      <c r="AZ122" s="49">
        <f t="shared" si="57"/>
        <v>0</v>
      </c>
      <c r="BA122" s="125">
        <f>'2023CV PREV GA00394601000126'!BC118</f>
        <v>0</v>
      </c>
      <c r="BB122" s="125">
        <f>'2023CV PREV GA00394601000126'!BD118</f>
        <v>0</v>
      </c>
      <c r="BC122" s="125">
        <f>'2023CV PREV GA00394601000126'!BE118</f>
        <v>0</v>
      </c>
      <c r="BD122" s="125">
        <f>'2023CV PREV GA00394601000126'!BF118</f>
        <v>0</v>
      </c>
      <c r="BE122" s="125">
        <f>'2023CV PREV GA00394601000126'!BG118</f>
        <v>0</v>
      </c>
      <c r="BF122" s="125">
        <f>'2023CV PREV GA00394601000126'!BH118</f>
        <v>0</v>
      </c>
      <c r="BG122" s="125">
        <f>'2023CV PREV GA00394601000126'!BI118</f>
        <v>0</v>
      </c>
      <c r="BH122" s="125">
        <f>'2023CV PREV GA00394601000126'!BJ118</f>
        <v>0</v>
      </c>
      <c r="BI122" s="125">
        <f>'2023CV PREV GA00394601000126'!BK118</f>
        <v>0</v>
      </c>
      <c r="BJ122" s="49">
        <f t="shared" si="58"/>
        <v>0</v>
      </c>
      <c r="BK122" s="49">
        <f t="shared" si="59"/>
        <v>0</v>
      </c>
      <c r="BL122" s="49">
        <f>$BO$9+SUMPRODUCT($D$10:D122,$BK$10:BK122)</f>
        <v>194802968.77395752</v>
      </c>
      <c r="BM122" s="50">
        <f t="shared" si="60"/>
        <v>4.8899999999999997</v>
      </c>
      <c r="BN122" s="49">
        <f t="shared" si="46"/>
        <v>2000191368.18574</v>
      </c>
      <c r="BO122" s="51">
        <f t="shared" si="61"/>
        <v>42903900329.0392</v>
      </c>
      <c r="BP122" s="89">
        <f t="shared" si="47"/>
        <v>0</v>
      </c>
      <c r="BQ122" s="89">
        <f t="shared" si="48"/>
        <v>0</v>
      </c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  <c r="IW122"/>
      <c r="IX122"/>
      <c r="IY122"/>
      <c r="IZ122"/>
      <c r="JA122"/>
      <c r="JB122"/>
      <c r="JC122"/>
      <c r="JD122"/>
      <c r="JE122"/>
      <c r="JF122"/>
      <c r="JG122"/>
      <c r="JH122"/>
      <c r="JI122"/>
      <c r="JJ122"/>
      <c r="JK122"/>
      <c r="JL122"/>
      <c r="JM122"/>
      <c r="JN122"/>
      <c r="JO122"/>
      <c r="JP122"/>
      <c r="JQ122"/>
      <c r="JR122"/>
      <c r="JS122"/>
      <c r="JT122"/>
      <c r="JU122"/>
      <c r="JV122"/>
      <c r="JW122"/>
      <c r="JX122"/>
      <c r="JY122"/>
      <c r="JZ122"/>
      <c r="KA122"/>
      <c r="KB122"/>
      <c r="KC122"/>
      <c r="KD122"/>
      <c r="KE122"/>
      <c r="KF122"/>
      <c r="KG122"/>
      <c r="KH122"/>
      <c r="KI122"/>
      <c r="KJ122"/>
      <c r="KK122"/>
      <c r="KL122"/>
      <c r="KM122"/>
      <c r="KN122"/>
      <c r="KO122"/>
      <c r="KP122"/>
      <c r="KQ122"/>
      <c r="KR122"/>
      <c r="KS122"/>
      <c r="KT122"/>
      <c r="KU122"/>
      <c r="KV122"/>
      <c r="KW122"/>
      <c r="KX122"/>
      <c r="KY122"/>
      <c r="KZ122"/>
      <c r="LA122"/>
      <c r="LB122"/>
      <c r="LC122"/>
      <c r="LD122"/>
      <c r="LE122"/>
      <c r="LF122"/>
      <c r="LG122"/>
      <c r="LH122"/>
      <c r="LI122"/>
      <c r="LJ122"/>
      <c r="LK122"/>
      <c r="LL122"/>
      <c r="LM122"/>
      <c r="LN122"/>
      <c r="LO122"/>
      <c r="LP122"/>
      <c r="LQ122"/>
      <c r="LR122"/>
      <c r="LS122"/>
      <c r="LT122"/>
      <c r="LU122"/>
      <c r="LV122"/>
      <c r="LW122"/>
      <c r="LX122"/>
      <c r="LY122"/>
      <c r="LZ122"/>
      <c r="MA122"/>
      <c r="MB122"/>
      <c r="MC122"/>
      <c r="MD122"/>
      <c r="ME122"/>
      <c r="MF122"/>
      <c r="MG122"/>
      <c r="MH122"/>
      <c r="MI122"/>
      <c r="MJ122"/>
      <c r="MK122"/>
      <c r="ML122"/>
      <c r="MM122"/>
      <c r="MN122"/>
      <c r="MO122"/>
      <c r="MP122"/>
      <c r="MQ122"/>
      <c r="MR122"/>
      <c r="MS122"/>
      <c r="MT122"/>
      <c r="MU122"/>
      <c r="MV122"/>
      <c r="MW122"/>
      <c r="MX122"/>
      <c r="MY122"/>
      <c r="MZ122"/>
      <c r="NA122"/>
      <c r="NB122"/>
      <c r="NC122"/>
      <c r="ND122"/>
      <c r="NE122"/>
      <c r="NF122"/>
      <c r="NG122"/>
      <c r="NH122"/>
      <c r="NI122"/>
      <c r="NJ122"/>
      <c r="NK122"/>
      <c r="NL122"/>
      <c r="NM122"/>
      <c r="NN122"/>
      <c r="NO122"/>
      <c r="NP122"/>
      <c r="NQ122"/>
      <c r="NR122"/>
      <c r="NS122"/>
      <c r="NT122"/>
      <c r="NU122"/>
      <c r="NV122"/>
      <c r="NW122"/>
      <c r="NX122"/>
      <c r="NY122"/>
      <c r="NZ122"/>
      <c r="OA122"/>
      <c r="OB122"/>
      <c r="OC122"/>
      <c r="OD122"/>
      <c r="OE122"/>
      <c r="OF122"/>
      <c r="OG122"/>
      <c r="OH122"/>
      <c r="OI122"/>
      <c r="OJ122"/>
      <c r="OK122"/>
      <c r="OL122"/>
      <c r="OM122"/>
      <c r="ON122"/>
      <c r="OO122"/>
      <c r="OP122"/>
      <c r="OQ122"/>
      <c r="OR122"/>
      <c r="OS122"/>
      <c r="OT122"/>
      <c r="OU122"/>
      <c r="OV122"/>
      <c r="OW122"/>
      <c r="OX122"/>
      <c r="OY122"/>
      <c r="OZ122"/>
      <c r="PA122"/>
      <c r="PB122"/>
      <c r="PC122"/>
      <c r="PD122"/>
      <c r="PE122"/>
      <c r="PF122"/>
      <c r="PG122"/>
      <c r="PH122"/>
      <c r="PI122"/>
      <c r="PJ122"/>
      <c r="PK122"/>
      <c r="PL122"/>
      <c r="PM122"/>
      <c r="PN122"/>
      <c r="PO122"/>
      <c r="PP122"/>
      <c r="PQ122"/>
      <c r="PR122"/>
      <c r="PS122"/>
      <c r="PT122"/>
      <c r="PU122"/>
      <c r="PV122"/>
      <c r="PW122"/>
      <c r="PX122"/>
      <c r="PY122"/>
      <c r="PZ122"/>
      <c r="QA122"/>
      <c r="QB122"/>
      <c r="QC122"/>
      <c r="QD122"/>
      <c r="QE122"/>
      <c r="QF122"/>
      <c r="QG122"/>
      <c r="QH122"/>
      <c r="QI122"/>
      <c r="QJ122"/>
      <c r="QK122"/>
      <c r="QL122"/>
      <c r="QM122"/>
      <c r="QN122"/>
      <c r="QO122"/>
      <c r="QP122"/>
      <c r="QQ122"/>
      <c r="QR122"/>
      <c r="QS122"/>
      <c r="QT122"/>
      <c r="QU122"/>
      <c r="QV122"/>
      <c r="QW122"/>
      <c r="QX122"/>
      <c r="QY122"/>
      <c r="QZ122"/>
      <c r="RA122"/>
      <c r="RB122"/>
      <c r="RC122"/>
      <c r="RD122"/>
      <c r="RE122"/>
      <c r="RF122"/>
      <c r="RG122"/>
      <c r="RH122"/>
      <c r="RI122"/>
      <c r="RJ122"/>
      <c r="RK122"/>
      <c r="RL122"/>
      <c r="RM122"/>
      <c r="RN122"/>
      <c r="RO122"/>
      <c r="RP122"/>
      <c r="RQ122"/>
      <c r="RR122"/>
      <c r="RS122"/>
      <c r="RT122"/>
      <c r="RU122"/>
      <c r="RV122"/>
      <c r="RW122"/>
      <c r="RX122"/>
      <c r="RY122"/>
      <c r="RZ122"/>
      <c r="SA122"/>
      <c r="SB122"/>
      <c r="SC122"/>
      <c r="SD122"/>
      <c r="SE122"/>
      <c r="SF122"/>
      <c r="SG122"/>
      <c r="SH122"/>
      <c r="SI122"/>
      <c r="SJ122"/>
      <c r="SK122"/>
      <c r="SL122"/>
      <c r="SM122"/>
      <c r="SN122"/>
      <c r="SO122"/>
      <c r="SP122"/>
      <c r="SQ122"/>
      <c r="SR122"/>
      <c r="SS122"/>
      <c r="ST122"/>
      <c r="SU122"/>
      <c r="SV122"/>
      <c r="SW122"/>
      <c r="SX122"/>
      <c r="SY122"/>
      <c r="SZ122"/>
      <c r="TA122"/>
      <c r="TB122"/>
      <c r="TC122"/>
      <c r="TD122"/>
      <c r="TE122"/>
      <c r="TF122"/>
      <c r="TG122"/>
      <c r="TH122"/>
      <c r="TI122"/>
      <c r="TJ122"/>
      <c r="TK122"/>
      <c r="TL122"/>
      <c r="TM122"/>
      <c r="TN122"/>
      <c r="TO122"/>
      <c r="TP122"/>
      <c r="TQ122"/>
      <c r="TR122"/>
      <c r="TS122"/>
      <c r="TT122"/>
      <c r="TU122"/>
      <c r="TV122"/>
      <c r="TW122"/>
      <c r="TX122"/>
      <c r="TY122"/>
      <c r="TZ122"/>
      <c r="UA122"/>
      <c r="UB122"/>
      <c r="UC122"/>
      <c r="UD122"/>
      <c r="UE122"/>
      <c r="UF122"/>
      <c r="UG122"/>
      <c r="UH122"/>
      <c r="UI122"/>
      <c r="UJ122"/>
      <c r="UK122"/>
      <c r="UL122"/>
      <c r="UM122"/>
      <c r="UN122"/>
      <c r="UO122"/>
      <c r="UP122"/>
      <c r="UQ122"/>
      <c r="UR122"/>
      <c r="US122"/>
      <c r="UT122"/>
      <c r="UU122"/>
      <c r="UV122"/>
      <c r="UW122"/>
      <c r="UX122"/>
      <c r="UY122"/>
      <c r="UZ122"/>
      <c r="VA122"/>
      <c r="VB122"/>
      <c r="VC122"/>
      <c r="VD122"/>
      <c r="VE122"/>
      <c r="VF122"/>
      <c r="VG122"/>
      <c r="VH122"/>
      <c r="VI122"/>
      <c r="VJ122"/>
      <c r="VK122"/>
      <c r="VL122"/>
      <c r="VM122"/>
      <c r="VN122"/>
      <c r="VO122"/>
      <c r="VP122"/>
      <c r="VQ122"/>
      <c r="VR122"/>
      <c r="VS122"/>
      <c r="VT122"/>
      <c r="VU122"/>
      <c r="VV122"/>
      <c r="VW122"/>
      <c r="VX122"/>
      <c r="VY122"/>
      <c r="VZ122"/>
      <c r="WA122"/>
      <c r="WB122"/>
      <c r="WC122"/>
      <c r="WD122"/>
      <c r="WE122"/>
      <c r="WF122"/>
      <c r="WG122"/>
      <c r="WH122"/>
      <c r="WI122"/>
      <c r="WJ122"/>
      <c r="WK122"/>
      <c r="WL122"/>
      <c r="WM122"/>
      <c r="WN122"/>
      <c r="WO122"/>
      <c r="WP122"/>
      <c r="WQ122"/>
      <c r="WR122"/>
      <c r="WS122"/>
      <c r="WT122"/>
      <c r="WU122"/>
      <c r="WV122"/>
      <c r="WW122"/>
      <c r="WX122"/>
      <c r="WY122"/>
      <c r="WZ122"/>
      <c r="XA122"/>
      <c r="XB122"/>
      <c r="XC122"/>
      <c r="XD122"/>
      <c r="XE122"/>
      <c r="XF122"/>
      <c r="XG122"/>
      <c r="XH122"/>
      <c r="XI122"/>
      <c r="XJ122"/>
      <c r="XK122"/>
      <c r="XL122"/>
      <c r="XM122"/>
      <c r="XN122"/>
      <c r="XO122"/>
      <c r="XP122"/>
      <c r="XQ122"/>
      <c r="XR122"/>
      <c r="XS122"/>
      <c r="XT122"/>
      <c r="XU122"/>
      <c r="XV122"/>
      <c r="XW122"/>
      <c r="XX122"/>
      <c r="XY122"/>
      <c r="XZ122"/>
      <c r="YA122"/>
      <c r="YB122"/>
      <c r="YC122"/>
      <c r="YD122"/>
      <c r="YE122"/>
      <c r="YF122"/>
      <c r="YG122"/>
      <c r="YH122"/>
      <c r="YI122"/>
      <c r="YJ122"/>
      <c r="YK122"/>
      <c r="YL122"/>
      <c r="YM122"/>
      <c r="YN122"/>
      <c r="YO122"/>
      <c r="YP122"/>
      <c r="YQ122"/>
      <c r="YR122"/>
      <c r="YS122"/>
      <c r="YT122"/>
      <c r="YU122"/>
      <c r="YV122"/>
      <c r="YW122"/>
      <c r="YX122"/>
      <c r="YY122"/>
      <c r="YZ122"/>
      <c r="ZA122"/>
      <c r="ZB122"/>
      <c r="ZC122"/>
      <c r="ZD122"/>
      <c r="ZE122"/>
      <c r="ZF122"/>
      <c r="ZG122"/>
      <c r="ZH122"/>
      <c r="ZI122"/>
      <c r="ZJ122"/>
      <c r="ZK122"/>
      <c r="ZL122"/>
      <c r="ZM122"/>
      <c r="ZN122"/>
      <c r="ZO122"/>
      <c r="ZP122"/>
      <c r="ZQ122"/>
      <c r="ZR122"/>
      <c r="ZS122"/>
      <c r="ZT122"/>
      <c r="ZU122"/>
      <c r="ZV122"/>
      <c r="ZW122"/>
      <c r="ZX122"/>
      <c r="ZY122"/>
      <c r="ZZ122"/>
      <c r="AAA122"/>
      <c r="AAB122"/>
      <c r="AAC122"/>
      <c r="AAD122"/>
      <c r="AAE122"/>
      <c r="AAF122"/>
      <c r="AAG122"/>
      <c r="AAH122"/>
      <c r="AAI122"/>
      <c r="AAJ122"/>
      <c r="AAK122"/>
      <c r="AAL122"/>
      <c r="AAM122"/>
      <c r="AAN122"/>
      <c r="AAO122"/>
      <c r="AAP122"/>
      <c r="AAQ122"/>
      <c r="AAR122"/>
      <c r="AAS122"/>
      <c r="AAT122"/>
      <c r="AAU122"/>
      <c r="AAV122"/>
      <c r="AAW122"/>
      <c r="AAX122"/>
      <c r="AAY122"/>
      <c r="AAZ122"/>
      <c r="ABA122"/>
      <c r="ABB122"/>
      <c r="ABC122"/>
      <c r="ABD122"/>
      <c r="ABE122"/>
      <c r="ABF122"/>
      <c r="ABG122"/>
      <c r="ABH122"/>
      <c r="ABI122"/>
      <c r="ABJ122"/>
      <c r="ABK122"/>
      <c r="ABL122"/>
      <c r="ABM122"/>
      <c r="ABN122"/>
      <c r="ABO122"/>
      <c r="ABP122"/>
      <c r="ABQ122"/>
      <c r="ABR122"/>
      <c r="ABS122"/>
      <c r="ABT122"/>
      <c r="ABU122"/>
      <c r="ABV122"/>
      <c r="ABW122"/>
      <c r="ABX122"/>
      <c r="ABY122"/>
      <c r="ABZ122"/>
      <c r="ACA122"/>
      <c r="ACB122"/>
      <c r="ACC122"/>
      <c r="ACD122"/>
      <c r="ACE122"/>
      <c r="ACF122"/>
      <c r="ACG122"/>
      <c r="ACH122"/>
      <c r="ACI122"/>
      <c r="ACJ122"/>
      <c r="ACK122"/>
      <c r="ACL122"/>
      <c r="ACM122"/>
      <c r="ACN122"/>
      <c r="ACO122"/>
      <c r="ACP122"/>
      <c r="ACQ122"/>
      <c r="ACR122"/>
      <c r="ACS122"/>
      <c r="ACT122"/>
      <c r="ACU122"/>
      <c r="ACV122"/>
      <c r="ACW122"/>
      <c r="ACX122"/>
      <c r="ACY122"/>
      <c r="ACZ122"/>
      <c r="ADA122"/>
      <c r="ADB122"/>
      <c r="ADC122"/>
      <c r="ADD122"/>
      <c r="ADE122"/>
      <c r="ADF122"/>
      <c r="ADG122"/>
      <c r="ADH122"/>
      <c r="ADI122"/>
      <c r="ADJ122"/>
      <c r="ADK122"/>
      <c r="ADL122"/>
      <c r="ADM122"/>
      <c r="ADN122"/>
      <c r="ADO122"/>
      <c r="ADP122"/>
      <c r="ADQ122"/>
      <c r="ADR122"/>
      <c r="ADS122"/>
      <c r="ADT122"/>
      <c r="ADU122"/>
      <c r="ADV122"/>
      <c r="ADW122"/>
      <c r="ADX122"/>
      <c r="ADY122"/>
      <c r="ADZ122"/>
      <c r="AEA122"/>
      <c r="AEB122"/>
      <c r="AEC122"/>
      <c r="AED122"/>
      <c r="AEE122"/>
      <c r="AEF122"/>
      <c r="AEG122"/>
      <c r="AEH122"/>
      <c r="AEI122"/>
      <c r="AEJ122"/>
      <c r="AEK122"/>
      <c r="AEL122"/>
      <c r="AEM122"/>
      <c r="AEN122"/>
      <c r="AEO122"/>
      <c r="AEP122"/>
      <c r="AEQ122"/>
      <c r="AER122"/>
      <c r="AES122"/>
      <c r="AET122"/>
      <c r="AEU122"/>
      <c r="AEV122"/>
      <c r="AEW122"/>
      <c r="AEX122"/>
      <c r="AEY122"/>
      <c r="AEZ122"/>
      <c r="AFA122"/>
      <c r="AFB122"/>
      <c r="AFC122"/>
      <c r="AFD122"/>
      <c r="AFE122"/>
      <c r="AFF122"/>
      <c r="AFG122"/>
      <c r="AFH122"/>
      <c r="AFI122"/>
      <c r="AFJ122"/>
      <c r="AFK122"/>
      <c r="AFL122"/>
      <c r="AFM122"/>
      <c r="AFN122"/>
      <c r="AFO122"/>
      <c r="AFP122"/>
      <c r="AFQ122"/>
      <c r="AFR122"/>
      <c r="AFS122"/>
      <c r="AFT122"/>
      <c r="AFU122"/>
      <c r="AFV122"/>
      <c r="AFW122"/>
      <c r="AFX122"/>
      <c r="AFY122"/>
      <c r="AFZ122"/>
      <c r="AGA122"/>
      <c r="AGB122"/>
      <c r="AGC122"/>
      <c r="AGD122"/>
      <c r="AGE122"/>
      <c r="AGF122"/>
      <c r="AGG122"/>
      <c r="AGH122"/>
      <c r="AGI122"/>
      <c r="AGJ122"/>
      <c r="AGK122"/>
      <c r="AGL122"/>
      <c r="AGM122"/>
      <c r="AGN122"/>
      <c r="AGO122"/>
      <c r="AGP122"/>
      <c r="AGQ122"/>
      <c r="AGR122"/>
      <c r="AGS122"/>
      <c r="AGT122"/>
      <c r="AGU122"/>
      <c r="AGV122"/>
      <c r="AGW122"/>
      <c r="AGX122"/>
      <c r="AGY122"/>
      <c r="AGZ122"/>
      <c r="AHA122"/>
      <c r="AHB122"/>
      <c r="AHC122"/>
      <c r="AHD122"/>
      <c r="AHE122"/>
      <c r="AHF122"/>
      <c r="AHG122"/>
      <c r="AHH122"/>
      <c r="AHI122"/>
      <c r="AHJ122"/>
      <c r="AHK122"/>
      <c r="AHL122"/>
      <c r="AHM122"/>
      <c r="AHN122"/>
      <c r="AHO122"/>
      <c r="AHP122"/>
      <c r="AHQ122"/>
      <c r="AHR122"/>
      <c r="AHS122"/>
      <c r="AHT122"/>
      <c r="AHU122"/>
      <c r="AHV122"/>
      <c r="AHW122"/>
      <c r="AHX122"/>
      <c r="AHY122"/>
      <c r="AHZ122"/>
      <c r="AIA122"/>
      <c r="AIB122"/>
      <c r="AIC122"/>
      <c r="AID122"/>
      <c r="AIE122"/>
      <c r="AIF122"/>
      <c r="AIG122"/>
      <c r="AIH122"/>
      <c r="AII122"/>
      <c r="AIJ122"/>
      <c r="AIK122"/>
      <c r="AIL122"/>
      <c r="AIM122"/>
      <c r="AIN122"/>
      <c r="AIO122"/>
      <c r="AIP122"/>
      <c r="AIQ122"/>
      <c r="AIR122"/>
      <c r="AIS122"/>
      <c r="AIT122"/>
      <c r="AIU122"/>
      <c r="AIV122"/>
      <c r="AIW122"/>
      <c r="AIX122"/>
      <c r="AIY122"/>
      <c r="AIZ122"/>
      <c r="AJA122"/>
      <c r="AJB122"/>
      <c r="AJC122"/>
      <c r="AJD122"/>
      <c r="AJE122"/>
      <c r="AJF122"/>
      <c r="AJG122"/>
      <c r="AJH122"/>
      <c r="AJI122"/>
      <c r="AJJ122"/>
      <c r="AJK122"/>
      <c r="AJL122"/>
      <c r="AJM122"/>
      <c r="AJN122"/>
      <c r="AJO122"/>
      <c r="AJP122"/>
      <c r="AJQ122"/>
      <c r="AJR122"/>
      <c r="AJS122"/>
      <c r="AJT122"/>
      <c r="AJU122"/>
      <c r="AJV122"/>
      <c r="AJW122"/>
      <c r="AJX122"/>
      <c r="AJY122"/>
      <c r="AJZ122"/>
      <c r="AKA122"/>
      <c r="AKB122"/>
      <c r="AKC122"/>
      <c r="AKD122"/>
      <c r="AKE122"/>
      <c r="AKF122"/>
      <c r="AKG122"/>
      <c r="AKH122"/>
      <c r="AKI122"/>
      <c r="AKJ122"/>
      <c r="AKK122"/>
      <c r="AKL122"/>
      <c r="AKM122"/>
      <c r="AKN122"/>
      <c r="AKO122"/>
      <c r="AKP122"/>
      <c r="AKQ122"/>
      <c r="AKR122"/>
      <c r="AKS122"/>
      <c r="AKT122"/>
      <c r="AKU122"/>
      <c r="AKV122"/>
      <c r="AKW122"/>
      <c r="AKX122"/>
      <c r="AKY122"/>
      <c r="AKZ122"/>
      <c r="ALA122"/>
      <c r="ALB122"/>
      <c r="ALC122"/>
      <c r="ALD122"/>
      <c r="ALE122"/>
      <c r="ALF122"/>
      <c r="ALG122"/>
      <c r="ALH122"/>
      <c r="ALI122"/>
      <c r="ALJ122"/>
      <c r="ALK122"/>
      <c r="ALL122"/>
      <c r="ALM122"/>
      <c r="ALN122"/>
      <c r="ALO122"/>
      <c r="ALP122"/>
      <c r="ALQ122"/>
      <c r="ALR122"/>
      <c r="ALS122"/>
      <c r="ALT122"/>
      <c r="ALU122"/>
      <c r="ALV122"/>
      <c r="ALW122"/>
      <c r="ALX122"/>
      <c r="ALY122"/>
      <c r="ALZ122"/>
      <c r="AMA122"/>
      <c r="AMB122"/>
      <c r="AMC122"/>
      <c r="AMD122"/>
      <c r="AME122"/>
      <c r="AMF122"/>
      <c r="AMG122"/>
      <c r="AMH122"/>
      <c r="AMI122"/>
      <c r="AMJ122"/>
    </row>
    <row r="123" spans="1:1024" x14ac:dyDescent="0.3">
      <c r="A123" s="52">
        <f t="shared" si="62"/>
        <v>114</v>
      </c>
      <c r="B123" s="72">
        <f t="shared" si="63"/>
        <v>2136</v>
      </c>
      <c r="C123" s="48">
        <f>'2023CV PREV GA00394601000126'!E119</f>
        <v>4.8899999999999997</v>
      </c>
      <c r="D123" s="49">
        <f t="shared" si="49"/>
        <v>4.3299999999999996E-3</v>
      </c>
      <c r="E123" s="125">
        <f>'2023CV PREV GA00394601000126'!G119</f>
        <v>0</v>
      </c>
      <c r="F123" s="49">
        <f t="shared" si="50"/>
        <v>0</v>
      </c>
      <c r="G123" s="125">
        <f>'2023CV PREV GA00394601000126'!I119</f>
        <v>0</v>
      </c>
      <c r="H123" s="125">
        <f>'2023CV PREV GA00394601000126'!J119</f>
        <v>0</v>
      </c>
      <c r="I123" s="125">
        <f>'2023CV PREV GA00394601000126'!K119</f>
        <v>0</v>
      </c>
      <c r="J123" s="125">
        <f>'2023CV PREV GA00394601000126'!L119</f>
        <v>0</v>
      </c>
      <c r="K123" s="125">
        <f>'2023CV PREV GA00394601000126'!M119</f>
        <v>0</v>
      </c>
      <c r="L123" s="125">
        <f>'2023CV PREV GA00394601000126'!N119</f>
        <v>0</v>
      </c>
      <c r="M123" s="49">
        <f t="shared" si="51"/>
        <v>0</v>
      </c>
      <c r="N123" s="125">
        <f>'2023CV PREV GA00394601000126'!P119</f>
        <v>0</v>
      </c>
      <c r="O123" s="125">
        <f>'2023CV PREV GA00394601000126'!Q119</f>
        <v>0</v>
      </c>
      <c r="P123" s="125">
        <f>'2023CV PREV GA00394601000126'!R119</f>
        <v>0</v>
      </c>
      <c r="Q123" s="125">
        <f>'2023CV PREV GA00394601000126'!S119</f>
        <v>0</v>
      </c>
      <c r="R123" s="125">
        <f>'2023CV PREV GA00394601000126'!T119</f>
        <v>0</v>
      </c>
      <c r="S123" s="125">
        <f>'2023CV PREV GA00394601000126'!U119</f>
        <v>0</v>
      </c>
      <c r="T123" s="125">
        <f>'2023CV PREV GA00394601000126'!V119</f>
        <v>0</v>
      </c>
      <c r="U123" s="49">
        <f t="shared" si="52"/>
        <v>0</v>
      </c>
      <c r="V123" s="125">
        <f>'2023CV PREV GA00394601000126'!X119</f>
        <v>0</v>
      </c>
      <c r="W123" s="125">
        <f>'2023CV PREV GA00394601000126'!Y119</f>
        <v>0</v>
      </c>
      <c r="X123" s="125">
        <f>'2023CV PREV GA00394601000126'!Z119</f>
        <v>0</v>
      </c>
      <c r="Y123" s="125">
        <f>'2023CV PREV GA00394601000126'!AA119</f>
        <v>0</v>
      </c>
      <c r="Z123" s="125">
        <f>'2023CV PREV GA00394601000126'!AB119</f>
        <v>0</v>
      </c>
      <c r="AA123" s="125">
        <f>'2023CV PREV GA00394601000126'!AC119</f>
        <v>0</v>
      </c>
      <c r="AB123" s="125">
        <f>'2023CV PREV GA00394601000126'!AD119</f>
        <v>0</v>
      </c>
      <c r="AC123" s="49">
        <f t="shared" si="53"/>
        <v>0</v>
      </c>
      <c r="AD123" s="125">
        <f>'2023CV PREV GA00394601000126'!AF119</f>
        <v>0</v>
      </c>
      <c r="AE123" s="125">
        <f>'2023CV PREV GA00394601000126'!AG119</f>
        <v>0</v>
      </c>
      <c r="AF123" s="125">
        <f>'2023CV PREV GA00394601000126'!AH119</f>
        <v>0</v>
      </c>
      <c r="AG123" s="125">
        <f>'2023CV PREV GA00394601000126'!AI119</f>
        <v>0</v>
      </c>
      <c r="AH123" s="49">
        <f t="shared" si="54"/>
        <v>0</v>
      </c>
      <c r="AI123" s="125">
        <f>'2023CV PREV GA00394601000126'!AK119</f>
        <v>0</v>
      </c>
      <c r="AJ123" s="125">
        <f>'2023CV PREV GA00394601000126'!AL119</f>
        <v>0</v>
      </c>
      <c r="AK123" s="125">
        <f>'2023CV PREV GA00394601000126'!AM119</f>
        <v>0</v>
      </c>
      <c r="AL123" s="125">
        <f>'2023CV PREV GA00394601000126'!AN119</f>
        <v>0</v>
      </c>
      <c r="AM123" s="125">
        <f>'2023CV PREV GA00394601000126'!AO119</f>
        <v>0</v>
      </c>
      <c r="AN123" s="125">
        <f>'2023CV PREV GA00394601000126'!AP119</f>
        <v>0</v>
      </c>
      <c r="AO123" s="125">
        <f>'2023CV PREV GA00394601000126'!AQ119</f>
        <v>0</v>
      </c>
      <c r="AP123" s="125">
        <f>'2023CV PREV GA00394601000126'!AR119</f>
        <v>0</v>
      </c>
      <c r="AQ123" s="125">
        <f>'2023CV PREV GA00394601000126'!AS119</f>
        <v>0</v>
      </c>
      <c r="AR123" s="49">
        <f t="shared" si="55"/>
        <v>0</v>
      </c>
      <c r="AS123" s="49">
        <f t="shared" si="56"/>
        <v>0</v>
      </c>
      <c r="AT123" s="125">
        <f>'2023CV PREV GA00394601000126'!AV119</f>
        <v>0</v>
      </c>
      <c r="AU123" s="125">
        <f>'2023CV PREV GA00394601000126'!AW119</f>
        <v>0</v>
      </c>
      <c r="AV123" s="125">
        <f>'2023CV PREV GA00394601000126'!AX119</f>
        <v>0</v>
      </c>
      <c r="AW123" s="125">
        <f>'2023CV PREV GA00394601000126'!AY119</f>
        <v>0</v>
      </c>
      <c r="AX123" s="125">
        <f>'2023CV PREV GA00394601000126'!AZ119</f>
        <v>0</v>
      </c>
      <c r="AY123" s="125">
        <f>'2023CV PREV GA00394601000126'!BA119</f>
        <v>0</v>
      </c>
      <c r="AZ123" s="49">
        <f t="shared" si="57"/>
        <v>0</v>
      </c>
      <c r="BA123" s="125">
        <f>'2023CV PREV GA00394601000126'!BC119</f>
        <v>0</v>
      </c>
      <c r="BB123" s="125">
        <f>'2023CV PREV GA00394601000126'!BD119</f>
        <v>0</v>
      </c>
      <c r="BC123" s="125">
        <f>'2023CV PREV GA00394601000126'!BE119</f>
        <v>0</v>
      </c>
      <c r="BD123" s="125">
        <f>'2023CV PREV GA00394601000126'!BF119</f>
        <v>0</v>
      </c>
      <c r="BE123" s="125">
        <f>'2023CV PREV GA00394601000126'!BG119</f>
        <v>0</v>
      </c>
      <c r="BF123" s="125">
        <f>'2023CV PREV GA00394601000126'!BH119</f>
        <v>0</v>
      </c>
      <c r="BG123" s="125">
        <f>'2023CV PREV GA00394601000126'!BI119</f>
        <v>0</v>
      </c>
      <c r="BH123" s="125">
        <f>'2023CV PREV GA00394601000126'!BJ119</f>
        <v>0</v>
      </c>
      <c r="BI123" s="125">
        <f>'2023CV PREV GA00394601000126'!BK119</f>
        <v>0</v>
      </c>
      <c r="BJ123" s="49">
        <f t="shared" si="58"/>
        <v>0</v>
      </c>
      <c r="BK123" s="49">
        <f t="shared" si="59"/>
        <v>0</v>
      </c>
      <c r="BL123" s="49">
        <f>$BO$9+SUMPRODUCT($D$10:D123,$BK$10:BK123)</f>
        <v>194802968.77395752</v>
      </c>
      <c r="BM123" s="50">
        <f t="shared" si="60"/>
        <v>4.8899999999999997</v>
      </c>
      <c r="BN123" s="49">
        <f t="shared" si="46"/>
        <v>2098000726.0900199</v>
      </c>
      <c r="BO123" s="51">
        <f t="shared" si="61"/>
        <v>45001901055.129204</v>
      </c>
      <c r="BP123" s="89">
        <f t="shared" si="47"/>
        <v>0</v>
      </c>
      <c r="BQ123" s="89">
        <f t="shared" si="48"/>
        <v>0</v>
      </c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  <c r="IW123"/>
      <c r="IX123"/>
      <c r="IY123"/>
      <c r="IZ123"/>
      <c r="JA123"/>
      <c r="JB123"/>
      <c r="JC123"/>
      <c r="JD123"/>
      <c r="JE123"/>
      <c r="JF123"/>
      <c r="JG123"/>
      <c r="JH123"/>
      <c r="JI123"/>
      <c r="JJ123"/>
      <c r="JK123"/>
      <c r="JL123"/>
      <c r="JM123"/>
      <c r="JN123"/>
      <c r="JO123"/>
      <c r="JP123"/>
      <c r="JQ123"/>
      <c r="JR123"/>
      <c r="JS123"/>
      <c r="JT123"/>
      <c r="JU123"/>
      <c r="JV123"/>
      <c r="JW123"/>
      <c r="JX123"/>
      <c r="JY123"/>
      <c r="JZ123"/>
      <c r="KA123"/>
      <c r="KB123"/>
      <c r="KC123"/>
      <c r="KD123"/>
      <c r="KE123"/>
      <c r="KF123"/>
      <c r="KG123"/>
      <c r="KH123"/>
      <c r="KI123"/>
      <c r="KJ123"/>
      <c r="KK123"/>
      <c r="KL123"/>
      <c r="KM123"/>
      <c r="KN123"/>
      <c r="KO123"/>
      <c r="KP123"/>
      <c r="KQ123"/>
      <c r="KR123"/>
      <c r="KS123"/>
      <c r="KT123"/>
      <c r="KU123"/>
      <c r="KV123"/>
      <c r="KW123"/>
      <c r="KX123"/>
      <c r="KY123"/>
      <c r="KZ123"/>
      <c r="LA123"/>
      <c r="LB123"/>
      <c r="LC123"/>
      <c r="LD123"/>
      <c r="LE123"/>
      <c r="LF123"/>
      <c r="LG123"/>
      <c r="LH123"/>
      <c r="LI123"/>
      <c r="LJ123"/>
      <c r="LK123"/>
      <c r="LL123"/>
      <c r="LM123"/>
      <c r="LN123"/>
      <c r="LO123"/>
      <c r="LP123"/>
      <c r="LQ123"/>
      <c r="LR123"/>
      <c r="LS123"/>
      <c r="LT123"/>
      <c r="LU123"/>
      <c r="LV123"/>
      <c r="LW123"/>
      <c r="LX123"/>
      <c r="LY123"/>
      <c r="LZ123"/>
      <c r="MA123"/>
      <c r="MB123"/>
      <c r="MC123"/>
      <c r="MD123"/>
      <c r="ME123"/>
      <c r="MF123"/>
      <c r="MG123"/>
      <c r="MH123"/>
      <c r="MI123"/>
      <c r="MJ123"/>
      <c r="MK123"/>
      <c r="ML123"/>
      <c r="MM123"/>
      <c r="MN123"/>
      <c r="MO123"/>
      <c r="MP123"/>
      <c r="MQ123"/>
      <c r="MR123"/>
      <c r="MS123"/>
      <c r="MT123"/>
      <c r="MU123"/>
      <c r="MV123"/>
      <c r="MW123"/>
      <c r="MX123"/>
      <c r="MY123"/>
      <c r="MZ123"/>
      <c r="NA123"/>
      <c r="NB123"/>
      <c r="NC123"/>
      <c r="ND123"/>
      <c r="NE123"/>
      <c r="NF123"/>
      <c r="NG123"/>
      <c r="NH123"/>
      <c r="NI123"/>
      <c r="NJ123"/>
      <c r="NK123"/>
      <c r="NL123"/>
      <c r="NM123"/>
      <c r="NN123"/>
      <c r="NO123"/>
      <c r="NP123"/>
      <c r="NQ123"/>
      <c r="NR123"/>
      <c r="NS123"/>
      <c r="NT123"/>
      <c r="NU123"/>
      <c r="NV123"/>
      <c r="NW123"/>
      <c r="NX123"/>
      <c r="NY123"/>
      <c r="NZ123"/>
      <c r="OA123"/>
      <c r="OB123"/>
      <c r="OC123"/>
      <c r="OD123"/>
      <c r="OE123"/>
      <c r="OF123"/>
      <c r="OG123"/>
      <c r="OH123"/>
      <c r="OI123"/>
      <c r="OJ123"/>
      <c r="OK123"/>
      <c r="OL123"/>
      <c r="OM123"/>
      <c r="ON123"/>
      <c r="OO123"/>
      <c r="OP123"/>
      <c r="OQ123"/>
      <c r="OR123"/>
      <c r="OS123"/>
      <c r="OT123"/>
      <c r="OU123"/>
      <c r="OV123"/>
      <c r="OW123"/>
      <c r="OX123"/>
      <c r="OY123"/>
      <c r="OZ123"/>
      <c r="PA123"/>
      <c r="PB123"/>
      <c r="PC123"/>
      <c r="PD123"/>
      <c r="PE123"/>
      <c r="PF123"/>
      <c r="PG123"/>
      <c r="PH123"/>
      <c r="PI123"/>
      <c r="PJ123"/>
      <c r="PK123"/>
      <c r="PL123"/>
      <c r="PM123"/>
      <c r="PN123"/>
      <c r="PO123"/>
      <c r="PP123"/>
      <c r="PQ123"/>
      <c r="PR123"/>
      <c r="PS123"/>
      <c r="PT123"/>
      <c r="PU123"/>
      <c r="PV123"/>
      <c r="PW123"/>
      <c r="PX123"/>
      <c r="PY123"/>
      <c r="PZ123"/>
      <c r="QA123"/>
      <c r="QB123"/>
      <c r="QC123"/>
      <c r="QD123"/>
      <c r="QE123"/>
      <c r="QF123"/>
      <c r="QG123"/>
      <c r="QH123"/>
      <c r="QI123"/>
      <c r="QJ123"/>
      <c r="QK123"/>
      <c r="QL123"/>
      <c r="QM123"/>
      <c r="QN123"/>
      <c r="QO123"/>
      <c r="QP123"/>
      <c r="QQ123"/>
      <c r="QR123"/>
      <c r="QS123"/>
      <c r="QT123"/>
      <c r="QU123"/>
      <c r="QV123"/>
      <c r="QW123"/>
      <c r="QX123"/>
      <c r="QY123"/>
      <c r="QZ123"/>
      <c r="RA123"/>
      <c r="RB123"/>
      <c r="RC123"/>
      <c r="RD123"/>
      <c r="RE123"/>
      <c r="RF123"/>
      <c r="RG123"/>
      <c r="RH123"/>
      <c r="RI123"/>
      <c r="RJ123"/>
      <c r="RK123"/>
      <c r="RL123"/>
      <c r="RM123"/>
      <c r="RN123"/>
      <c r="RO123"/>
      <c r="RP123"/>
      <c r="RQ123"/>
      <c r="RR123"/>
      <c r="RS123"/>
      <c r="RT123"/>
      <c r="RU123"/>
      <c r="RV123"/>
      <c r="RW123"/>
      <c r="RX123"/>
      <c r="RY123"/>
      <c r="RZ123"/>
      <c r="SA123"/>
      <c r="SB123"/>
      <c r="SC123"/>
      <c r="SD123"/>
      <c r="SE123"/>
      <c r="SF123"/>
      <c r="SG123"/>
      <c r="SH123"/>
      <c r="SI123"/>
      <c r="SJ123"/>
      <c r="SK123"/>
      <c r="SL123"/>
      <c r="SM123"/>
      <c r="SN123"/>
      <c r="SO123"/>
      <c r="SP123"/>
      <c r="SQ123"/>
      <c r="SR123"/>
      <c r="SS123"/>
      <c r="ST123"/>
      <c r="SU123"/>
      <c r="SV123"/>
      <c r="SW123"/>
      <c r="SX123"/>
      <c r="SY123"/>
      <c r="SZ123"/>
      <c r="TA123"/>
      <c r="TB123"/>
      <c r="TC123"/>
      <c r="TD123"/>
      <c r="TE123"/>
      <c r="TF123"/>
      <c r="TG123"/>
      <c r="TH123"/>
      <c r="TI123"/>
      <c r="TJ123"/>
      <c r="TK123"/>
      <c r="TL123"/>
      <c r="TM123"/>
      <c r="TN123"/>
      <c r="TO123"/>
      <c r="TP123"/>
      <c r="TQ123"/>
      <c r="TR123"/>
      <c r="TS123"/>
      <c r="TT123"/>
      <c r="TU123"/>
      <c r="TV123"/>
      <c r="TW123"/>
      <c r="TX123"/>
      <c r="TY123"/>
      <c r="TZ123"/>
      <c r="UA123"/>
      <c r="UB123"/>
      <c r="UC123"/>
      <c r="UD123"/>
      <c r="UE123"/>
      <c r="UF123"/>
      <c r="UG123"/>
      <c r="UH123"/>
      <c r="UI123"/>
      <c r="UJ123"/>
      <c r="UK123"/>
      <c r="UL123"/>
      <c r="UM123"/>
      <c r="UN123"/>
      <c r="UO123"/>
      <c r="UP123"/>
      <c r="UQ123"/>
      <c r="UR123"/>
      <c r="US123"/>
      <c r="UT123"/>
      <c r="UU123"/>
      <c r="UV123"/>
      <c r="UW123"/>
      <c r="UX123"/>
      <c r="UY123"/>
      <c r="UZ123"/>
      <c r="VA123"/>
      <c r="VB123"/>
      <c r="VC123"/>
      <c r="VD123"/>
      <c r="VE123"/>
      <c r="VF123"/>
      <c r="VG123"/>
      <c r="VH123"/>
      <c r="VI123"/>
      <c r="VJ123"/>
      <c r="VK123"/>
      <c r="VL123"/>
      <c r="VM123"/>
      <c r="VN123"/>
      <c r="VO123"/>
      <c r="VP123"/>
      <c r="VQ123"/>
      <c r="VR123"/>
      <c r="VS123"/>
      <c r="VT123"/>
      <c r="VU123"/>
      <c r="VV123"/>
      <c r="VW123"/>
      <c r="VX123"/>
      <c r="VY123"/>
      <c r="VZ123"/>
      <c r="WA123"/>
      <c r="WB123"/>
      <c r="WC123"/>
      <c r="WD123"/>
      <c r="WE123"/>
      <c r="WF123"/>
      <c r="WG123"/>
      <c r="WH123"/>
      <c r="WI123"/>
      <c r="WJ123"/>
      <c r="WK123"/>
      <c r="WL123"/>
      <c r="WM123"/>
      <c r="WN123"/>
      <c r="WO123"/>
      <c r="WP123"/>
      <c r="WQ123"/>
      <c r="WR123"/>
      <c r="WS123"/>
      <c r="WT123"/>
      <c r="WU123"/>
      <c r="WV123"/>
      <c r="WW123"/>
      <c r="WX123"/>
      <c r="WY123"/>
      <c r="WZ123"/>
      <c r="XA123"/>
      <c r="XB123"/>
      <c r="XC123"/>
      <c r="XD123"/>
      <c r="XE123"/>
      <c r="XF123"/>
      <c r="XG123"/>
      <c r="XH123"/>
      <c r="XI123"/>
      <c r="XJ123"/>
      <c r="XK123"/>
      <c r="XL123"/>
      <c r="XM123"/>
      <c r="XN123"/>
      <c r="XO123"/>
      <c r="XP123"/>
      <c r="XQ123"/>
      <c r="XR123"/>
      <c r="XS123"/>
      <c r="XT123"/>
      <c r="XU123"/>
      <c r="XV123"/>
      <c r="XW123"/>
      <c r="XX123"/>
      <c r="XY123"/>
      <c r="XZ123"/>
      <c r="YA123"/>
      <c r="YB123"/>
      <c r="YC123"/>
      <c r="YD123"/>
      <c r="YE123"/>
      <c r="YF123"/>
      <c r="YG123"/>
      <c r="YH123"/>
      <c r="YI123"/>
      <c r="YJ123"/>
      <c r="YK123"/>
      <c r="YL123"/>
      <c r="YM123"/>
      <c r="YN123"/>
      <c r="YO123"/>
      <c r="YP123"/>
      <c r="YQ123"/>
      <c r="YR123"/>
      <c r="YS123"/>
      <c r="YT123"/>
      <c r="YU123"/>
      <c r="YV123"/>
      <c r="YW123"/>
      <c r="YX123"/>
      <c r="YY123"/>
      <c r="YZ123"/>
      <c r="ZA123"/>
      <c r="ZB123"/>
      <c r="ZC123"/>
      <c r="ZD123"/>
      <c r="ZE123"/>
      <c r="ZF123"/>
      <c r="ZG123"/>
      <c r="ZH123"/>
      <c r="ZI123"/>
      <c r="ZJ123"/>
      <c r="ZK123"/>
      <c r="ZL123"/>
      <c r="ZM123"/>
      <c r="ZN123"/>
      <c r="ZO123"/>
      <c r="ZP123"/>
      <c r="ZQ123"/>
      <c r="ZR123"/>
      <c r="ZS123"/>
      <c r="ZT123"/>
      <c r="ZU123"/>
      <c r="ZV123"/>
      <c r="ZW123"/>
      <c r="ZX123"/>
      <c r="ZY123"/>
      <c r="ZZ123"/>
      <c r="AAA123"/>
      <c r="AAB123"/>
      <c r="AAC123"/>
      <c r="AAD123"/>
      <c r="AAE123"/>
      <c r="AAF123"/>
      <c r="AAG123"/>
      <c r="AAH123"/>
      <c r="AAI123"/>
      <c r="AAJ123"/>
      <c r="AAK123"/>
      <c r="AAL123"/>
      <c r="AAM123"/>
      <c r="AAN123"/>
      <c r="AAO123"/>
      <c r="AAP123"/>
      <c r="AAQ123"/>
      <c r="AAR123"/>
      <c r="AAS123"/>
      <c r="AAT123"/>
      <c r="AAU123"/>
      <c r="AAV123"/>
      <c r="AAW123"/>
      <c r="AAX123"/>
      <c r="AAY123"/>
      <c r="AAZ123"/>
      <c r="ABA123"/>
      <c r="ABB123"/>
      <c r="ABC123"/>
      <c r="ABD123"/>
      <c r="ABE123"/>
      <c r="ABF123"/>
      <c r="ABG123"/>
      <c r="ABH123"/>
      <c r="ABI123"/>
      <c r="ABJ123"/>
      <c r="ABK123"/>
      <c r="ABL123"/>
      <c r="ABM123"/>
      <c r="ABN123"/>
      <c r="ABO123"/>
      <c r="ABP123"/>
      <c r="ABQ123"/>
      <c r="ABR123"/>
      <c r="ABS123"/>
      <c r="ABT123"/>
      <c r="ABU123"/>
      <c r="ABV123"/>
      <c r="ABW123"/>
      <c r="ABX123"/>
      <c r="ABY123"/>
      <c r="ABZ123"/>
      <c r="ACA123"/>
      <c r="ACB123"/>
      <c r="ACC123"/>
      <c r="ACD123"/>
      <c r="ACE123"/>
      <c r="ACF123"/>
      <c r="ACG123"/>
      <c r="ACH123"/>
      <c r="ACI123"/>
      <c r="ACJ123"/>
      <c r="ACK123"/>
      <c r="ACL123"/>
      <c r="ACM123"/>
      <c r="ACN123"/>
      <c r="ACO123"/>
      <c r="ACP123"/>
      <c r="ACQ123"/>
      <c r="ACR123"/>
      <c r="ACS123"/>
      <c r="ACT123"/>
      <c r="ACU123"/>
      <c r="ACV123"/>
      <c r="ACW123"/>
      <c r="ACX123"/>
      <c r="ACY123"/>
      <c r="ACZ123"/>
      <c r="ADA123"/>
      <c r="ADB123"/>
      <c r="ADC123"/>
      <c r="ADD123"/>
      <c r="ADE123"/>
      <c r="ADF123"/>
      <c r="ADG123"/>
      <c r="ADH123"/>
      <c r="ADI123"/>
      <c r="ADJ123"/>
      <c r="ADK123"/>
      <c r="ADL123"/>
      <c r="ADM123"/>
      <c r="ADN123"/>
      <c r="ADO123"/>
      <c r="ADP123"/>
      <c r="ADQ123"/>
      <c r="ADR123"/>
      <c r="ADS123"/>
      <c r="ADT123"/>
      <c r="ADU123"/>
      <c r="ADV123"/>
      <c r="ADW123"/>
      <c r="ADX123"/>
      <c r="ADY123"/>
      <c r="ADZ123"/>
      <c r="AEA123"/>
      <c r="AEB123"/>
      <c r="AEC123"/>
      <c r="AED123"/>
      <c r="AEE123"/>
      <c r="AEF123"/>
      <c r="AEG123"/>
      <c r="AEH123"/>
      <c r="AEI123"/>
      <c r="AEJ123"/>
      <c r="AEK123"/>
      <c r="AEL123"/>
      <c r="AEM123"/>
      <c r="AEN123"/>
      <c r="AEO123"/>
      <c r="AEP123"/>
      <c r="AEQ123"/>
      <c r="AER123"/>
      <c r="AES123"/>
      <c r="AET123"/>
      <c r="AEU123"/>
      <c r="AEV123"/>
      <c r="AEW123"/>
      <c r="AEX123"/>
      <c r="AEY123"/>
      <c r="AEZ123"/>
      <c r="AFA123"/>
      <c r="AFB123"/>
      <c r="AFC123"/>
      <c r="AFD123"/>
      <c r="AFE123"/>
      <c r="AFF123"/>
      <c r="AFG123"/>
      <c r="AFH123"/>
      <c r="AFI123"/>
      <c r="AFJ123"/>
      <c r="AFK123"/>
      <c r="AFL123"/>
      <c r="AFM123"/>
      <c r="AFN123"/>
      <c r="AFO123"/>
      <c r="AFP123"/>
      <c r="AFQ123"/>
      <c r="AFR123"/>
      <c r="AFS123"/>
      <c r="AFT123"/>
      <c r="AFU123"/>
      <c r="AFV123"/>
      <c r="AFW123"/>
      <c r="AFX123"/>
      <c r="AFY123"/>
      <c r="AFZ123"/>
      <c r="AGA123"/>
      <c r="AGB123"/>
      <c r="AGC123"/>
      <c r="AGD123"/>
      <c r="AGE123"/>
      <c r="AGF123"/>
      <c r="AGG123"/>
      <c r="AGH123"/>
      <c r="AGI123"/>
      <c r="AGJ123"/>
      <c r="AGK123"/>
      <c r="AGL123"/>
      <c r="AGM123"/>
      <c r="AGN123"/>
      <c r="AGO123"/>
      <c r="AGP123"/>
      <c r="AGQ123"/>
      <c r="AGR123"/>
      <c r="AGS123"/>
      <c r="AGT123"/>
      <c r="AGU123"/>
      <c r="AGV123"/>
      <c r="AGW123"/>
      <c r="AGX123"/>
      <c r="AGY123"/>
      <c r="AGZ123"/>
      <c r="AHA123"/>
      <c r="AHB123"/>
      <c r="AHC123"/>
      <c r="AHD123"/>
      <c r="AHE123"/>
      <c r="AHF123"/>
      <c r="AHG123"/>
      <c r="AHH123"/>
      <c r="AHI123"/>
      <c r="AHJ123"/>
      <c r="AHK123"/>
      <c r="AHL123"/>
      <c r="AHM123"/>
      <c r="AHN123"/>
      <c r="AHO123"/>
      <c r="AHP123"/>
      <c r="AHQ123"/>
      <c r="AHR123"/>
      <c r="AHS123"/>
      <c r="AHT123"/>
      <c r="AHU123"/>
      <c r="AHV123"/>
      <c r="AHW123"/>
      <c r="AHX123"/>
      <c r="AHY123"/>
      <c r="AHZ123"/>
      <c r="AIA123"/>
      <c r="AIB123"/>
      <c r="AIC123"/>
      <c r="AID123"/>
      <c r="AIE123"/>
      <c r="AIF123"/>
      <c r="AIG123"/>
      <c r="AIH123"/>
      <c r="AII123"/>
      <c r="AIJ123"/>
      <c r="AIK123"/>
      <c r="AIL123"/>
      <c r="AIM123"/>
      <c r="AIN123"/>
      <c r="AIO123"/>
      <c r="AIP123"/>
      <c r="AIQ123"/>
      <c r="AIR123"/>
      <c r="AIS123"/>
      <c r="AIT123"/>
      <c r="AIU123"/>
      <c r="AIV123"/>
      <c r="AIW123"/>
      <c r="AIX123"/>
      <c r="AIY123"/>
      <c r="AIZ123"/>
      <c r="AJA123"/>
      <c r="AJB123"/>
      <c r="AJC123"/>
      <c r="AJD123"/>
      <c r="AJE123"/>
      <c r="AJF123"/>
      <c r="AJG123"/>
      <c r="AJH123"/>
      <c r="AJI123"/>
      <c r="AJJ123"/>
      <c r="AJK123"/>
      <c r="AJL123"/>
      <c r="AJM123"/>
      <c r="AJN123"/>
      <c r="AJO123"/>
      <c r="AJP123"/>
      <c r="AJQ123"/>
      <c r="AJR123"/>
      <c r="AJS123"/>
      <c r="AJT123"/>
      <c r="AJU123"/>
      <c r="AJV123"/>
      <c r="AJW123"/>
      <c r="AJX123"/>
      <c r="AJY123"/>
      <c r="AJZ123"/>
      <c r="AKA123"/>
      <c r="AKB123"/>
      <c r="AKC123"/>
      <c r="AKD123"/>
      <c r="AKE123"/>
      <c r="AKF123"/>
      <c r="AKG123"/>
      <c r="AKH123"/>
      <c r="AKI123"/>
      <c r="AKJ123"/>
      <c r="AKK123"/>
      <c r="AKL123"/>
      <c r="AKM123"/>
      <c r="AKN123"/>
      <c r="AKO123"/>
      <c r="AKP123"/>
      <c r="AKQ123"/>
      <c r="AKR123"/>
      <c r="AKS123"/>
      <c r="AKT123"/>
      <c r="AKU123"/>
      <c r="AKV123"/>
      <c r="AKW123"/>
      <c r="AKX123"/>
      <c r="AKY123"/>
      <c r="AKZ123"/>
      <c r="ALA123"/>
      <c r="ALB123"/>
      <c r="ALC123"/>
      <c r="ALD123"/>
      <c r="ALE123"/>
      <c r="ALF123"/>
      <c r="ALG123"/>
      <c r="ALH123"/>
      <c r="ALI123"/>
      <c r="ALJ123"/>
      <c r="ALK123"/>
      <c r="ALL123"/>
      <c r="ALM123"/>
      <c r="ALN123"/>
      <c r="ALO123"/>
      <c r="ALP123"/>
      <c r="ALQ123"/>
      <c r="ALR123"/>
      <c r="ALS123"/>
      <c r="ALT123"/>
      <c r="ALU123"/>
      <c r="ALV123"/>
      <c r="ALW123"/>
      <c r="ALX123"/>
      <c r="ALY123"/>
      <c r="ALZ123"/>
      <c r="AMA123"/>
      <c r="AMB123"/>
      <c r="AMC123"/>
      <c r="AMD123"/>
      <c r="AME123"/>
      <c r="AMF123"/>
      <c r="AMG123"/>
      <c r="AMH123"/>
      <c r="AMI123"/>
      <c r="AMJ123"/>
    </row>
    <row r="124" spans="1:1024" x14ac:dyDescent="0.3">
      <c r="A124" s="52">
        <f t="shared" si="62"/>
        <v>115</v>
      </c>
      <c r="B124" s="72">
        <f t="shared" si="63"/>
        <v>2137</v>
      </c>
      <c r="C124" s="48">
        <f>'2023CV PREV GA00394601000126'!E120</f>
        <v>4.8899999999999997</v>
      </c>
      <c r="D124" s="49">
        <f t="shared" si="49"/>
        <v>4.13E-3</v>
      </c>
      <c r="E124" s="125">
        <f>'2023CV PREV GA00394601000126'!G120</f>
        <v>0</v>
      </c>
      <c r="F124" s="49">
        <f t="shared" si="50"/>
        <v>0</v>
      </c>
      <c r="G124" s="125">
        <f>'2023CV PREV GA00394601000126'!I120</f>
        <v>0</v>
      </c>
      <c r="H124" s="125">
        <f>'2023CV PREV GA00394601000126'!J120</f>
        <v>0</v>
      </c>
      <c r="I124" s="125">
        <f>'2023CV PREV GA00394601000126'!K120</f>
        <v>0</v>
      </c>
      <c r="J124" s="125">
        <f>'2023CV PREV GA00394601000126'!L120</f>
        <v>0</v>
      </c>
      <c r="K124" s="125">
        <f>'2023CV PREV GA00394601000126'!M120</f>
        <v>0</v>
      </c>
      <c r="L124" s="125">
        <f>'2023CV PREV GA00394601000126'!N120</f>
        <v>0</v>
      </c>
      <c r="M124" s="49">
        <f t="shared" si="51"/>
        <v>0</v>
      </c>
      <c r="N124" s="125">
        <f>'2023CV PREV GA00394601000126'!P120</f>
        <v>0</v>
      </c>
      <c r="O124" s="125">
        <f>'2023CV PREV GA00394601000126'!Q120</f>
        <v>0</v>
      </c>
      <c r="P124" s="125">
        <f>'2023CV PREV GA00394601000126'!R120</f>
        <v>0</v>
      </c>
      <c r="Q124" s="125">
        <f>'2023CV PREV GA00394601000126'!S120</f>
        <v>0</v>
      </c>
      <c r="R124" s="125">
        <f>'2023CV PREV GA00394601000126'!T120</f>
        <v>0</v>
      </c>
      <c r="S124" s="125">
        <f>'2023CV PREV GA00394601000126'!U120</f>
        <v>0</v>
      </c>
      <c r="T124" s="125">
        <f>'2023CV PREV GA00394601000126'!V120</f>
        <v>0</v>
      </c>
      <c r="U124" s="49">
        <f t="shared" si="52"/>
        <v>0</v>
      </c>
      <c r="V124" s="125">
        <f>'2023CV PREV GA00394601000126'!X120</f>
        <v>0</v>
      </c>
      <c r="W124" s="125">
        <f>'2023CV PREV GA00394601000126'!Y120</f>
        <v>0</v>
      </c>
      <c r="X124" s="125">
        <f>'2023CV PREV GA00394601000126'!Z120</f>
        <v>0</v>
      </c>
      <c r="Y124" s="125">
        <f>'2023CV PREV GA00394601000126'!AA120</f>
        <v>0</v>
      </c>
      <c r="Z124" s="125">
        <f>'2023CV PREV GA00394601000126'!AB120</f>
        <v>0</v>
      </c>
      <c r="AA124" s="125">
        <f>'2023CV PREV GA00394601000126'!AC120</f>
        <v>0</v>
      </c>
      <c r="AB124" s="125">
        <f>'2023CV PREV GA00394601000126'!AD120</f>
        <v>0</v>
      </c>
      <c r="AC124" s="49">
        <f t="shared" si="53"/>
        <v>0</v>
      </c>
      <c r="AD124" s="125">
        <f>'2023CV PREV GA00394601000126'!AF120</f>
        <v>0</v>
      </c>
      <c r="AE124" s="125">
        <f>'2023CV PREV GA00394601000126'!AG120</f>
        <v>0</v>
      </c>
      <c r="AF124" s="125">
        <f>'2023CV PREV GA00394601000126'!AH120</f>
        <v>0</v>
      </c>
      <c r="AG124" s="125">
        <f>'2023CV PREV GA00394601000126'!AI120</f>
        <v>0</v>
      </c>
      <c r="AH124" s="49">
        <f t="shared" si="54"/>
        <v>0</v>
      </c>
      <c r="AI124" s="125">
        <f>'2023CV PREV GA00394601000126'!AK120</f>
        <v>0</v>
      </c>
      <c r="AJ124" s="125">
        <f>'2023CV PREV GA00394601000126'!AL120</f>
        <v>0</v>
      </c>
      <c r="AK124" s="125">
        <f>'2023CV PREV GA00394601000126'!AM120</f>
        <v>0</v>
      </c>
      <c r="AL124" s="125">
        <f>'2023CV PREV GA00394601000126'!AN120</f>
        <v>0</v>
      </c>
      <c r="AM124" s="125">
        <f>'2023CV PREV GA00394601000126'!AO120</f>
        <v>0</v>
      </c>
      <c r="AN124" s="125">
        <f>'2023CV PREV GA00394601000126'!AP120</f>
        <v>0</v>
      </c>
      <c r="AO124" s="125">
        <f>'2023CV PREV GA00394601000126'!AQ120</f>
        <v>0</v>
      </c>
      <c r="AP124" s="125">
        <f>'2023CV PREV GA00394601000126'!AR120</f>
        <v>0</v>
      </c>
      <c r="AQ124" s="125">
        <f>'2023CV PREV GA00394601000126'!AS120</f>
        <v>0</v>
      </c>
      <c r="AR124" s="49">
        <f t="shared" si="55"/>
        <v>0</v>
      </c>
      <c r="AS124" s="49">
        <f t="shared" si="56"/>
        <v>0</v>
      </c>
      <c r="AT124" s="125">
        <f>'2023CV PREV GA00394601000126'!AV120</f>
        <v>0</v>
      </c>
      <c r="AU124" s="125">
        <f>'2023CV PREV GA00394601000126'!AW120</f>
        <v>0</v>
      </c>
      <c r="AV124" s="125">
        <f>'2023CV PREV GA00394601000126'!AX120</f>
        <v>0</v>
      </c>
      <c r="AW124" s="125">
        <f>'2023CV PREV GA00394601000126'!AY120</f>
        <v>0</v>
      </c>
      <c r="AX124" s="125">
        <f>'2023CV PREV GA00394601000126'!AZ120</f>
        <v>0</v>
      </c>
      <c r="AY124" s="125">
        <f>'2023CV PREV GA00394601000126'!BA120</f>
        <v>0</v>
      </c>
      <c r="AZ124" s="49">
        <f t="shared" si="57"/>
        <v>0</v>
      </c>
      <c r="BA124" s="125">
        <f>'2023CV PREV GA00394601000126'!BC120</f>
        <v>0</v>
      </c>
      <c r="BB124" s="125">
        <f>'2023CV PREV GA00394601000126'!BD120</f>
        <v>0</v>
      </c>
      <c r="BC124" s="125">
        <f>'2023CV PREV GA00394601000126'!BE120</f>
        <v>0</v>
      </c>
      <c r="BD124" s="125">
        <f>'2023CV PREV GA00394601000126'!BF120</f>
        <v>0</v>
      </c>
      <c r="BE124" s="125">
        <f>'2023CV PREV GA00394601000126'!BG120</f>
        <v>0</v>
      </c>
      <c r="BF124" s="125">
        <f>'2023CV PREV GA00394601000126'!BH120</f>
        <v>0</v>
      </c>
      <c r="BG124" s="125">
        <f>'2023CV PREV GA00394601000126'!BI120</f>
        <v>0</v>
      </c>
      <c r="BH124" s="125">
        <f>'2023CV PREV GA00394601000126'!BJ120</f>
        <v>0</v>
      </c>
      <c r="BI124" s="125">
        <f>'2023CV PREV GA00394601000126'!BK120</f>
        <v>0</v>
      </c>
      <c r="BJ124" s="49">
        <f t="shared" si="58"/>
        <v>0</v>
      </c>
      <c r="BK124" s="49">
        <f t="shared" si="59"/>
        <v>0</v>
      </c>
      <c r="BL124" s="49">
        <f>$BO$9+SUMPRODUCT($D$10:D124,$BK$10:BK124)</f>
        <v>194802968.77395752</v>
      </c>
      <c r="BM124" s="50">
        <f t="shared" si="60"/>
        <v>4.8899999999999997</v>
      </c>
      <c r="BN124" s="49">
        <f t="shared" si="46"/>
        <v>2200592961.59582</v>
      </c>
      <c r="BO124" s="51">
        <f t="shared" si="61"/>
        <v>47202494016.724998</v>
      </c>
      <c r="BP124" s="89">
        <f t="shared" si="47"/>
        <v>0</v>
      </c>
      <c r="BQ124" s="89">
        <f t="shared" si="48"/>
        <v>0</v>
      </c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  <c r="JS124"/>
      <c r="JT124"/>
      <c r="JU124"/>
      <c r="JV124"/>
      <c r="JW124"/>
      <c r="JX124"/>
      <c r="JY124"/>
      <c r="JZ124"/>
      <c r="KA124"/>
      <c r="KB124"/>
      <c r="KC124"/>
      <c r="KD124"/>
      <c r="KE124"/>
      <c r="KF124"/>
      <c r="KG124"/>
      <c r="KH124"/>
      <c r="KI124"/>
      <c r="KJ124"/>
      <c r="KK124"/>
      <c r="KL124"/>
      <c r="KM124"/>
      <c r="KN124"/>
      <c r="KO124"/>
      <c r="KP124"/>
      <c r="KQ124"/>
      <c r="KR124"/>
      <c r="KS124"/>
      <c r="KT124"/>
      <c r="KU124"/>
      <c r="KV124"/>
      <c r="KW124"/>
      <c r="KX124"/>
      <c r="KY124"/>
      <c r="KZ124"/>
      <c r="LA124"/>
      <c r="LB124"/>
      <c r="LC124"/>
      <c r="LD124"/>
      <c r="LE124"/>
      <c r="LF124"/>
      <c r="LG124"/>
      <c r="LH124"/>
      <c r="LI124"/>
      <c r="LJ124"/>
      <c r="LK124"/>
      <c r="LL124"/>
      <c r="LM124"/>
      <c r="LN124"/>
      <c r="LO124"/>
      <c r="LP124"/>
      <c r="LQ124"/>
      <c r="LR124"/>
      <c r="LS124"/>
      <c r="LT124"/>
      <c r="LU124"/>
      <c r="LV124"/>
      <c r="LW124"/>
      <c r="LX124"/>
      <c r="LY124"/>
      <c r="LZ124"/>
      <c r="MA124"/>
      <c r="MB124"/>
      <c r="MC124"/>
      <c r="MD124"/>
      <c r="ME124"/>
      <c r="MF124"/>
      <c r="MG124"/>
      <c r="MH124"/>
      <c r="MI124"/>
      <c r="MJ124"/>
      <c r="MK124"/>
      <c r="ML124"/>
      <c r="MM124"/>
      <c r="MN124"/>
      <c r="MO124"/>
      <c r="MP124"/>
      <c r="MQ124"/>
      <c r="MR124"/>
      <c r="MS124"/>
      <c r="MT124"/>
      <c r="MU124"/>
      <c r="MV124"/>
      <c r="MW124"/>
      <c r="MX124"/>
      <c r="MY124"/>
      <c r="MZ124"/>
      <c r="NA124"/>
      <c r="NB124"/>
      <c r="NC124"/>
      <c r="ND124"/>
      <c r="NE124"/>
      <c r="NF124"/>
      <c r="NG124"/>
      <c r="NH124"/>
      <c r="NI124"/>
      <c r="NJ124"/>
      <c r="NK124"/>
      <c r="NL124"/>
      <c r="NM124"/>
      <c r="NN124"/>
      <c r="NO124"/>
      <c r="NP124"/>
      <c r="NQ124"/>
      <c r="NR124"/>
      <c r="NS124"/>
      <c r="NT124"/>
      <c r="NU124"/>
      <c r="NV124"/>
      <c r="NW124"/>
      <c r="NX124"/>
      <c r="NY124"/>
      <c r="NZ124"/>
      <c r="OA124"/>
      <c r="OB124"/>
      <c r="OC124"/>
      <c r="OD124"/>
      <c r="OE124"/>
      <c r="OF124"/>
      <c r="OG124"/>
      <c r="OH124"/>
      <c r="OI124"/>
      <c r="OJ124"/>
      <c r="OK124"/>
      <c r="OL124"/>
      <c r="OM124"/>
      <c r="ON124"/>
      <c r="OO124"/>
      <c r="OP124"/>
      <c r="OQ124"/>
      <c r="OR124"/>
      <c r="OS124"/>
      <c r="OT124"/>
      <c r="OU124"/>
      <c r="OV124"/>
      <c r="OW124"/>
      <c r="OX124"/>
      <c r="OY124"/>
      <c r="OZ124"/>
      <c r="PA124"/>
      <c r="PB124"/>
      <c r="PC124"/>
      <c r="PD124"/>
      <c r="PE124"/>
      <c r="PF124"/>
      <c r="PG124"/>
      <c r="PH124"/>
      <c r="PI124"/>
      <c r="PJ124"/>
      <c r="PK124"/>
      <c r="PL124"/>
      <c r="PM124"/>
      <c r="PN124"/>
      <c r="PO124"/>
      <c r="PP124"/>
      <c r="PQ124"/>
      <c r="PR124"/>
      <c r="PS124"/>
      <c r="PT124"/>
      <c r="PU124"/>
      <c r="PV124"/>
      <c r="PW124"/>
      <c r="PX124"/>
      <c r="PY124"/>
      <c r="PZ124"/>
      <c r="QA124"/>
      <c r="QB124"/>
      <c r="QC124"/>
      <c r="QD124"/>
      <c r="QE124"/>
      <c r="QF124"/>
      <c r="QG124"/>
      <c r="QH124"/>
      <c r="QI124"/>
      <c r="QJ124"/>
      <c r="QK124"/>
      <c r="QL124"/>
      <c r="QM124"/>
      <c r="QN124"/>
      <c r="QO124"/>
      <c r="QP124"/>
      <c r="QQ124"/>
      <c r="QR124"/>
      <c r="QS124"/>
      <c r="QT124"/>
      <c r="QU124"/>
      <c r="QV124"/>
      <c r="QW124"/>
      <c r="QX124"/>
      <c r="QY124"/>
      <c r="QZ124"/>
      <c r="RA124"/>
      <c r="RB124"/>
      <c r="RC124"/>
      <c r="RD124"/>
      <c r="RE124"/>
      <c r="RF124"/>
      <c r="RG124"/>
      <c r="RH124"/>
      <c r="RI124"/>
      <c r="RJ124"/>
      <c r="RK124"/>
      <c r="RL124"/>
      <c r="RM124"/>
      <c r="RN124"/>
      <c r="RO124"/>
      <c r="RP124"/>
      <c r="RQ124"/>
      <c r="RR124"/>
      <c r="RS124"/>
      <c r="RT124"/>
      <c r="RU124"/>
      <c r="RV124"/>
      <c r="RW124"/>
      <c r="RX124"/>
      <c r="RY124"/>
      <c r="RZ124"/>
      <c r="SA124"/>
      <c r="SB124"/>
      <c r="SC124"/>
      <c r="SD124"/>
      <c r="SE124"/>
      <c r="SF124"/>
      <c r="SG124"/>
      <c r="SH124"/>
      <c r="SI124"/>
      <c r="SJ124"/>
      <c r="SK124"/>
      <c r="SL124"/>
      <c r="SM124"/>
      <c r="SN124"/>
      <c r="SO124"/>
      <c r="SP124"/>
      <c r="SQ124"/>
      <c r="SR124"/>
      <c r="SS124"/>
      <c r="ST124"/>
      <c r="SU124"/>
      <c r="SV124"/>
      <c r="SW124"/>
      <c r="SX124"/>
      <c r="SY124"/>
      <c r="SZ124"/>
      <c r="TA124"/>
      <c r="TB124"/>
      <c r="TC124"/>
      <c r="TD124"/>
      <c r="TE124"/>
      <c r="TF124"/>
      <c r="TG124"/>
      <c r="TH124"/>
      <c r="TI124"/>
      <c r="TJ124"/>
      <c r="TK124"/>
      <c r="TL124"/>
      <c r="TM124"/>
      <c r="TN124"/>
      <c r="TO124"/>
      <c r="TP124"/>
      <c r="TQ124"/>
      <c r="TR124"/>
      <c r="TS124"/>
      <c r="TT124"/>
      <c r="TU124"/>
      <c r="TV124"/>
      <c r="TW124"/>
      <c r="TX124"/>
      <c r="TY124"/>
      <c r="TZ124"/>
      <c r="UA124"/>
      <c r="UB124"/>
      <c r="UC124"/>
      <c r="UD124"/>
      <c r="UE124"/>
      <c r="UF124"/>
      <c r="UG124"/>
      <c r="UH124"/>
      <c r="UI124"/>
      <c r="UJ124"/>
      <c r="UK124"/>
      <c r="UL124"/>
      <c r="UM124"/>
      <c r="UN124"/>
      <c r="UO124"/>
      <c r="UP124"/>
      <c r="UQ124"/>
      <c r="UR124"/>
      <c r="US124"/>
      <c r="UT124"/>
      <c r="UU124"/>
      <c r="UV124"/>
      <c r="UW124"/>
      <c r="UX124"/>
      <c r="UY124"/>
      <c r="UZ124"/>
      <c r="VA124"/>
      <c r="VB124"/>
      <c r="VC124"/>
      <c r="VD124"/>
      <c r="VE124"/>
      <c r="VF124"/>
      <c r="VG124"/>
      <c r="VH124"/>
      <c r="VI124"/>
      <c r="VJ124"/>
      <c r="VK124"/>
      <c r="VL124"/>
      <c r="VM124"/>
      <c r="VN124"/>
      <c r="VO124"/>
      <c r="VP124"/>
      <c r="VQ124"/>
      <c r="VR124"/>
      <c r="VS124"/>
      <c r="VT124"/>
      <c r="VU124"/>
      <c r="VV124"/>
      <c r="VW124"/>
      <c r="VX124"/>
      <c r="VY124"/>
      <c r="VZ124"/>
      <c r="WA124"/>
      <c r="WB124"/>
      <c r="WC124"/>
      <c r="WD124"/>
      <c r="WE124"/>
      <c r="WF124"/>
      <c r="WG124"/>
      <c r="WH124"/>
      <c r="WI124"/>
      <c r="WJ124"/>
      <c r="WK124"/>
      <c r="WL124"/>
      <c r="WM124"/>
      <c r="WN124"/>
      <c r="WO124"/>
      <c r="WP124"/>
      <c r="WQ124"/>
      <c r="WR124"/>
      <c r="WS124"/>
      <c r="WT124"/>
      <c r="WU124"/>
      <c r="WV124"/>
      <c r="WW124"/>
      <c r="WX124"/>
      <c r="WY124"/>
      <c r="WZ124"/>
      <c r="XA124"/>
      <c r="XB124"/>
      <c r="XC124"/>
      <c r="XD124"/>
      <c r="XE124"/>
      <c r="XF124"/>
      <c r="XG124"/>
      <c r="XH124"/>
      <c r="XI124"/>
      <c r="XJ124"/>
      <c r="XK124"/>
      <c r="XL124"/>
      <c r="XM124"/>
      <c r="XN124"/>
      <c r="XO124"/>
      <c r="XP124"/>
      <c r="XQ124"/>
      <c r="XR124"/>
      <c r="XS124"/>
      <c r="XT124"/>
      <c r="XU124"/>
      <c r="XV124"/>
      <c r="XW124"/>
      <c r="XX124"/>
      <c r="XY124"/>
      <c r="XZ124"/>
      <c r="YA124"/>
      <c r="YB124"/>
      <c r="YC124"/>
      <c r="YD124"/>
      <c r="YE124"/>
      <c r="YF124"/>
      <c r="YG124"/>
      <c r="YH124"/>
      <c r="YI124"/>
      <c r="YJ124"/>
      <c r="YK124"/>
      <c r="YL124"/>
      <c r="YM124"/>
      <c r="YN124"/>
      <c r="YO124"/>
      <c r="YP124"/>
      <c r="YQ124"/>
      <c r="YR124"/>
      <c r="YS124"/>
      <c r="YT124"/>
      <c r="YU124"/>
      <c r="YV124"/>
      <c r="YW124"/>
      <c r="YX124"/>
      <c r="YY124"/>
      <c r="YZ124"/>
      <c r="ZA124"/>
      <c r="ZB124"/>
      <c r="ZC124"/>
      <c r="ZD124"/>
      <c r="ZE124"/>
      <c r="ZF124"/>
      <c r="ZG124"/>
      <c r="ZH124"/>
      <c r="ZI124"/>
      <c r="ZJ124"/>
      <c r="ZK124"/>
      <c r="ZL124"/>
      <c r="ZM124"/>
      <c r="ZN124"/>
      <c r="ZO124"/>
      <c r="ZP124"/>
      <c r="ZQ124"/>
      <c r="ZR124"/>
      <c r="ZS124"/>
      <c r="ZT124"/>
      <c r="ZU124"/>
      <c r="ZV124"/>
      <c r="ZW124"/>
      <c r="ZX124"/>
      <c r="ZY124"/>
      <c r="ZZ124"/>
      <c r="AAA124"/>
      <c r="AAB124"/>
      <c r="AAC124"/>
      <c r="AAD124"/>
      <c r="AAE124"/>
      <c r="AAF124"/>
      <c r="AAG124"/>
      <c r="AAH124"/>
      <c r="AAI124"/>
      <c r="AAJ124"/>
      <c r="AAK124"/>
      <c r="AAL124"/>
      <c r="AAM124"/>
      <c r="AAN124"/>
      <c r="AAO124"/>
      <c r="AAP124"/>
      <c r="AAQ124"/>
      <c r="AAR124"/>
      <c r="AAS124"/>
      <c r="AAT124"/>
      <c r="AAU124"/>
      <c r="AAV124"/>
      <c r="AAW124"/>
      <c r="AAX124"/>
      <c r="AAY124"/>
      <c r="AAZ124"/>
      <c r="ABA124"/>
      <c r="ABB124"/>
      <c r="ABC124"/>
      <c r="ABD124"/>
      <c r="ABE124"/>
      <c r="ABF124"/>
      <c r="ABG124"/>
      <c r="ABH124"/>
      <c r="ABI124"/>
      <c r="ABJ124"/>
      <c r="ABK124"/>
      <c r="ABL124"/>
      <c r="ABM124"/>
      <c r="ABN124"/>
      <c r="ABO124"/>
      <c r="ABP124"/>
      <c r="ABQ124"/>
      <c r="ABR124"/>
      <c r="ABS124"/>
      <c r="ABT124"/>
      <c r="ABU124"/>
      <c r="ABV124"/>
      <c r="ABW124"/>
      <c r="ABX124"/>
      <c r="ABY124"/>
      <c r="ABZ124"/>
      <c r="ACA124"/>
      <c r="ACB124"/>
      <c r="ACC124"/>
      <c r="ACD124"/>
      <c r="ACE124"/>
      <c r="ACF124"/>
      <c r="ACG124"/>
      <c r="ACH124"/>
      <c r="ACI124"/>
      <c r="ACJ124"/>
      <c r="ACK124"/>
      <c r="ACL124"/>
      <c r="ACM124"/>
      <c r="ACN124"/>
      <c r="ACO124"/>
      <c r="ACP124"/>
      <c r="ACQ124"/>
      <c r="ACR124"/>
      <c r="ACS124"/>
      <c r="ACT124"/>
      <c r="ACU124"/>
      <c r="ACV124"/>
      <c r="ACW124"/>
      <c r="ACX124"/>
      <c r="ACY124"/>
      <c r="ACZ124"/>
      <c r="ADA124"/>
      <c r="ADB124"/>
      <c r="ADC124"/>
      <c r="ADD124"/>
      <c r="ADE124"/>
      <c r="ADF124"/>
      <c r="ADG124"/>
      <c r="ADH124"/>
      <c r="ADI124"/>
      <c r="ADJ124"/>
      <c r="ADK124"/>
      <c r="ADL124"/>
      <c r="ADM124"/>
      <c r="ADN124"/>
      <c r="ADO124"/>
      <c r="ADP124"/>
      <c r="ADQ124"/>
      <c r="ADR124"/>
      <c r="ADS124"/>
      <c r="ADT124"/>
      <c r="ADU124"/>
      <c r="ADV124"/>
      <c r="ADW124"/>
      <c r="ADX124"/>
      <c r="ADY124"/>
      <c r="ADZ124"/>
      <c r="AEA124"/>
      <c r="AEB124"/>
      <c r="AEC124"/>
      <c r="AED124"/>
      <c r="AEE124"/>
      <c r="AEF124"/>
      <c r="AEG124"/>
      <c r="AEH124"/>
      <c r="AEI124"/>
      <c r="AEJ124"/>
      <c r="AEK124"/>
      <c r="AEL124"/>
      <c r="AEM124"/>
      <c r="AEN124"/>
      <c r="AEO124"/>
      <c r="AEP124"/>
      <c r="AEQ124"/>
      <c r="AER124"/>
      <c r="AES124"/>
      <c r="AET124"/>
      <c r="AEU124"/>
      <c r="AEV124"/>
      <c r="AEW124"/>
      <c r="AEX124"/>
      <c r="AEY124"/>
      <c r="AEZ124"/>
      <c r="AFA124"/>
      <c r="AFB124"/>
      <c r="AFC124"/>
      <c r="AFD124"/>
      <c r="AFE124"/>
      <c r="AFF124"/>
      <c r="AFG124"/>
      <c r="AFH124"/>
      <c r="AFI124"/>
      <c r="AFJ124"/>
      <c r="AFK124"/>
      <c r="AFL124"/>
      <c r="AFM124"/>
      <c r="AFN124"/>
      <c r="AFO124"/>
      <c r="AFP124"/>
      <c r="AFQ124"/>
      <c r="AFR124"/>
      <c r="AFS124"/>
      <c r="AFT124"/>
      <c r="AFU124"/>
      <c r="AFV124"/>
      <c r="AFW124"/>
      <c r="AFX124"/>
      <c r="AFY124"/>
      <c r="AFZ124"/>
      <c r="AGA124"/>
      <c r="AGB124"/>
      <c r="AGC124"/>
      <c r="AGD124"/>
      <c r="AGE124"/>
      <c r="AGF124"/>
      <c r="AGG124"/>
      <c r="AGH124"/>
      <c r="AGI124"/>
      <c r="AGJ124"/>
      <c r="AGK124"/>
      <c r="AGL124"/>
      <c r="AGM124"/>
      <c r="AGN124"/>
      <c r="AGO124"/>
      <c r="AGP124"/>
      <c r="AGQ124"/>
      <c r="AGR124"/>
      <c r="AGS124"/>
      <c r="AGT124"/>
      <c r="AGU124"/>
      <c r="AGV124"/>
      <c r="AGW124"/>
      <c r="AGX124"/>
      <c r="AGY124"/>
      <c r="AGZ124"/>
      <c r="AHA124"/>
      <c r="AHB124"/>
      <c r="AHC124"/>
      <c r="AHD124"/>
      <c r="AHE124"/>
      <c r="AHF124"/>
      <c r="AHG124"/>
      <c r="AHH124"/>
      <c r="AHI124"/>
      <c r="AHJ124"/>
      <c r="AHK124"/>
      <c r="AHL124"/>
      <c r="AHM124"/>
      <c r="AHN124"/>
      <c r="AHO124"/>
      <c r="AHP124"/>
      <c r="AHQ124"/>
      <c r="AHR124"/>
      <c r="AHS124"/>
      <c r="AHT124"/>
      <c r="AHU124"/>
      <c r="AHV124"/>
      <c r="AHW124"/>
      <c r="AHX124"/>
      <c r="AHY124"/>
      <c r="AHZ124"/>
      <c r="AIA124"/>
      <c r="AIB124"/>
      <c r="AIC124"/>
      <c r="AID124"/>
      <c r="AIE124"/>
      <c r="AIF124"/>
      <c r="AIG124"/>
      <c r="AIH124"/>
      <c r="AII124"/>
      <c r="AIJ124"/>
      <c r="AIK124"/>
      <c r="AIL124"/>
      <c r="AIM124"/>
      <c r="AIN124"/>
      <c r="AIO124"/>
      <c r="AIP124"/>
      <c r="AIQ124"/>
      <c r="AIR124"/>
      <c r="AIS124"/>
      <c r="AIT124"/>
      <c r="AIU124"/>
      <c r="AIV124"/>
      <c r="AIW124"/>
      <c r="AIX124"/>
      <c r="AIY124"/>
      <c r="AIZ124"/>
      <c r="AJA124"/>
      <c r="AJB124"/>
      <c r="AJC124"/>
      <c r="AJD124"/>
      <c r="AJE124"/>
      <c r="AJF124"/>
      <c r="AJG124"/>
      <c r="AJH124"/>
      <c r="AJI124"/>
      <c r="AJJ124"/>
      <c r="AJK124"/>
      <c r="AJL124"/>
      <c r="AJM124"/>
      <c r="AJN124"/>
      <c r="AJO124"/>
      <c r="AJP124"/>
      <c r="AJQ124"/>
      <c r="AJR124"/>
      <c r="AJS124"/>
      <c r="AJT124"/>
      <c r="AJU124"/>
      <c r="AJV124"/>
      <c r="AJW124"/>
      <c r="AJX124"/>
      <c r="AJY124"/>
      <c r="AJZ124"/>
      <c r="AKA124"/>
      <c r="AKB124"/>
      <c r="AKC124"/>
      <c r="AKD124"/>
      <c r="AKE124"/>
      <c r="AKF124"/>
      <c r="AKG124"/>
      <c r="AKH124"/>
      <c r="AKI124"/>
      <c r="AKJ124"/>
      <c r="AKK124"/>
      <c r="AKL124"/>
      <c r="AKM124"/>
      <c r="AKN124"/>
      <c r="AKO124"/>
      <c r="AKP124"/>
      <c r="AKQ124"/>
      <c r="AKR124"/>
      <c r="AKS124"/>
      <c r="AKT124"/>
      <c r="AKU124"/>
      <c r="AKV124"/>
      <c r="AKW124"/>
      <c r="AKX124"/>
      <c r="AKY124"/>
      <c r="AKZ124"/>
      <c r="ALA124"/>
      <c r="ALB124"/>
      <c r="ALC124"/>
      <c r="ALD124"/>
      <c r="ALE124"/>
      <c r="ALF124"/>
      <c r="ALG124"/>
      <c r="ALH124"/>
      <c r="ALI124"/>
      <c r="ALJ124"/>
      <c r="ALK124"/>
      <c r="ALL124"/>
      <c r="ALM124"/>
      <c r="ALN124"/>
      <c r="ALO124"/>
      <c r="ALP124"/>
      <c r="ALQ124"/>
      <c r="ALR124"/>
      <c r="ALS124"/>
      <c r="ALT124"/>
      <c r="ALU124"/>
      <c r="ALV124"/>
      <c r="ALW124"/>
      <c r="ALX124"/>
      <c r="ALY124"/>
      <c r="ALZ124"/>
      <c r="AMA124"/>
      <c r="AMB124"/>
      <c r="AMC124"/>
      <c r="AMD124"/>
      <c r="AME124"/>
      <c r="AMF124"/>
      <c r="AMG124"/>
      <c r="AMH124"/>
      <c r="AMI124"/>
      <c r="AMJ124"/>
    </row>
    <row r="125" spans="1:1024" x14ac:dyDescent="0.3">
      <c r="A125" s="52">
        <f t="shared" si="62"/>
        <v>116</v>
      </c>
      <c r="B125" s="72">
        <f t="shared" si="63"/>
        <v>2138</v>
      </c>
      <c r="C125" s="48">
        <f>'2023CV PREV GA00394601000126'!E121</f>
        <v>4.8899999999999997</v>
      </c>
      <c r="D125" s="49">
        <f t="shared" si="49"/>
        <v>3.9399999999999999E-3</v>
      </c>
      <c r="E125" s="125">
        <f>'2023CV PREV GA00394601000126'!G121</f>
        <v>0</v>
      </c>
      <c r="F125" s="49">
        <f t="shared" si="50"/>
        <v>0</v>
      </c>
      <c r="G125" s="125">
        <f>'2023CV PREV GA00394601000126'!I121</f>
        <v>0</v>
      </c>
      <c r="H125" s="125">
        <f>'2023CV PREV GA00394601000126'!J121</f>
        <v>0</v>
      </c>
      <c r="I125" s="125">
        <f>'2023CV PREV GA00394601000126'!K121</f>
        <v>0</v>
      </c>
      <c r="J125" s="125">
        <f>'2023CV PREV GA00394601000126'!L121</f>
        <v>0</v>
      </c>
      <c r="K125" s="125">
        <f>'2023CV PREV GA00394601000126'!M121</f>
        <v>0</v>
      </c>
      <c r="L125" s="125">
        <f>'2023CV PREV GA00394601000126'!N121</f>
        <v>0</v>
      </c>
      <c r="M125" s="49">
        <f t="shared" si="51"/>
        <v>0</v>
      </c>
      <c r="N125" s="125">
        <f>'2023CV PREV GA00394601000126'!P121</f>
        <v>0</v>
      </c>
      <c r="O125" s="125">
        <f>'2023CV PREV GA00394601000126'!Q121</f>
        <v>0</v>
      </c>
      <c r="P125" s="125">
        <f>'2023CV PREV GA00394601000126'!R121</f>
        <v>0</v>
      </c>
      <c r="Q125" s="125">
        <f>'2023CV PREV GA00394601000126'!S121</f>
        <v>0</v>
      </c>
      <c r="R125" s="125">
        <f>'2023CV PREV GA00394601000126'!T121</f>
        <v>0</v>
      </c>
      <c r="S125" s="125">
        <f>'2023CV PREV GA00394601000126'!U121</f>
        <v>0</v>
      </c>
      <c r="T125" s="125">
        <f>'2023CV PREV GA00394601000126'!V121</f>
        <v>0</v>
      </c>
      <c r="U125" s="49">
        <f t="shared" si="52"/>
        <v>0</v>
      </c>
      <c r="V125" s="125">
        <f>'2023CV PREV GA00394601000126'!X121</f>
        <v>0</v>
      </c>
      <c r="W125" s="125">
        <f>'2023CV PREV GA00394601000126'!Y121</f>
        <v>0</v>
      </c>
      <c r="X125" s="125">
        <f>'2023CV PREV GA00394601000126'!Z121</f>
        <v>0</v>
      </c>
      <c r="Y125" s="125">
        <f>'2023CV PREV GA00394601000126'!AA121</f>
        <v>0</v>
      </c>
      <c r="Z125" s="125">
        <f>'2023CV PREV GA00394601000126'!AB121</f>
        <v>0</v>
      </c>
      <c r="AA125" s="125">
        <f>'2023CV PREV GA00394601000126'!AC121</f>
        <v>0</v>
      </c>
      <c r="AB125" s="125">
        <f>'2023CV PREV GA00394601000126'!AD121</f>
        <v>0</v>
      </c>
      <c r="AC125" s="49">
        <f t="shared" si="53"/>
        <v>0</v>
      </c>
      <c r="AD125" s="125">
        <f>'2023CV PREV GA00394601000126'!AF121</f>
        <v>0</v>
      </c>
      <c r="AE125" s="125">
        <f>'2023CV PREV GA00394601000126'!AG121</f>
        <v>0</v>
      </c>
      <c r="AF125" s="125">
        <f>'2023CV PREV GA00394601000126'!AH121</f>
        <v>0</v>
      </c>
      <c r="AG125" s="125">
        <f>'2023CV PREV GA00394601000126'!AI121</f>
        <v>0</v>
      </c>
      <c r="AH125" s="49">
        <f t="shared" si="54"/>
        <v>0</v>
      </c>
      <c r="AI125" s="125">
        <f>'2023CV PREV GA00394601000126'!AK121</f>
        <v>0</v>
      </c>
      <c r="AJ125" s="125">
        <f>'2023CV PREV GA00394601000126'!AL121</f>
        <v>0</v>
      </c>
      <c r="AK125" s="125">
        <f>'2023CV PREV GA00394601000126'!AM121</f>
        <v>0</v>
      </c>
      <c r="AL125" s="125">
        <f>'2023CV PREV GA00394601000126'!AN121</f>
        <v>0</v>
      </c>
      <c r="AM125" s="125">
        <f>'2023CV PREV GA00394601000126'!AO121</f>
        <v>0</v>
      </c>
      <c r="AN125" s="125">
        <f>'2023CV PREV GA00394601000126'!AP121</f>
        <v>0</v>
      </c>
      <c r="AO125" s="125">
        <f>'2023CV PREV GA00394601000126'!AQ121</f>
        <v>0</v>
      </c>
      <c r="AP125" s="125">
        <f>'2023CV PREV GA00394601000126'!AR121</f>
        <v>0</v>
      </c>
      <c r="AQ125" s="125">
        <f>'2023CV PREV GA00394601000126'!AS121</f>
        <v>0</v>
      </c>
      <c r="AR125" s="49">
        <f t="shared" si="55"/>
        <v>0</v>
      </c>
      <c r="AS125" s="49">
        <f t="shared" si="56"/>
        <v>0</v>
      </c>
      <c r="AT125" s="125">
        <f>'2023CV PREV GA00394601000126'!AV121</f>
        <v>0</v>
      </c>
      <c r="AU125" s="125">
        <f>'2023CV PREV GA00394601000126'!AW121</f>
        <v>0</v>
      </c>
      <c r="AV125" s="125">
        <f>'2023CV PREV GA00394601000126'!AX121</f>
        <v>0</v>
      </c>
      <c r="AW125" s="125">
        <f>'2023CV PREV GA00394601000126'!AY121</f>
        <v>0</v>
      </c>
      <c r="AX125" s="125">
        <f>'2023CV PREV GA00394601000126'!AZ121</f>
        <v>0</v>
      </c>
      <c r="AY125" s="125">
        <f>'2023CV PREV GA00394601000126'!BA121</f>
        <v>0</v>
      </c>
      <c r="AZ125" s="49">
        <f t="shared" si="57"/>
        <v>0</v>
      </c>
      <c r="BA125" s="125">
        <f>'2023CV PREV GA00394601000126'!BC121</f>
        <v>0</v>
      </c>
      <c r="BB125" s="125">
        <f>'2023CV PREV GA00394601000126'!BD121</f>
        <v>0</v>
      </c>
      <c r="BC125" s="125">
        <f>'2023CV PREV GA00394601000126'!BE121</f>
        <v>0</v>
      </c>
      <c r="BD125" s="125">
        <f>'2023CV PREV GA00394601000126'!BF121</f>
        <v>0</v>
      </c>
      <c r="BE125" s="125">
        <f>'2023CV PREV GA00394601000126'!BG121</f>
        <v>0</v>
      </c>
      <c r="BF125" s="125">
        <f>'2023CV PREV GA00394601000126'!BH121</f>
        <v>0</v>
      </c>
      <c r="BG125" s="125">
        <f>'2023CV PREV GA00394601000126'!BI121</f>
        <v>0</v>
      </c>
      <c r="BH125" s="125">
        <f>'2023CV PREV GA00394601000126'!BJ121</f>
        <v>0</v>
      </c>
      <c r="BI125" s="125">
        <f>'2023CV PREV GA00394601000126'!BK121</f>
        <v>0</v>
      </c>
      <c r="BJ125" s="49">
        <f t="shared" si="58"/>
        <v>0</v>
      </c>
      <c r="BK125" s="49">
        <f t="shared" si="59"/>
        <v>0</v>
      </c>
      <c r="BL125" s="49">
        <f>$BO$9+SUMPRODUCT($D$10:D125,$BK$10:BK125)</f>
        <v>194802968.77395752</v>
      </c>
      <c r="BM125" s="50">
        <f t="shared" si="60"/>
        <v>4.8899999999999997</v>
      </c>
      <c r="BN125" s="49">
        <f t="shared" si="46"/>
        <v>2308201957.41785</v>
      </c>
      <c r="BO125" s="51">
        <f t="shared" si="61"/>
        <v>49510695974.142799</v>
      </c>
      <c r="BP125" s="89">
        <f t="shared" si="47"/>
        <v>0</v>
      </c>
      <c r="BQ125" s="89">
        <f t="shared" si="48"/>
        <v>0</v>
      </c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  <c r="NJ125"/>
      <c r="NK125"/>
      <c r="NL125"/>
      <c r="NM125"/>
      <c r="NN125"/>
      <c r="NO125"/>
      <c r="NP125"/>
      <c r="NQ125"/>
      <c r="NR125"/>
      <c r="NS125"/>
      <c r="NT125"/>
      <c r="NU125"/>
      <c r="NV125"/>
      <c r="NW125"/>
      <c r="NX125"/>
      <c r="NY125"/>
      <c r="NZ125"/>
      <c r="OA125"/>
      <c r="OB125"/>
      <c r="OC125"/>
      <c r="OD125"/>
      <c r="OE125"/>
      <c r="OF125"/>
      <c r="OG125"/>
      <c r="OH125"/>
      <c r="OI125"/>
      <c r="OJ125"/>
      <c r="OK125"/>
      <c r="OL125"/>
      <c r="OM125"/>
      <c r="ON125"/>
      <c r="OO125"/>
      <c r="OP125"/>
      <c r="OQ125"/>
      <c r="OR125"/>
      <c r="OS125"/>
      <c r="OT125"/>
      <c r="OU125"/>
      <c r="OV125"/>
      <c r="OW125"/>
      <c r="OX125"/>
      <c r="OY125"/>
      <c r="OZ125"/>
      <c r="PA125"/>
      <c r="PB125"/>
      <c r="PC125"/>
      <c r="PD125"/>
      <c r="PE125"/>
      <c r="PF125"/>
      <c r="PG125"/>
      <c r="PH125"/>
      <c r="PI125"/>
      <c r="PJ125"/>
      <c r="PK125"/>
      <c r="PL125"/>
      <c r="PM125"/>
      <c r="PN125"/>
      <c r="PO125"/>
      <c r="PP125"/>
      <c r="PQ125"/>
      <c r="PR125"/>
      <c r="PS125"/>
      <c r="PT125"/>
      <c r="PU125"/>
      <c r="PV125"/>
      <c r="PW125"/>
      <c r="PX125"/>
      <c r="PY125"/>
      <c r="PZ125"/>
      <c r="QA125"/>
      <c r="QB125"/>
      <c r="QC125"/>
      <c r="QD125"/>
      <c r="QE125"/>
      <c r="QF125"/>
      <c r="QG125"/>
      <c r="QH125"/>
      <c r="QI125"/>
      <c r="QJ125"/>
      <c r="QK125"/>
      <c r="QL125"/>
      <c r="QM125"/>
      <c r="QN125"/>
      <c r="QO125"/>
      <c r="QP125"/>
      <c r="QQ125"/>
      <c r="QR125"/>
      <c r="QS125"/>
      <c r="QT125"/>
      <c r="QU125"/>
      <c r="QV125"/>
      <c r="QW125"/>
      <c r="QX125"/>
      <c r="QY125"/>
      <c r="QZ125"/>
      <c r="RA125"/>
      <c r="RB125"/>
      <c r="RC125"/>
      <c r="RD125"/>
      <c r="RE125"/>
      <c r="RF125"/>
      <c r="RG125"/>
      <c r="RH125"/>
      <c r="RI125"/>
      <c r="RJ125"/>
      <c r="RK125"/>
      <c r="RL125"/>
      <c r="RM125"/>
      <c r="RN125"/>
      <c r="RO125"/>
      <c r="RP125"/>
      <c r="RQ125"/>
      <c r="RR125"/>
      <c r="RS125"/>
      <c r="RT125"/>
      <c r="RU125"/>
      <c r="RV125"/>
      <c r="RW125"/>
      <c r="RX125"/>
      <c r="RY125"/>
      <c r="RZ125"/>
      <c r="SA125"/>
      <c r="SB125"/>
      <c r="SC125"/>
      <c r="SD125"/>
      <c r="SE125"/>
      <c r="SF125"/>
      <c r="SG125"/>
      <c r="SH125"/>
      <c r="SI125"/>
      <c r="SJ125"/>
      <c r="SK125"/>
      <c r="SL125"/>
      <c r="SM125"/>
      <c r="SN125"/>
      <c r="SO125"/>
      <c r="SP125"/>
      <c r="SQ125"/>
      <c r="SR125"/>
      <c r="SS125"/>
      <c r="ST125"/>
      <c r="SU125"/>
      <c r="SV125"/>
      <c r="SW125"/>
      <c r="SX125"/>
      <c r="SY125"/>
      <c r="SZ125"/>
      <c r="TA125"/>
      <c r="TB125"/>
      <c r="TC125"/>
      <c r="TD125"/>
      <c r="TE125"/>
      <c r="TF125"/>
      <c r="TG125"/>
      <c r="TH125"/>
      <c r="TI125"/>
      <c r="TJ125"/>
      <c r="TK125"/>
      <c r="TL125"/>
      <c r="TM125"/>
      <c r="TN125"/>
      <c r="TO125"/>
      <c r="TP125"/>
      <c r="TQ125"/>
      <c r="TR125"/>
      <c r="TS125"/>
      <c r="TT125"/>
      <c r="TU125"/>
      <c r="TV125"/>
      <c r="TW125"/>
      <c r="TX125"/>
      <c r="TY125"/>
      <c r="TZ125"/>
      <c r="UA125"/>
      <c r="UB125"/>
      <c r="UC125"/>
      <c r="UD125"/>
      <c r="UE125"/>
      <c r="UF125"/>
      <c r="UG125"/>
      <c r="UH125"/>
      <c r="UI125"/>
      <c r="UJ125"/>
      <c r="UK125"/>
      <c r="UL125"/>
      <c r="UM125"/>
      <c r="UN125"/>
      <c r="UO125"/>
      <c r="UP125"/>
      <c r="UQ125"/>
      <c r="UR125"/>
      <c r="US125"/>
      <c r="UT125"/>
      <c r="UU125"/>
      <c r="UV125"/>
      <c r="UW125"/>
      <c r="UX125"/>
      <c r="UY125"/>
      <c r="UZ125"/>
      <c r="VA125"/>
      <c r="VB125"/>
      <c r="VC125"/>
      <c r="VD125"/>
      <c r="VE125"/>
      <c r="VF125"/>
      <c r="VG125"/>
      <c r="VH125"/>
      <c r="VI125"/>
      <c r="VJ125"/>
      <c r="VK125"/>
      <c r="VL125"/>
      <c r="VM125"/>
      <c r="VN125"/>
      <c r="VO125"/>
      <c r="VP125"/>
      <c r="VQ125"/>
      <c r="VR125"/>
      <c r="VS125"/>
      <c r="VT125"/>
      <c r="VU125"/>
      <c r="VV125"/>
      <c r="VW125"/>
      <c r="VX125"/>
      <c r="VY125"/>
      <c r="VZ125"/>
      <c r="WA125"/>
      <c r="WB125"/>
      <c r="WC125"/>
      <c r="WD125"/>
      <c r="WE125"/>
      <c r="WF125"/>
      <c r="WG125"/>
      <c r="WH125"/>
      <c r="WI125"/>
      <c r="WJ125"/>
      <c r="WK125"/>
      <c r="WL125"/>
      <c r="WM125"/>
      <c r="WN125"/>
      <c r="WO125"/>
      <c r="WP125"/>
      <c r="WQ125"/>
      <c r="WR125"/>
      <c r="WS125"/>
      <c r="WT125"/>
      <c r="WU125"/>
      <c r="WV125"/>
      <c r="WW125"/>
      <c r="WX125"/>
      <c r="WY125"/>
      <c r="WZ125"/>
      <c r="XA125"/>
      <c r="XB125"/>
      <c r="XC125"/>
      <c r="XD125"/>
      <c r="XE125"/>
      <c r="XF125"/>
      <c r="XG125"/>
      <c r="XH125"/>
      <c r="XI125"/>
      <c r="XJ125"/>
      <c r="XK125"/>
      <c r="XL125"/>
      <c r="XM125"/>
      <c r="XN125"/>
      <c r="XO125"/>
      <c r="XP125"/>
      <c r="XQ125"/>
      <c r="XR125"/>
      <c r="XS125"/>
      <c r="XT125"/>
      <c r="XU125"/>
      <c r="XV125"/>
      <c r="XW125"/>
      <c r="XX125"/>
      <c r="XY125"/>
      <c r="XZ125"/>
      <c r="YA125"/>
      <c r="YB125"/>
      <c r="YC125"/>
      <c r="YD125"/>
      <c r="YE125"/>
      <c r="YF125"/>
      <c r="YG125"/>
      <c r="YH125"/>
      <c r="YI125"/>
      <c r="YJ125"/>
      <c r="YK125"/>
      <c r="YL125"/>
      <c r="YM125"/>
      <c r="YN125"/>
      <c r="YO125"/>
      <c r="YP125"/>
      <c r="YQ125"/>
      <c r="YR125"/>
      <c r="YS125"/>
      <c r="YT125"/>
      <c r="YU125"/>
      <c r="YV125"/>
      <c r="YW125"/>
      <c r="YX125"/>
      <c r="YY125"/>
      <c r="YZ125"/>
      <c r="ZA125"/>
      <c r="ZB125"/>
      <c r="ZC125"/>
      <c r="ZD125"/>
      <c r="ZE125"/>
      <c r="ZF125"/>
      <c r="ZG125"/>
      <c r="ZH125"/>
      <c r="ZI125"/>
      <c r="ZJ125"/>
      <c r="ZK125"/>
      <c r="ZL125"/>
      <c r="ZM125"/>
      <c r="ZN125"/>
      <c r="ZO125"/>
      <c r="ZP125"/>
      <c r="ZQ125"/>
      <c r="ZR125"/>
      <c r="ZS125"/>
      <c r="ZT125"/>
      <c r="ZU125"/>
      <c r="ZV125"/>
      <c r="ZW125"/>
      <c r="ZX125"/>
      <c r="ZY125"/>
      <c r="ZZ125"/>
      <c r="AAA125"/>
      <c r="AAB125"/>
      <c r="AAC125"/>
      <c r="AAD125"/>
      <c r="AAE125"/>
      <c r="AAF125"/>
      <c r="AAG125"/>
      <c r="AAH125"/>
      <c r="AAI125"/>
      <c r="AAJ125"/>
      <c r="AAK125"/>
      <c r="AAL125"/>
      <c r="AAM125"/>
      <c r="AAN125"/>
      <c r="AAO125"/>
      <c r="AAP125"/>
      <c r="AAQ125"/>
      <c r="AAR125"/>
      <c r="AAS125"/>
      <c r="AAT125"/>
      <c r="AAU125"/>
      <c r="AAV125"/>
      <c r="AAW125"/>
      <c r="AAX125"/>
      <c r="AAY125"/>
      <c r="AAZ125"/>
      <c r="ABA125"/>
      <c r="ABB125"/>
      <c r="ABC125"/>
      <c r="ABD125"/>
      <c r="ABE125"/>
      <c r="ABF125"/>
      <c r="ABG125"/>
      <c r="ABH125"/>
      <c r="ABI125"/>
      <c r="ABJ125"/>
      <c r="ABK125"/>
      <c r="ABL125"/>
      <c r="ABM125"/>
      <c r="ABN125"/>
      <c r="ABO125"/>
      <c r="ABP125"/>
      <c r="ABQ125"/>
      <c r="ABR125"/>
      <c r="ABS125"/>
      <c r="ABT125"/>
      <c r="ABU125"/>
      <c r="ABV125"/>
      <c r="ABW125"/>
      <c r="ABX125"/>
      <c r="ABY125"/>
      <c r="ABZ125"/>
      <c r="ACA125"/>
      <c r="ACB125"/>
      <c r="ACC125"/>
      <c r="ACD125"/>
      <c r="ACE125"/>
      <c r="ACF125"/>
      <c r="ACG125"/>
      <c r="ACH125"/>
      <c r="ACI125"/>
      <c r="ACJ125"/>
      <c r="ACK125"/>
      <c r="ACL125"/>
      <c r="ACM125"/>
      <c r="ACN125"/>
      <c r="ACO125"/>
      <c r="ACP125"/>
      <c r="ACQ125"/>
      <c r="ACR125"/>
      <c r="ACS125"/>
      <c r="ACT125"/>
      <c r="ACU125"/>
      <c r="ACV125"/>
      <c r="ACW125"/>
      <c r="ACX125"/>
      <c r="ACY125"/>
      <c r="ACZ125"/>
      <c r="ADA125"/>
      <c r="ADB125"/>
      <c r="ADC125"/>
      <c r="ADD125"/>
      <c r="ADE125"/>
      <c r="ADF125"/>
      <c r="ADG125"/>
      <c r="ADH125"/>
      <c r="ADI125"/>
      <c r="ADJ125"/>
      <c r="ADK125"/>
      <c r="ADL125"/>
      <c r="ADM125"/>
      <c r="ADN125"/>
      <c r="ADO125"/>
      <c r="ADP125"/>
      <c r="ADQ125"/>
      <c r="ADR125"/>
      <c r="ADS125"/>
      <c r="ADT125"/>
      <c r="ADU125"/>
      <c r="ADV125"/>
      <c r="ADW125"/>
      <c r="ADX125"/>
      <c r="ADY125"/>
      <c r="ADZ125"/>
      <c r="AEA125"/>
      <c r="AEB125"/>
      <c r="AEC125"/>
      <c r="AED125"/>
      <c r="AEE125"/>
      <c r="AEF125"/>
      <c r="AEG125"/>
      <c r="AEH125"/>
      <c r="AEI125"/>
      <c r="AEJ125"/>
      <c r="AEK125"/>
      <c r="AEL125"/>
      <c r="AEM125"/>
      <c r="AEN125"/>
      <c r="AEO125"/>
      <c r="AEP125"/>
      <c r="AEQ125"/>
      <c r="AER125"/>
      <c r="AES125"/>
      <c r="AET125"/>
      <c r="AEU125"/>
      <c r="AEV125"/>
      <c r="AEW125"/>
      <c r="AEX125"/>
      <c r="AEY125"/>
      <c r="AEZ125"/>
      <c r="AFA125"/>
      <c r="AFB125"/>
      <c r="AFC125"/>
      <c r="AFD125"/>
      <c r="AFE125"/>
      <c r="AFF125"/>
      <c r="AFG125"/>
      <c r="AFH125"/>
      <c r="AFI125"/>
      <c r="AFJ125"/>
      <c r="AFK125"/>
      <c r="AFL125"/>
      <c r="AFM125"/>
      <c r="AFN125"/>
      <c r="AFO125"/>
      <c r="AFP125"/>
      <c r="AFQ125"/>
      <c r="AFR125"/>
      <c r="AFS125"/>
      <c r="AFT125"/>
      <c r="AFU125"/>
      <c r="AFV125"/>
      <c r="AFW125"/>
      <c r="AFX125"/>
      <c r="AFY125"/>
      <c r="AFZ125"/>
      <c r="AGA125"/>
      <c r="AGB125"/>
      <c r="AGC125"/>
      <c r="AGD125"/>
      <c r="AGE125"/>
      <c r="AGF125"/>
      <c r="AGG125"/>
      <c r="AGH125"/>
      <c r="AGI125"/>
      <c r="AGJ125"/>
      <c r="AGK125"/>
      <c r="AGL125"/>
      <c r="AGM125"/>
      <c r="AGN125"/>
      <c r="AGO125"/>
      <c r="AGP125"/>
      <c r="AGQ125"/>
      <c r="AGR125"/>
      <c r="AGS125"/>
      <c r="AGT125"/>
      <c r="AGU125"/>
      <c r="AGV125"/>
      <c r="AGW125"/>
      <c r="AGX125"/>
      <c r="AGY125"/>
      <c r="AGZ125"/>
      <c r="AHA125"/>
      <c r="AHB125"/>
      <c r="AHC125"/>
      <c r="AHD125"/>
      <c r="AHE125"/>
      <c r="AHF125"/>
      <c r="AHG125"/>
      <c r="AHH125"/>
      <c r="AHI125"/>
      <c r="AHJ125"/>
      <c r="AHK125"/>
      <c r="AHL125"/>
      <c r="AHM125"/>
      <c r="AHN125"/>
      <c r="AHO125"/>
      <c r="AHP125"/>
      <c r="AHQ125"/>
      <c r="AHR125"/>
      <c r="AHS125"/>
      <c r="AHT125"/>
      <c r="AHU125"/>
      <c r="AHV125"/>
      <c r="AHW125"/>
      <c r="AHX125"/>
      <c r="AHY125"/>
      <c r="AHZ125"/>
      <c r="AIA125"/>
      <c r="AIB125"/>
      <c r="AIC125"/>
      <c r="AID125"/>
      <c r="AIE125"/>
      <c r="AIF125"/>
      <c r="AIG125"/>
      <c r="AIH125"/>
      <c r="AII125"/>
      <c r="AIJ125"/>
      <c r="AIK125"/>
      <c r="AIL125"/>
      <c r="AIM125"/>
      <c r="AIN125"/>
      <c r="AIO125"/>
      <c r="AIP125"/>
      <c r="AIQ125"/>
      <c r="AIR125"/>
      <c r="AIS125"/>
      <c r="AIT125"/>
      <c r="AIU125"/>
      <c r="AIV125"/>
      <c r="AIW125"/>
      <c r="AIX125"/>
      <c r="AIY125"/>
      <c r="AIZ125"/>
      <c r="AJA125"/>
      <c r="AJB125"/>
      <c r="AJC125"/>
      <c r="AJD125"/>
      <c r="AJE125"/>
      <c r="AJF125"/>
      <c r="AJG125"/>
      <c r="AJH125"/>
      <c r="AJI125"/>
      <c r="AJJ125"/>
      <c r="AJK125"/>
      <c r="AJL125"/>
      <c r="AJM125"/>
      <c r="AJN125"/>
      <c r="AJO125"/>
      <c r="AJP125"/>
      <c r="AJQ125"/>
      <c r="AJR125"/>
      <c r="AJS125"/>
      <c r="AJT125"/>
      <c r="AJU125"/>
      <c r="AJV125"/>
      <c r="AJW125"/>
      <c r="AJX125"/>
      <c r="AJY125"/>
      <c r="AJZ125"/>
      <c r="AKA125"/>
      <c r="AKB125"/>
      <c r="AKC125"/>
      <c r="AKD125"/>
      <c r="AKE125"/>
      <c r="AKF125"/>
      <c r="AKG125"/>
      <c r="AKH125"/>
      <c r="AKI125"/>
      <c r="AKJ125"/>
      <c r="AKK125"/>
      <c r="AKL125"/>
      <c r="AKM125"/>
      <c r="AKN125"/>
      <c r="AKO125"/>
      <c r="AKP125"/>
      <c r="AKQ125"/>
      <c r="AKR125"/>
      <c r="AKS125"/>
      <c r="AKT125"/>
      <c r="AKU125"/>
      <c r="AKV125"/>
      <c r="AKW125"/>
      <c r="AKX125"/>
      <c r="AKY125"/>
      <c r="AKZ125"/>
      <c r="ALA125"/>
      <c r="ALB125"/>
      <c r="ALC125"/>
      <c r="ALD125"/>
      <c r="ALE125"/>
      <c r="ALF125"/>
      <c r="ALG125"/>
      <c r="ALH125"/>
      <c r="ALI125"/>
      <c r="ALJ125"/>
      <c r="ALK125"/>
      <c r="ALL125"/>
      <c r="ALM125"/>
      <c r="ALN125"/>
      <c r="ALO125"/>
      <c r="ALP125"/>
      <c r="ALQ125"/>
      <c r="ALR125"/>
      <c r="ALS125"/>
      <c r="ALT125"/>
      <c r="ALU125"/>
      <c r="ALV125"/>
      <c r="ALW125"/>
      <c r="ALX125"/>
      <c r="ALY125"/>
      <c r="ALZ125"/>
      <c r="AMA125"/>
      <c r="AMB125"/>
      <c r="AMC125"/>
      <c r="AMD125"/>
      <c r="AME125"/>
      <c r="AMF125"/>
      <c r="AMG125"/>
      <c r="AMH125"/>
      <c r="AMI125"/>
      <c r="AMJ125"/>
    </row>
    <row r="126" spans="1:1024" x14ac:dyDescent="0.3">
      <c r="A126" s="52">
        <f t="shared" si="62"/>
        <v>117</v>
      </c>
      <c r="B126" s="72">
        <f t="shared" si="63"/>
        <v>2139</v>
      </c>
      <c r="C126" s="48">
        <f>'2023CV PREV GA00394601000126'!E122</f>
        <v>4.8899999999999997</v>
      </c>
      <c r="D126" s="49">
        <f t="shared" si="49"/>
        <v>3.7599999999999999E-3</v>
      </c>
      <c r="E126" s="125">
        <f>'2023CV PREV GA00394601000126'!G122</f>
        <v>0</v>
      </c>
      <c r="F126" s="49">
        <f t="shared" si="50"/>
        <v>0</v>
      </c>
      <c r="G126" s="125">
        <f>'2023CV PREV GA00394601000126'!I122</f>
        <v>0</v>
      </c>
      <c r="H126" s="125">
        <f>'2023CV PREV GA00394601000126'!J122</f>
        <v>0</v>
      </c>
      <c r="I126" s="125">
        <f>'2023CV PREV GA00394601000126'!K122</f>
        <v>0</v>
      </c>
      <c r="J126" s="125">
        <f>'2023CV PREV GA00394601000126'!L122</f>
        <v>0</v>
      </c>
      <c r="K126" s="125">
        <f>'2023CV PREV GA00394601000126'!M122</f>
        <v>0</v>
      </c>
      <c r="L126" s="125">
        <f>'2023CV PREV GA00394601000126'!N122</f>
        <v>0</v>
      </c>
      <c r="M126" s="49">
        <f t="shared" si="51"/>
        <v>0</v>
      </c>
      <c r="N126" s="125">
        <f>'2023CV PREV GA00394601000126'!P122</f>
        <v>0</v>
      </c>
      <c r="O126" s="125">
        <f>'2023CV PREV GA00394601000126'!Q122</f>
        <v>0</v>
      </c>
      <c r="P126" s="125">
        <f>'2023CV PREV GA00394601000126'!R122</f>
        <v>0</v>
      </c>
      <c r="Q126" s="125">
        <f>'2023CV PREV GA00394601000126'!S122</f>
        <v>0</v>
      </c>
      <c r="R126" s="125">
        <f>'2023CV PREV GA00394601000126'!T122</f>
        <v>0</v>
      </c>
      <c r="S126" s="125">
        <f>'2023CV PREV GA00394601000126'!U122</f>
        <v>0</v>
      </c>
      <c r="T126" s="125">
        <f>'2023CV PREV GA00394601000126'!V122</f>
        <v>0</v>
      </c>
      <c r="U126" s="49">
        <f t="shared" si="52"/>
        <v>0</v>
      </c>
      <c r="V126" s="125">
        <f>'2023CV PREV GA00394601000126'!X122</f>
        <v>0</v>
      </c>
      <c r="W126" s="125">
        <f>'2023CV PREV GA00394601000126'!Y122</f>
        <v>0</v>
      </c>
      <c r="X126" s="125">
        <f>'2023CV PREV GA00394601000126'!Z122</f>
        <v>0</v>
      </c>
      <c r="Y126" s="125">
        <f>'2023CV PREV GA00394601000126'!AA122</f>
        <v>0</v>
      </c>
      <c r="Z126" s="125">
        <f>'2023CV PREV GA00394601000126'!AB122</f>
        <v>0</v>
      </c>
      <c r="AA126" s="125">
        <f>'2023CV PREV GA00394601000126'!AC122</f>
        <v>0</v>
      </c>
      <c r="AB126" s="125">
        <f>'2023CV PREV GA00394601000126'!AD122</f>
        <v>0</v>
      </c>
      <c r="AC126" s="49">
        <f t="shared" si="53"/>
        <v>0</v>
      </c>
      <c r="AD126" s="125">
        <f>'2023CV PREV GA00394601000126'!AF122</f>
        <v>0</v>
      </c>
      <c r="AE126" s="125">
        <f>'2023CV PREV GA00394601000126'!AG122</f>
        <v>0</v>
      </c>
      <c r="AF126" s="125">
        <f>'2023CV PREV GA00394601000126'!AH122</f>
        <v>0</v>
      </c>
      <c r="AG126" s="125">
        <f>'2023CV PREV GA00394601000126'!AI122</f>
        <v>0</v>
      </c>
      <c r="AH126" s="49">
        <f t="shared" si="54"/>
        <v>0</v>
      </c>
      <c r="AI126" s="125">
        <f>'2023CV PREV GA00394601000126'!AK122</f>
        <v>0</v>
      </c>
      <c r="AJ126" s="125">
        <f>'2023CV PREV GA00394601000126'!AL122</f>
        <v>0</v>
      </c>
      <c r="AK126" s="125">
        <f>'2023CV PREV GA00394601000126'!AM122</f>
        <v>0</v>
      </c>
      <c r="AL126" s="125">
        <f>'2023CV PREV GA00394601000126'!AN122</f>
        <v>0</v>
      </c>
      <c r="AM126" s="125">
        <f>'2023CV PREV GA00394601000126'!AO122</f>
        <v>0</v>
      </c>
      <c r="AN126" s="125">
        <f>'2023CV PREV GA00394601000126'!AP122</f>
        <v>0</v>
      </c>
      <c r="AO126" s="125">
        <f>'2023CV PREV GA00394601000126'!AQ122</f>
        <v>0</v>
      </c>
      <c r="AP126" s="125">
        <f>'2023CV PREV GA00394601000126'!AR122</f>
        <v>0</v>
      </c>
      <c r="AQ126" s="125">
        <f>'2023CV PREV GA00394601000126'!AS122</f>
        <v>0</v>
      </c>
      <c r="AR126" s="49">
        <f t="shared" si="55"/>
        <v>0</v>
      </c>
      <c r="AS126" s="49">
        <f t="shared" si="56"/>
        <v>0</v>
      </c>
      <c r="AT126" s="125">
        <f>'2023CV PREV GA00394601000126'!AV122</f>
        <v>0</v>
      </c>
      <c r="AU126" s="125">
        <f>'2023CV PREV GA00394601000126'!AW122</f>
        <v>0</v>
      </c>
      <c r="AV126" s="125">
        <f>'2023CV PREV GA00394601000126'!AX122</f>
        <v>0</v>
      </c>
      <c r="AW126" s="125">
        <f>'2023CV PREV GA00394601000126'!AY122</f>
        <v>0</v>
      </c>
      <c r="AX126" s="125">
        <f>'2023CV PREV GA00394601000126'!AZ122</f>
        <v>0</v>
      </c>
      <c r="AY126" s="125">
        <f>'2023CV PREV GA00394601000126'!BA122</f>
        <v>0</v>
      </c>
      <c r="AZ126" s="49">
        <f t="shared" si="57"/>
        <v>0</v>
      </c>
      <c r="BA126" s="125">
        <f>'2023CV PREV GA00394601000126'!BC122</f>
        <v>0</v>
      </c>
      <c r="BB126" s="125">
        <f>'2023CV PREV GA00394601000126'!BD122</f>
        <v>0</v>
      </c>
      <c r="BC126" s="125">
        <f>'2023CV PREV GA00394601000126'!BE122</f>
        <v>0</v>
      </c>
      <c r="BD126" s="125">
        <f>'2023CV PREV GA00394601000126'!BF122</f>
        <v>0</v>
      </c>
      <c r="BE126" s="125">
        <f>'2023CV PREV GA00394601000126'!BG122</f>
        <v>0</v>
      </c>
      <c r="BF126" s="125">
        <f>'2023CV PREV GA00394601000126'!BH122</f>
        <v>0</v>
      </c>
      <c r="BG126" s="125">
        <f>'2023CV PREV GA00394601000126'!BI122</f>
        <v>0</v>
      </c>
      <c r="BH126" s="125">
        <f>'2023CV PREV GA00394601000126'!BJ122</f>
        <v>0</v>
      </c>
      <c r="BI126" s="125">
        <f>'2023CV PREV GA00394601000126'!BK122</f>
        <v>0</v>
      </c>
      <c r="BJ126" s="49">
        <f t="shared" si="58"/>
        <v>0</v>
      </c>
      <c r="BK126" s="49">
        <f t="shared" si="59"/>
        <v>0</v>
      </c>
      <c r="BL126" s="49">
        <f>$BO$9+SUMPRODUCT($D$10:D126,$BK$10:BK126)</f>
        <v>194802968.77395752</v>
      </c>
      <c r="BM126" s="50">
        <f t="shared" si="60"/>
        <v>4.8899999999999997</v>
      </c>
      <c r="BN126" s="49">
        <f t="shared" si="46"/>
        <v>2421073033.1355801</v>
      </c>
      <c r="BO126" s="51">
        <f t="shared" si="61"/>
        <v>51931769007.278397</v>
      </c>
      <c r="BP126" s="89">
        <f t="shared" si="47"/>
        <v>0</v>
      </c>
      <c r="BQ126" s="89">
        <f t="shared" si="48"/>
        <v>0</v>
      </c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  <c r="OF126"/>
      <c r="OG126"/>
      <c r="OH126"/>
      <c r="OI126"/>
      <c r="OJ126"/>
      <c r="OK126"/>
      <c r="OL126"/>
      <c r="OM126"/>
      <c r="ON126"/>
      <c r="OO126"/>
      <c r="OP126"/>
      <c r="OQ126"/>
      <c r="OR126"/>
      <c r="OS126"/>
      <c r="OT126"/>
      <c r="OU126"/>
      <c r="OV126"/>
      <c r="OW126"/>
      <c r="OX126"/>
      <c r="OY126"/>
      <c r="OZ126"/>
      <c r="PA126"/>
      <c r="PB126"/>
      <c r="PC126"/>
      <c r="PD126"/>
      <c r="PE126"/>
      <c r="PF126"/>
      <c r="PG126"/>
      <c r="PH126"/>
      <c r="PI126"/>
      <c r="PJ126"/>
      <c r="PK126"/>
      <c r="PL126"/>
      <c r="PM126"/>
      <c r="PN126"/>
      <c r="PO126"/>
      <c r="PP126"/>
      <c r="PQ126"/>
      <c r="PR126"/>
      <c r="PS126"/>
      <c r="PT126"/>
      <c r="PU126"/>
      <c r="PV126"/>
      <c r="PW126"/>
      <c r="PX126"/>
      <c r="PY126"/>
      <c r="PZ126"/>
      <c r="QA126"/>
      <c r="QB126"/>
      <c r="QC126"/>
      <c r="QD126"/>
      <c r="QE126"/>
      <c r="QF126"/>
      <c r="QG126"/>
      <c r="QH126"/>
      <c r="QI126"/>
      <c r="QJ126"/>
      <c r="QK126"/>
      <c r="QL126"/>
      <c r="QM126"/>
      <c r="QN126"/>
      <c r="QO126"/>
      <c r="QP126"/>
      <c r="QQ126"/>
      <c r="QR126"/>
      <c r="QS126"/>
      <c r="QT126"/>
      <c r="QU126"/>
      <c r="QV126"/>
      <c r="QW126"/>
      <c r="QX126"/>
      <c r="QY126"/>
      <c r="QZ126"/>
      <c r="RA126"/>
      <c r="RB126"/>
      <c r="RC126"/>
      <c r="RD126"/>
      <c r="RE126"/>
      <c r="RF126"/>
      <c r="RG126"/>
      <c r="RH126"/>
      <c r="RI126"/>
      <c r="RJ126"/>
      <c r="RK126"/>
      <c r="RL126"/>
      <c r="RM126"/>
      <c r="RN126"/>
      <c r="RO126"/>
      <c r="RP126"/>
      <c r="RQ126"/>
      <c r="RR126"/>
      <c r="RS126"/>
      <c r="RT126"/>
      <c r="RU126"/>
      <c r="RV126"/>
      <c r="RW126"/>
      <c r="RX126"/>
      <c r="RY126"/>
      <c r="RZ126"/>
      <c r="SA126"/>
      <c r="SB126"/>
      <c r="SC126"/>
      <c r="SD126"/>
      <c r="SE126"/>
      <c r="SF126"/>
      <c r="SG126"/>
      <c r="SH126"/>
      <c r="SI126"/>
      <c r="SJ126"/>
      <c r="SK126"/>
      <c r="SL126"/>
      <c r="SM126"/>
      <c r="SN126"/>
      <c r="SO126"/>
      <c r="SP126"/>
      <c r="SQ126"/>
      <c r="SR126"/>
      <c r="SS126"/>
      <c r="ST126"/>
      <c r="SU126"/>
      <c r="SV126"/>
      <c r="SW126"/>
      <c r="SX126"/>
      <c r="SY126"/>
      <c r="SZ126"/>
      <c r="TA126"/>
      <c r="TB126"/>
      <c r="TC126"/>
      <c r="TD126"/>
      <c r="TE126"/>
      <c r="TF126"/>
      <c r="TG126"/>
      <c r="TH126"/>
      <c r="TI126"/>
      <c r="TJ126"/>
      <c r="TK126"/>
      <c r="TL126"/>
      <c r="TM126"/>
      <c r="TN126"/>
      <c r="TO126"/>
      <c r="TP126"/>
      <c r="TQ126"/>
      <c r="TR126"/>
      <c r="TS126"/>
      <c r="TT126"/>
      <c r="TU126"/>
      <c r="TV126"/>
      <c r="TW126"/>
      <c r="TX126"/>
      <c r="TY126"/>
      <c r="TZ126"/>
      <c r="UA126"/>
      <c r="UB126"/>
      <c r="UC126"/>
      <c r="UD126"/>
      <c r="UE126"/>
      <c r="UF126"/>
      <c r="UG126"/>
      <c r="UH126"/>
      <c r="UI126"/>
      <c r="UJ126"/>
      <c r="UK126"/>
      <c r="UL126"/>
      <c r="UM126"/>
      <c r="UN126"/>
      <c r="UO126"/>
      <c r="UP126"/>
      <c r="UQ126"/>
      <c r="UR126"/>
      <c r="US126"/>
      <c r="UT126"/>
      <c r="UU126"/>
      <c r="UV126"/>
      <c r="UW126"/>
      <c r="UX126"/>
      <c r="UY126"/>
      <c r="UZ126"/>
      <c r="VA126"/>
      <c r="VB126"/>
      <c r="VC126"/>
      <c r="VD126"/>
      <c r="VE126"/>
      <c r="VF126"/>
      <c r="VG126"/>
      <c r="VH126"/>
      <c r="VI126"/>
      <c r="VJ126"/>
      <c r="VK126"/>
      <c r="VL126"/>
      <c r="VM126"/>
      <c r="VN126"/>
      <c r="VO126"/>
      <c r="VP126"/>
      <c r="VQ126"/>
      <c r="VR126"/>
      <c r="VS126"/>
      <c r="VT126"/>
      <c r="VU126"/>
      <c r="VV126"/>
      <c r="VW126"/>
      <c r="VX126"/>
      <c r="VY126"/>
      <c r="VZ126"/>
      <c r="WA126"/>
      <c r="WB126"/>
      <c r="WC126"/>
      <c r="WD126"/>
      <c r="WE126"/>
      <c r="WF126"/>
      <c r="WG126"/>
      <c r="WH126"/>
      <c r="WI126"/>
      <c r="WJ126"/>
      <c r="WK126"/>
      <c r="WL126"/>
      <c r="WM126"/>
      <c r="WN126"/>
      <c r="WO126"/>
      <c r="WP126"/>
      <c r="WQ126"/>
      <c r="WR126"/>
      <c r="WS126"/>
      <c r="WT126"/>
      <c r="WU126"/>
      <c r="WV126"/>
      <c r="WW126"/>
      <c r="WX126"/>
      <c r="WY126"/>
      <c r="WZ126"/>
      <c r="XA126"/>
      <c r="XB126"/>
      <c r="XC126"/>
      <c r="XD126"/>
      <c r="XE126"/>
      <c r="XF126"/>
      <c r="XG126"/>
      <c r="XH126"/>
      <c r="XI126"/>
      <c r="XJ126"/>
      <c r="XK126"/>
      <c r="XL126"/>
      <c r="XM126"/>
      <c r="XN126"/>
      <c r="XO126"/>
      <c r="XP126"/>
      <c r="XQ126"/>
      <c r="XR126"/>
      <c r="XS126"/>
      <c r="XT126"/>
      <c r="XU126"/>
      <c r="XV126"/>
      <c r="XW126"/>
      <c r="XX126"/>
      <c r="XY126"/>
      <c r="XZ126"/>
      <c r="YA126"/>
      <c r="YB126"/>
      <c r="YC126"/>
      <c r="YD126"/>
      <c r="YE126"/>
      <c r="YF126"/>
      <c r="YG126"/>
      <c r="YH126"/>
      <c r="YI126"/>
      <c r="YJ126"/>
      <c r="YK126"/>
      <c r="YL126"/>
      <c r="YM126"/>
      <c r="YN126"/>
      <c r="YO126"/>
      <c r="YP126"/>
      <c r="YQ126"/>
      <c r="YR126"/>
      <c r="YS126"/>
      <c r="YT126"/>
      <c r="YU126"/>
      <c r="YV126"/>
      <c r="YW126"/>
      <c r="YX126"/>
      <c r="YY126"/>
      <c r="YZ126"/>
      <c r="ZA126"/>
      <c r="ZB126"/>
      <c r="ZC126"/>
      <c r="ZD126"/>
      <c r="ZE126"/>
      <c r="ZF126"/>
      <c r="ZG126"/>
      <c r="ZH126"/>
      <c r="ZI126"/>
      <c r="ZJ126"/>
      <c r="ZK126"/>
      <c r="ZL126"/>
      <c r="ZM126"/>
      <c r="ZN126"/>
      <c r="ZO126"/>
      <c r="ZP126"/>
      <c r="ZQ126"/>
      <c r="ZR126"/>
      <c r="ZS126"/>
      <c r="ZT126"/>
      <c r="ZU126"/>
      <c r="ZV126"/>
      <c r="ZW126"/>
      <c r="ZX126"/>
      <c r="ZY126"/>
      <c r="ZZ126"/>
      <c r="AAA126"/>
      <c r="AAB126"/>
      <c r="AAC126"/>
      <c r="AAD126"/>
      <c r="AAE126"/>
      <c r="AAF126"/>
      <c r="AAG126"/>
      <c r="AAH126"/>
      <c r="AAI126"/>
      <c r="AAJ126"/>
      <c r="AAK126"/>
      <c r="AAL126"/>
      <c r="AAM126"/>
      <c r="AAN126"/>
      <c r="AAO126"/>
      <c r="AAP126"/>
      <c r="AAQ126"/>
      <c r="AAR126"/>
      <c r="AAS126"/>
      <c r="AAT126"/>
      <c r="AAU126"/>
      <c r="AAV126"/>
      <c r="AAW126"/>
      <c r="AAX126"/>
      <c r="AAY126"/>
      <c r="AAZ126"/>
      <c r="ABA126"/>
      <c r="ABB126"/>
      <c r="ABC126"/>
      <c r="ABD126"/>
      <c r="ABE126"/>
      <c r="ABF126"/>
      <c r="ABG126"/>
      <c r="ABH126"/>
      <c r="ABI126"/>
      <c r="ABJ126"/>
      <c r="ABK126"/>
      <c r="ABL126"/>
      <c r="ABM126"/>
      <c r="ABN126"/>
      <c r="ABO126"/>
      <c r="ABP126"/>
      <c r="ABQ126"/>
      <c r="ABR126"/>
      <c r="ABS126"/>
      <c r="ABT126"/>
      <c r="ABU126"/>
      <c r="ABV126"/>
      <c r="ABW126"/>
      <c r="ABX126"/>
      <c r="ABY126"/>
      <c r="ABZ126"/>
      <c r="ACA126"/>
      <c r="ACB126"/>
      <c r="ACC126"/>
      <c r="ACD126"/>
      <c r="ACE126"/>
      <c r="ACF126"/>
      <c r="ACG126"/>
      <c r="ACH126"/>
      <c r="ACI126"/>
      <c r="ACJ126"/>
      <c r="ACK126"/>
      <c r="ACL126"/>
      <c r="ACM126"/>
      <c r="ACN126"/>
      <c r="ACO126"/>
      <c r="ACP126"/>
      <c r="ACQ126"/>
      <c r="ACR126"/>
      <c r="ACS126"/>
      <c r="ACT126"/>
      <c r="ACU126"/>
      <c r="ACV126"/>
      <c r="ACW126"/>
      <c r="ACX126"/>
      <c r="ACY126"/>
      <c r="ACZ126"/>
      <c r="ADA126"/>
      <c r="ADB126"/>
      <c r="ADC126"/>
      <c r="ADD126"/>
      <c r="ADE126"/>
      <c r="ADF126"/>
      <c r="ADG126"/>
      <c r="ADH126"/>
      <c r="ADI126"/>
      <c r="ADJ126"/>
      <c r="ADK126"/>
      <c r="ADL126"/>
      <c r="ADM126"/>
      <c r="ADN126"/>
      <c r="ADO126"/>
      <c r="ADP126"/>
      <c r="ADQ126"/>
      <c r="ADR126"/>
      <c r="ADS126"/>
      <c r="ADT126"/>
      <c r="ADU126"/>
      <c r="ADV126"/>
      <c r="ADW126"/>
      <c r="ADX126"/>
      <c r="ADY126"/>
      <c r="ADZ126"/>
      <c r="AEA126"/>
      <c r="AEB126"/>
      <c r="AEC126"/>
      <c r="AED126"/>
      <c r="AEE126"/>
      <c r="AEF126"/>
      <c r="AEG126"/>
      <c r="AEH126"/>
      <c r="AEI126"/>
      <c r="AEJ126"/>
      <c r="AEK126"/>
      <c r="AEL126"/>
      <c r="AEM126"/>
      <c r="AEN126"/>
      <c r="AEO126"/>
      <c r="AEP126"/>
      <c r="AEQ126"/>
      <c r="AER126"/>
      <c r="AES126"/>
      <c r="AET126"/>
      <c r="AEU126"/>
      <c r="AEV126"/>
      <c r="AEW126"/>
      <c r="AEX126"/>
      <c r="AEY126"/>
      <c r="AEZ126"/>
      <c r="AFA126"/>
      <c r="AFB126"/>
      <c r="AFC126"/>
      <c r="AFD126"/>
      <c r="AFE126"/>
      <c r="AFF126"/>
      <c r="AFG126"/>
      <c r="AFH126"/>
      <c r="AFI126"/>
      <c r="AFJ126"/>
      <c r="AFK126"/>
      <c r="AFL126"/>
      <c r="AFM126"/>
      <c r="AFN126"/>
      <c r="AFO126"/>
      <c r="AFP126"/>
      <c r="AFQ126"/>
      <c r="AFR126"/>
      <c r="AFS126"/>
      <c r="AFT126"/>
      <c r="AFU126"/>
      <c r="AFV126"/>
      <c r="AFW126"/>
      <c r="AFX126"/>
      <c r="AFY126"/>
      <c r="AFZ126"/>
      <c r="AGA126"/>
      <c r="AGB126"/>
      <c r="AGC126"/>
      <c r="AGD126"/>
      <c r="AGE126"/>
      <c r="AGF126"/>
      <c r="AGG126"/>
      <c r="AGH126"/>
      <c r="AGI126"/>
      <c r="AGJ126"/>
      <c r="AGK126"/>
      <c r="AGL126"/>
      <c r="AGM126"/>
      <c r="AGN126"/>
      <c r="AGO126"/>
      <c r="AGP126"/>
      <c r="AGQ126"/>
      <c r="AGR126"/>
      <c r="AGS126"/>
      <c r="AGT126"/>
      <c r="AGU126"/>
      <c r="AGV126"/>
      <c r="AGW126"/>
      <c r="AGX126"/>
      <c r="AGY126"/>
      <c r="AGZ126"/>
      <c r="AHA126"/>
      <c r="AHB126"/>
      <c r="AHC126"/>
      <c r="AHD126"/>
      <c r="AHE126"/>
      <c r="AHF126"/>
      <c r="AHG126"/>
      <c r="AHH126"/>
      <c r="AHI126"/>
      <c r="AHJ126"/>
      <c r="AHK126"/>
      <c r="AHL126"/>
      <c r="AHM126"/>
      <c r="AHN126"/>
      <c r="AHO126"/>
      <c r="AHP126"/>
      <c r="AHQ126"/>
      <c r="AHR126"/>
      <c r="AHS126"/>
      <c r="AHT126"/>
      <c r="AHU126"/>
      <c r="AHV126"/>
      <c r="AHW126"/>
      <c r="AHX126"/>
      <c r="AHY126"/>
      <c r="AHZ126"/>
      <c r="AIA126"/>
      <c r="AIB126"/>
      <c r="AIC126"/>
      <c r="AID126"/>
      <c r="AIE126"/>
      <c r="AIF126"/>
      <c r="AIG126"/>
      <c r="AIH126"/>
      <c r="AII126"/>
      <c r="AIJ126"/>
      <c r="AIK126"/>
      <c r="AIL126"/>
      <c r="AIM126"/>
      <c r="AIN126"/>
      <c r="AIO126"/>
      <c r="AIP126"/>
      <c r="AIQ126"/>
      <c r="AIR126"/>
      <c r="AIS126"/>
      <c r="AIT126"/>
      <c r="AIU126"/>
      <c r="AIV126"/>
      <c r="AIW126"/>
      <c r="AIX126"/>
      <c r="AIY126"/>
      <c r="AIZ126"/>
      <c r="AJA126"/>
      <c r="AJB126"/>
      <c r="AJC126"/>
      <c r="AJD126"/>
      <c r="AJE126"/>
      <c r="AJF126"/>
      <c r="AJG126"/>
      <c r="AJH126"/>
      <c r="AJI126"/>
      <c r="AJJ126"/>
      <c r="AJK126"/>
      <c r="AJL126"/>
      <c r="AJM126"/>
      <c r="AJN126"/>
      <c r="AJO126"/>
      <c r="AJP126"/>
      <c r="AJQ126"/>
      <c r="AJR126"/>
      <c r="AJS126"/>
      <c r="AJT126"/>
      <c r="AJU126"/>
      <c r="AJV126"/>
      <c r="AJW126"/>
      <c r="AJX126"/>
      <c r="AJY126"/>
      <c r="AJZ126"/>
      <c r="AKA126"/>
      <c r="AKB126"/>
      <c r="AKC126"/>
      <c r="AKD126"/>
      <c r="AKE126"/>
      <c r="AKF126"/>
      <c r="AKG126"/>
      <c r="AKH126"/>
      <c r="AKI126"/>
      <c r="AKJ126"/>
      <c r="AKK126"/>
      <c r="AKL126"/>
      <c r="AKM126"/>
      <c r="AKN126"/>
      <c r="AKO126"/>
      <c r="AKP126"/>
      <c r="AKQ126"/>
      <c r="AKR126"/>
      <c r="AKS126"/>
      <c r="AKT126"/>
      <c r="AKU126"/>
      <c r="AKV126"/>
      <c r="AKW126"/>
      <c r="AKX126"/>
      <c r="AKY126"/>
      <c r="AKZ126"/>
      <c r="ALA126"/>
      <c r="ALB126"/>
      <c r="ALC126"/>
      <c r="ALD126"/>
      <c r="ALE126"/>
      <c r="ALF126"/>
      <c r="ALG126"/>
      <c r="ALH126"/>
      <c r="ALI126"/>
      <c r="ALJ126"/>
      <c r="ALK126"/>
      <c r="ALL126"/>
      <c r="ALM126"/>
      <c r="ALN126"/>
      <c r="ALO126"/>
      <c r="ALP126"/>
      <c r="ALQ126"/>
      <c r="ALR126"/>
      <c r="ALS126"/>
      <c r="ALT126"/>
      <c r="ALU126"/>
      <c r="ALV126"/>
      <c r="ALW126"/>
      <c r="ALX126"/>
      <c r="ALY126"/>
      <c r="ALZ126"/>
      <c r="AMA126"/>
      <c r="AMB126"/>
      <c r="AMC126"/>
      <c r="AMD126"/>
      <c r="AME126"/>
      <c r="AMF126"/>
      <c r="AMG126"/>
      <c r="AMH126"/>
      <c r="AMI126"/>
      <c r="AMJ126"/>
    </row>
    <row r="127" spans="1:1024" x14ac:dyDescent="0.3">
      <c r="A127" s="52">
        <f t="shared" si="62"/>
        <v>118</v>
      </c>
      <c r="B127" s="72">
        <f t="shared" si="63"/>
        <v>2140</v>
      </c>
      <c r="C127" s="48">
        <f>'2023CV PREV GA00394601000126'!E123</f>
        <v>4.8899999999999997</v>
      </c>
      <c r="D127" s="49">
        <f t="shared" si="49"/>
        <v>3.5799999999999998E-3</v>
      </c>
      <c r="E127" s="125">
        <f>'2023CV PREV GA00394601000126'!G123</f>
        <v>0</v>
      </c>
      <c r="F127" s="49">
        <f t="shared" si="50"/>
        <v>0</v>
      </c>
      <c r="G127" s="125">
        <f>'2023CV PREV GA00394601000126'!I123</f>
        <v>0</v>
      </c>
      <c r="H127" s="125">
        <f>'2023CV PREV GA00394601000126'!J123</f>
        <v>0</v>
      </c>
      <c r="I127" s="125">
        <f>'2023CV PREV GA00394601000126'!K123</f>
        <v>0</v>
      </c>
      <c r="J127" s="125">
        <f>'2023CV PREV GA00394601000126'!L123</f>
        <v>0</v>
      </c>
      <c r="K127" s="125">
        <f>'2023CV PREV GA00394601000126'!M123</f>
        <v>0</v>
      </c>
      <c r="L127" s="125">
        <f>'2023CV PREV GA00394601000126'!N123</f>
        <v>0</v>
      </c>
      <c r="M127" s="49">
        <f t="shared" si="51"/>
        <v>0</v>
      </c>
      <c r="N127" s="125">
        <f>'2023CV PREV GA00394601000126'!P123</f>
        <v>0</v>
      </c>
      <c r="O127" s="125">
        <f>'2023CV PREV GA00394601000126'!Q123</f>
        <v>0</v>
      </c>
      <c r="P127" s="125">
        <f>'2023CV PREV GA00394601000126'!R123</f>
        <v>0</v>
      </c>
      <c r="Q127" s="125">
        <f>'2023CV PREV GA00394601000126'!S123</f>
        <v>0</v>
      </c>
      <c r="R127" s="125">
        <f>'2023CV PREV GA00394601000126'!T123</f>
        <v>0</v>
      </c>
      <c r="S127" s="125">
        <f>'2023CV PREV GA00394601000126'!U123</f>
        <v>0</v>
      </c>
      <c r="T127" s="125">
        <f>'2023CV PREV GA00394601000126'!V123</f>
        <v>0</v>
      </c>
      <c r="U127" s="49">
        <f t="shared" si="52"/>
        <v>0</v>
      </c>
      <c r="V127" s="125">
        <f>'2023CV PREV GA00394601000126'!X123</f>
        <v>0</v>
      </c>
      <c r="W127" s="125">
        <f>'2023CV PREV GA00394601000126'!Y123</f>
        <v>0</v>
      </c>
      <c r="X127" s="125">
        <f>'2023CV PREV GA00394601000126'!Z123</f>
        <v>0</v>
      </c>
      <c r="Y127" s="125">
        <f>'2023CV PREV GA00394601000126'!AA123</f>
        <v>0</v>
      </c>
      <c r="Z127" s="125">
        <f>'2023CV PREV GA00394601000126'!AB123</f>
        <v>0</v>
      </c>
      <c r="AA127" s="125">
        <f>'2023CV PREV GA00394601000126'!AC123</f>
        <v>0</v>
      </c>
      <c r="AB127" s="125">
        <f>'2023CV PREV GA00394601000126'!AD123</f>
        <v>0</v>
      </c>
      <c r="AC127" s="49">
        <f t="shared" si="53"/>
        <v>0</v>
      </c>
      <c r="AD127" s="125">
        <f>'2023CV PREV GA00394601000126'!AF123</f>
        <v>0</v>
      </c>
      <c r="AE127" s="125">
        <f>'2023CV PREV GA00394601000126'!AG123</f>
        <v>0</v>
      </c>
      <c r="AF127" s="125">
        <f>'2023CV PREV GA00394601000126'!AH123</f>
        <v>0</v>
      </c>
      <c r="AG127" s="125">
        <f>'2023CV PREV GA00394601000126'!AI123</f>
        <v>0</v>
      </c>
      <c r="AH127" s="49">
        <f t="shared" si="54"/>
        <v>0</v>
      </c>
      <c r="AI127" s="125">
        <f>'2023CV PREV GA00394601000126'!AK123</f>
        <v>0</v>
      </c>
      <c r="AJ127" s="125">
        <f>'2023CV PREV GA00394601000126'!AL123</f>
        <v>0</v>
      </c>
      <c r="AK127" s="125">
        <f>'2023CV PREV GA00394601000126'!AM123</f>
        <v>0</v>
      </c>
      <c r="AL127" s="125">
        <f>'2023CV PREV GA00394601000126'!AN123</f>
        <v>0</v>
      </c>
      <c r="AM127" s="125">
        <f>'2023CV PREV GA00394601000126'!AO123</f>
        <v>0</v>
      </c>
      <c r="AN127" s="125">
        <f>'2023CV PREV GA00394601000126'!AP123</f>
        <v>0</v>
      </c>
      <c r="AO127" s="125">
        <f>'2023CV PREV GA00394601000126'!AQ123</f>
        <v>0</v>
      </c>
      <c r="AP127" s="125">
        <f>'2023CV PREV GA00394601000126'!AR123</f>
        <v>0</v>
      </c>
      <c r="AQ127" s="125">
        <f>'2023CV PREV GA00394601000126'!AS123</f>
        <v>0</v>
      </c>
      <c r="AR127" s="49">
        <f t="shared" si="55"/>
        <v>0</v>
      </c>
      <c r="AS127" s="49">
        <f t="shared" si="56"/>
        <v>0</v>
      </c>
      <c r="AT127" s="125">
        <f>'2023CV PREV GA00394601000126'!AV123</f>
        <v>0</v>
      </c>
      <c r="AU127" s="125">
        <f>'2023CV PREV GA00394601000126'!AW123</f>
        <v>0</v>
      </c>
      <c r="AV127" s="125">
        <f>'2023CV PREV GA00394601000126'!AX123</f>
        <v>0</v>
      </c>
      <c r="AW127" s="125">
        <f>'2023CV PREV GA00394601000126'!AY123</f>
        <v>0</v>
      </c>
      <c r="AX127" s="125">
        <f>'2023CV PREV GA00394601000126'!AZ123</f>
        <v>0</v>
      </c>
      <c r="AY127" s="125">
        <f>'2023CV PREV GA00394601000126'!BA123</f>
        <v>0</v>
      </c>
      <c r="AZ127" s="49">
        <f t="shared" si="57"/>
        <v>0</v>
      </c>
      <c r="BA127" s="125">
        <f>'2023CV PREV GA00394601000126'!BC123</f>
        <v>0</v>
      </c>
      <c r="BB127" s="125">
        <f>'2023CV PREV GA00394601000126'!BD123</f>
        <v>0</v>
      </c>
      <c r="BC127" s="125">
        <f>'2023CV PREV GA00394601000126'!BE123</f>
        <v>0</v>
      </c>
      <c r="BD127" s="125">
        <f>'2023CV PREV GA00394601000126'!BF123</f>
        <v>0</v>
      </c>
      <c r="BE127" s="125">
        <f>'2023CV PREV GA00394601000126'!BG123</f>
        <v>0</v>
      </c>
      <c r="BF127" s="125">
        <f>'2023CV PREV GA00394601000126'!BH123</f>
        <v>0</v>
      </c>
      <c r="BG127" s="125">
        <f>'2023CV PREV GA00394601000126'!BI123</f>
        <v>0</v>
      </c>
      <c r="BH127" s="125">
        <f>'2023CV PREV GA00394601000126'!BJ123</f>
        <v>0</v>
      </c>
      <c r="BI127" s="125">
        <f>'2023CV PREV GA00394601000126'!BK123</f>
        <v>0</v>
      </c>
      <c r="BJ127" s="49">
        <f t="shared" si="58"/>
        <v>0</v>
      </c>
      <c r="BK127" s="49">
        <f t="shared" si="59"/>
        <v>0</v>
      </c>
      <c r="BL127" s="49">
        <f>$BO$9+SUMPRODUCT($D$10:D127,$BK$10:BK127)</f>
        <v>194802968.77395752</v>
      </c>
      <c r="BM127" s="50">
        <f t="shared" si="60"/>
        <v>4.8899999999999997</v>
      </c>
      <c r="BN127" s="49">
        <f t="shared" si="46"/>
        <v>2539463504.4559102</v>
      </c>
      <c r="BO127" s="51">
        <f t="shared" si="61"/>
        <v>54471232511.734299</v>
      </c>
      <c r="BP127" s="89">
        <f t="shared" si="47"/>
        <v>0</v>
      </c>
      <c r="BQ127" s="89">
        <f t="shared" si="48"/>
        <v>0</v>
      </c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P127"/>
      <c r="NQ127"/>
      <c r="NR127"/>
      <c r="NS127"/>
      <c r="NT127"/>
      <c r="NU127"/>
      <c r="NV127"/>
      <c r="NW127"/>
      <c r="NX127"/>
      <c r="NY127"/>
      <c r="NZ127"/>
      <c r="OA127"/>
      <c r="OB127"/>
      <c r="OC127"/>
      <c r="OD127"/>
      <c r="OE127"/>
      <c r="OF127"/>
      <c r="OG127"/>
      <c r="OH127"/>
      <c r="OI127"/>
      <c r="OJ127"/>
      <c r="OK127"/>
      <c r="OL127"/>
      <c r="OM127"/>
      <c r="ON127"/>
      <c r="OO127"/>
      <c r="OP127"/>
      <c r="OQ127"/>
      <c r="OR127"/>
      <c r="OS127"/>
      <c r="OT127"/>
      <c r="OU127"/>
      <c r="OV127"/>
      <c r="OW127"/>
      <c r="OX127"/>
      <c r="OY127"/>
      <c r="OZ127"/>
      <c r="PA127"/>
      <c r="PB127"/>
      <c r="PC127"/>
      <c r="PD127"/>
      <c r="PE127"/>
      <c r="PF127"/>
      <c r="PG127"/>
      <c r="PH127"/>
      <c r="PI127"/>
      <c r="PJ127"/>
      <c r="PK127"/>
      <c r="PL127"/>
      <c r="PM127"/>
      <c r="PN127"/>
      <c r="PO127"/>
      <c r="PP127"/>
      <c r="PQ127"/>
      <c r="PR127"/>
      <c r="PS127"/>
      <c r="PT127"/>
      <c r="PU127"/>
      <c r="PV127"/>
      <c r="PW127"/>
      <c r="PX127"/>
      <c r="PY127"/>
      <c r="PZ127"/>
      <c r="QA127"/>
      <c r="QB127"/>
      <c r="QC127"/>
      <c r="QD127"/>
      <c r="QE127"/>
      <c r="QF127"/>
      <c r="QG127"/>
      <c r="QH127"/>
      <c r="QI127"/>
      <c r="QJ127"/>
      <c r="QK127"/>
      <c r="QL127"/>
      <c r="QM127"/>
      <c r="QN127"/>
      <c r="QO127"/>
      <c r="QP127"/>
      <c r="QQ127"/>
      <c r="QR127"/>
      <c r="QS127"/>
      <c r="QT127"/>
      <c r="QU127"/>
      <c r="QV127"/>
      <c r="QW127"/>
      <c r="QX127"/>
      <c r="QY127"/>
      <c r="QZ127"/>
      <c r="RA127"/>
      <c r="RB127"/>
      <c r="RC127"/>
      <c r="RD127"/>
      <c r="RE127"/>
      <c r="RF127"/>
      <c r="RG127"/>
      <c r="RH127"/>
      <c r="RI127"/>
      <c r="RJ127"/>
      <c r="RK127"/>
      <c r="RL127"/>
      <c r="RM127"/>
      <c r="RN127"/>
      <c r="RO127"/>
      <c r="RP127"/>
      <c r="RQ127"/>
      <c r="RR127"/>
      <c r="RS127"/>
      <c r="RT127"/>
      <c r="RU127"/>
      <c r="RV127"/>
      <c r="RW127"/>
      <c r="RX127"/>
      <c r="RY127"/>
      <c r="RZ127"/>
      <c r="SA127"/>
      <c r="SB127"/>
      <c r="SC127"/>
      <c r="SD127"/>
      <c r="SE127"/>
      <c r="SF127"/>
      <c r="SG127"/>
      <c r="SH127"/>
      <c r="SI127"/>
      <c r="SJ127"/>
      <c r="SK127"/>
      <c r="SL127"/>
      <c r="SM127"/>
      <c r="SN127"/>
      <c r="SO127"/>
      <c r="SP127"/>
      <c r="SQ127"/>
      <c r="SR127"/>
      <c r="SS127"/>
      <c r="ST127"/>
      <c r="SU127"/>
      <c r="SV127"/>
      <c r="SW127"/>
      <c r="SX127"/>
      <c r="SY127"/>
      <c r="SZ127"/>
      <c r="TA127"/>
      <c r="TB127"/>
      <c r="TC127"/>
      <c r="TD127"/>
      <c r="TE127"/>
      <c r="TF127"/>
      <c r="TG127"/>
      <c r="TH127"/>
      <c r="TI127"/>
      <c r="TJ127"/>
      <c r="TK127"/>
      <c r="TL127"/>
      <c r="TM127"/>
      <c r="TN127"/>
      <c r="TO127"/>
      <c r="TP127"/>
      <c r="TQ127"/>
      <c r="TR127"/>
      <c r="TS127"/>
      <c r="TT127"/>
      <c r="TU127"/>
      <c r="TV127"/>
      <c r="TW127"/>
      <c r="TX127"/>
      <c r="TY127"/>
      <c r="TZ127"/>
      <c r="UA127"/>
      <c r="UB127"/>
      <c r="UC127"/>
      <c r="UD127"/>
      <c r="UE127"/>
      <c r="UF127"/>
      <c r="UG127"/>
      <c r="UH127"/>
      <c r="UI127"/>
      <c r="UJ127"/>
      <c r="UK127"/>
      <c r="UL127"/>
      <c r="UM127"/>
      <c r="UN127"/>
      <c r="UO127"/>
      <c r="UP127"/>
      <c r="UQ127"/>
      <c r="UR127"/>
      <c r="US127"/>
      <c r="UT127"/>
      <c r="UU127"/>
      <c r="UV127"/>
      <c r="UW127"/>
      <c r="UX127"/>
      <c r="UY127"/>
      <c r="UZ127"/>
      <c r="VA127"/>
      <c r="VB127"/>
      <c r="VC127"/>
      <c r="VD127"/>
      <c r="VE127"/>
      <c r="VF127"/>
      <c r="VG127"/>
      <c r="VH127"/>
      <c r="VI127"/>
      <c r="VJ127"/>
      <c r="VK127"/>
      <c r="VL127"/>
      <c r="VM127"/>
      <c r="VN127"/>
      <c r="VO127"/>
      <c r="VP127"/>
      <c r="VQ127"/>
      <c r="VR127"/>
      <c r="VS127"/>
      <c r="VT127"/>
      <c r="VU127"/>
      <c r="VV127"/>
      <c r="VW127"/>
      <c r="VX127"/>
      <c r="VY127"/>
      <c r="VZ127"/>
      <c r="WA127"/>
      <c r="WB127"/>
      <c r="WC127"/>
      <c r="WD127"/>
      <c r="WE127"/>
      <c r="WF127"/>
      <c r="WG127"/>
      <c r="WH127"/>
      <c r="WI127"/>
      <c r="WJ127"/>
      <c r="WK127"/>
      <c r="WL127"/>
      <c r="WM127"/>
      <c r="WN127"/>
      <c r="WO127"/>
      <c r="WP127"/>
      <c r="WQ127"/>
      <c r="WR127"/>
      <c r="WS127"/>
      <c r="WT127"/>
      <c r="WU127"/>
      <c r="WV127"/>
      <c r="WW127"/>
      <c r="WX127"/>
      <c r="WY127"/>
      <c r="WZ127"/>
      <c r="XA127"/>
      <c r="XB127"/>
      <c r="XC127"/>
      <c r="XD127"/>
      <c r="XE127"/>
      <c r="XF127"/>
      <c r="XG127"/>
      <c r="XH127"/>
      <c r="XI127"/>
      <c r="XJ127"/>
      <c r="XK127"/>
      <c r="XL127"/>
      <c r="XM127"/>
      <c r="XN127"/>
      <c r="XO127"/>
      <c r="XP127"/>
      <c r="XQ127"/>
      <c r="XR127"/>
      <c r="XS127"/>
      <c r="XT127"/>
      <c r="XU127"/>
      <c r="XV127"/>
      <c r="XW127"/>
      <c r="XX127"/>
      <c r="XY127"/>
      <c r="XZ127"/>
      <c r="YA127"/>
      <c r="YB127"/>
      <c r="YC127"/>
      <c r="YD127"/>
      <c r="YE127"/>
      <c r="YF127"/>
      <c r="YG127"/>
      <c r="YH127"/>
      <c r="YI127"/>
      <c r="YJ127"/>
      <c r="YK127"/>
      <c r="YL127"/>
      <c r="YM127"/>
      <c r="YN127"/>
      <c r="YO127"/>
      <c r="YP127"/>
      <c r="YQ127"/>
      <c r="YR127"/>
      <c r="YS127"/>
      <c r="YT127"/>
      <c r="YU127"/>
      <c r="YV127"/>
      <c r="YW127"/>
      <c r="YX127"/>
      <c r="YY127"/>
      <c r="YZ127"/>
      <c r="ZA127"/>
      <c r="ZB127"/>
      <c r="ZC127"/>
      <c r="ZD127"/>
      <c r="ZE127"/>
      <c r="ZF127"/>
      <c r="ZG127"/>
      <c r="ZH127"/>
      <c r="ZI127"/>
      <c r="ZJ127"/>
      <c r="ZK127"/>
      <c r="ZL127"/>
      <c r="ZM127"/>
      <c r="ZN127"/>
      <c r="ZO127"/>
      <c r="ZP127"/>
      <c r="ZQ127"/>
      <c r="ZR127"/>
      <c r="ZS127"/>
      <c r="ZT127"/>
      <c r="ZU127"/>
      <c r="ZV127"/>
      <c r="ZW127"/>
      <c r="ZX127"/>
      <c r="ZY127"/>
      <c r="ZZ127"/>
      <c r="AAA127"/>
      <c r="AAB127"/>
      <c r="AAC127"/>
      <c r="AAD127"/>
      <c r="AAE127"/>
      <c r="AAF127"/>
      <c r="AAG127"/>
      <c r="AAH127"/>
      <c r="AAI127"/>
      <c r="AAJ127"/>
      <c r="AAK127"/>
      <c r="AAL127"/>
      <c r="AAM127"/>
      <c r="AAN127"/>
      <c r="AAO127"/>
      <c r="AAP127"/>
      <c r="AAQ127"/>
      <c r="AAR127"/>
      <c r="AAS127"/>
      <c r="AAT127"/>
      <c r="AAU127"/>
      <c r="AAV127"/>
      <c r="AAW127"/>
      <c r="AAX127"/>
      <c r="AAY127"/>
      <c r="AAZ127"/>
      <c r="ABA127"/>
      <c r="ABB127"/>
      <c r="ABC127"/>
      <c r="ABD127"/>
      <c r="ABE127"/>
      <c r="ABF127"/>
      <c r="ABG127"/>
      <c r="ABH127"/>
      <c r="ABI127"/>
      <c r="ABJ127"/>
      <c r="ABK127"/>
      <c r="ABL127"/>
      <c r="ABM127"/>
      <c r="ABN127"/>
      <c r="ABO127"/>
      <c r="ABP127"/>
      <c r="ABQ127"/>
      <c r="ABR127"/>
      <c r="ABS127"/>
      <c r="ABT127"/>
      <c r="ABU127"/>
      <c r="ABV127"/>
      <c r="ABW127"/>
      <c r="ABX127"/>
      <c r="ABY127"/>
      <c r="ABZ127"/>
      <c r="ACA127"/>
      <c r="ACB127"/>
      <c r="ACC127"/>
      <c r="ACD127"/>
      <c r="ACE127"/>
      <c r="ACF127"/>
      <c r="ACG127"/>
      <c r="ACH127"/>
      <c r="ACI127"/>
      <c r="ACJ127"/>
      <c r="ACK127"/>
      <c r="ACL127"/>
      <c r="ACM127"/>
      <c r="ACN127"/>
      <c r="ACO127"/>
      <c r="ACP127"/>
      <c r="ACQ127"/>
      <c r="ACR127"/>
      <c r="ACS127"/>
      <c r="ACT127"/>
      <c r="ACU127"/>
      <c r="ACV127"/>
      <c r="ACW127"/>
      <c r="ACX127"/>
      <c r="ACY127"/>
      <c r="ACZ127"/>
      <c r="ADA127"/>
      <c r="ADB127"/>
      <c r="ADC127"/>
      <c r="ADD127"/>
      <c r="ADE127"/>
      <c r="ADF127"/>
      <c r="ADG127"/>
      <c r="ADH127"/>
      <c r="ADI127"/>
      <c r="ADJ127"/>
      <c r="ADK127"/>
      <c r="ADL127"/>
      <c r="ADM127"/>
      <c r="ADN127"/>
      <c r="ADO127"/>
      <c r="ADP127"/>
      <c r="ADQ127"/>
      <c r="ADR127"/>
      <c r="ADS127"/>
      <c r="ADT127"/>
      <c r="ADU127"/>
      <c r="ADV127"/>
      <c r="ADW127"/>
      <c r="ADX127"/>
      <c r="ADY127"/>
      <c r="ADZ127"/>
      <c r="AEA127"/>
      <c r="AEB127"/>
      <c r="AEC127"/>
      <c r="AED127"/>
      <c r="AEE127"/>
      <c r="AEF127"/>
      <c r="AEG127"/>
      <c r="AEH127"/>
      <c r="AEI127"/>
      <c r="AEJ127"/>
      <c r="AEK127"/>
      <c r="AEL127"/>
      <c r="AEM127"/>
      <c r="AEN127"/>
      <c r="AEO127"/>
      <c r="AEP127"/>
      <c r="AEQ127"/>
      <c r="AER127"/>
      <c r="AES127"/>
      <c r="AET127"/>
      <c r="AEU127"/>
      <c r="AEV127"/>
      <c r="AEW127"/>
      <c r="AEX127"/>
      <c r="AEY127"/>
      <c r="AEZ127"/>
      <c r="AFA127"/>
      <c r="AFB127"/>
      <c r="AFC127"/>
      <c r="AFD127"/>
      <c r="AFE127"/>
      <c r="AFF127"/>
      <c r="AFG127"/>
      <c r="AFH127"/>
      <c r="AFI127"/>
      <c r="AFJ127"/>
      <c r="AFK127"/>
      <c r="AFL127"/>
      <c r="AFM127"/>
      <c r="AFN127"/>
      <c r="AFO127"/>
      <c r="AFP127"/>
      <c r="AFQ127"/>
      <c r="AFR127"/>
      <c r="AFS127"/>
      <c r="AFT127"/>
      <c r="AFU127"/>
      <c r="AFV127"/>
      <c r="AFW127"/>
      <c r="AFX127"/>
      <c r="AFY127"/>
      <c r="AFZ127"/>
      <c r="AGA127"/>
      <c r="AGB127"/>
      <c r="AGC127"/>
      <c r="AGD127"/>
      <c r="AGE127"/>
      <c r="AGF127"/>
      <c r="AGG127"/>
      <c r="AGH127"/>
      <c r="AGI127"/>
      <c r="AGJ127"/>
      <c r="AGK127"/>
      <c r="AGL127"/>
      <c r="AGM127"/>
      <c r="AGN127"/>
      <c r="AGO127"/>
      <c r="AGP127"/>
      <c r="AGQ127"/>
      <c r="AGR127"/>
      <c r="AGS127"/>
      <c r="AGT127"/>
      <c r="AGU127"/>
      <c r="AGV127"/>
      <c r="AGW127"/>
      <c r="AGX127"/>
      <c r="AGY127"/>
      <c r="AGZ127"/>
      <c r="AHA127"/>
      <c r="AHB127"/>
      <c r="AHC127"/>
      <c r="AHD127"/>
      <c r="AHE127"/>
      <c r="AHF127"/>
      <c r="AHG127"/>
      <c r="AHH127"/>
      <c r="AHI127"/>
      <c r="AHJ127"/>
      <c r="AHK127"/>
      <c r="AHL127"/>
      <c r="AHM127"/>
      <c r="AHN127"/>
      <c r="AHO127"/>
      <c r="AHP127"/>
      <c r="AHQ127"/>
      <c r="AHR127"/>
      <c r="AHS127"/>
      <c r="AHT127"/>
      <c r="AHU127"/>
      <c r="AHV127"/>
      <c r="AHW127"/>
      <c r="AHX127"/>
      <c r="AHY127"/>
      <c r="AHZ127"/>
      <c r="AIA127"/>
      <c r="AIB127"/>
      <c r="AIC127"/>
      <c r="AID127"/>
      <c r="AIE127"/>
      <c r="AIF127"/>
      <c r="AIG127"/>
      <c r="AIH127"/>
      <c r="AII127"/>
      <c r="AIJ127"/>
      <c r="AIK127"/>
      <c r="AIL127"/>
      <c r="AIM127"/>
      <c r="AIN127"/>
      <c r="AIO127"/>
      <c r="AIP127"/>
      <c r="AIQ127"/>
      <c r="AIR127"/>
      <c r="AIS127"/>
      <c r="AIT127"/>
      <c r="AIU127"/>
      <c r="AIV127"/>
      <c r="AIW127"/>
      <c r="AIX127"/>
      <c r="AIY127"/>
      <c r="AIZ127"/>
      <c r="AJA127"/>
      <c r="AJB127"/>
      <c r="AJC127"/>
      <c r="AJD127"/>
      <c r="AJE127"/>
      <c r="AJF127"/>
      <c r="AJG127"/>
      <c r="AJH127"/>
      <c r="AJI127"/>
      <c r="AJJ127"/>
      <c r="AJK127"/>
      <c r="AJL127"/>
      <c r="AJM127"/>
      <c r="AJN127"/>
      <c r="AJO127"/>
      <c r="AJP127"/>
      <c r="AJQ127"/>
      <c r="AJR127"/>
      <c r="AJS127"/>
      <c r="AJT127"/>
      <c r="AJU127"/>
      <c r="AJV127"/>
      <c r="AJW127"/>
      <c r="AJX127"/>
      <c r="AJY127"/>
      <c r="AJZ127"/>
      <c r="AKA127"/>
      <c r="AKB127"/>
      <c r="AKC127"/>
      <c r="AKD127"/>
      <c r="AKE127"/>
      <c r="AKF127"/>
      <c r="AKG127"/>
      <c r="AKH127"/>
      <c r="AKI127"/>
      <c r="AKJ127"/>
      <c r="AKK127"/>
      <c r="AKL127"/>
      <c r="AKM127"/>
      <c r="AKN127"/>
      <c r="AKO127"/>
      <c r="AKP127"/>
      <c r="AKQ127"/>
      <c r="AKR127"/>
      <c r="AKS127"/>
      <c r="AKT127"/>
      <c r="AKU127"/>
      <c r="AKV127"/>
      <c r="AKW127"/>
      <c r="AKX127"/>
      <c r="AKY127"/>
      <c r="AKZ127"/>
      <c r="ALA127"/>
      <c r="ALB127"/>
      <c r="ALC127"/>
      <c r="ALD127"/>
      <c r="ALE127"/>
      <c r="ALF127"/>
      <c r="ALG127"/>
      <c r="ALH127"/>
      <c r="ALI127"/>
      <c r="ALJ127"/>
      <c r="ALK127"/>
      <c r="ALL127"/>
      <c r="ALM127"/>
      <c r="ALN127"/>
      <c r="ALO127"/>
      <c r="ALP127"/>
      <c r="ALQ127"/>
      <c r="ALR127"/>
      <c r="ALS127"/>
      <c r="ALT127"/>
      <c r="ALU127"/>
      <c r="ALV127"/>
      <c r="ALW127"/>
      <c r="ALX127"/>
      <c r="ALY127"/>
      <c r="ALZ127"/>
      <c r="AMA127"/>
      <c r="AMB127"/>
      <c r="AMC127"/>
      <c r="AMD127"/>
      <c r="AME127"/>
      <c r="AMF127"/>
      <c r="AMG127"/>
      <c r="AMH127"/>
      <c r="AMI127"/>
      <c r="AMJ127"/>
    </row>
    <row r="128" spans="1:1024" x14ac:dyDescent="0.3">
      <c r="A128" s="52">
        <f t="shared" si="62"/>
        <v>119</v>
      </c>
      <c r="B128" s="72">
        <f t="shared" si="63"/>
        <v>2141</v>
      </c>
      <c r="C128" s="48">
        <f>'2023CV PREV GA00394601000126'!E124</f>
        <v>4.8899999999999997</v>
      </c>
      <c r="D128" s="49">
        <f t="shared" si="49"/>
        <v>3.4099999999999998E-3</v>
      </c>
      <c r="E128" s="125">
        <f>'2023CV PREV GA00394601000126'!G124</f>
        <v>0</v>
      </c>
      <c r="F128" s="49">
        <f t="shared" si="50"/>
        <v>0</v>
      </c>
      <c r="G128" s="125">
        <f>'2023CV PREV GA00394601000126'!I124</f>
        <v>0</v>
      </c>
      <c r="H128" s="125">
        <f>'2023CV PREV GA00394601000126'!J124</f>
        <v>0</v>
      </c>
      <c r="I128" s="125">
        <f>'2023CV PREV GA00394601000126'!K124</f>
        <v>0</v>
      </c>
      <c r="J128" s="125">
        <f>'2023CV PREV GA00394601000126'!L124</f>
        <v>0</v>
      </c>
      <c r="K128" s="125">
        <f>'2023CV PREV GA00394601000126'!M124</f>
        <v>0</v>
      </c>
      <c r="L128" s="125">
        <f>'2023CV PREV GA00394601000126'!N124</f>
        <v>0</v>
      </c>
      <c r="M128" s="49">
        <f t="shared" si="51"/>
        <v>0</v>
      </c>
      <c r="N128" s="125">
        <f>'2023CV PREV GA00394601000126'!P124</f>
        <v>0</v>
      </c>
      <c r="O128" s="125">
        <f>'2023CV PREV GA00394601000126'!Q124</f>
        <v>0</v>
      </c>
      <c r="P128" s="125">
        <f>'2023CV PREV GA00394601000126'!R124</f>
        <v>0</v>
      </c>
      <c r="Q128" s="125">
        <f>'2023CV PREV GA00394601000126'!S124</f>
        <v>0</v>
      </c>
      <c r="R128" s="125">
        <f>'2023CV PREV GA00394601000126'!T124</f>
        <v>0</v>
      </c>
      <c r="S128" s="125">
        <f>'2023CV PREV GA00394601000126'!U124</f>
        <v>0</v>
      </c>
      <c r="T128" s="125">
        <f>'2023CV PREV GA00394601000126'!V124</f>
        <v>0</v>
      </c>
      <c r="U128" s="49">
        <f t="shared" si="52"/>
        <v>0</v>
      </c>
      <c r="V128" s="125">
        <f>'2023CV PREV GA00394601000126'!X124</f>
        <v>0</v>
      </c>
      <c r="W128" s="125">
        <f>'2023CV PREV GA00394601000126'!Y124</f>
        <v>0</v>
      </c>
      <c r="X128" s="125">
        <f>'2023CV PREV GA00394601000126'!Z124</f>
        <v>0</v>
      </c>
      <c r="Y128" s="125">
        <f>'2023CV PREV GA00394601000126'!AA124</f>
        <v>0</v>
      </c>
      <c r="Z128" s="125">
        <f>'2023CV PREV GA00394601000126'!AB124</f>
        <v>0</v>
      </c>
      <c r="AA128" s="125">
        <f>'2023CV PREV GA00394601000126'!AC124</f>
        <v>0</v>
      </c>
      <c r="AB128" s="125">
        <f>'2023CV PREV GA00394601000126'!AD124</f>
        <v>0</v>
      </c>
      <c r="AC128" s="49">
        <f t="shared" si="53"/>
        <v>0</v>
      </c>
      <c r="AD128" s="125">
        <f>'2023CV PREV GA00394601000126'!AF124</f>
        <v>0</v>
      </c>
      <c r="AE128" s="125">
        <f>'2023CV PREV GA00394601000126'!AG124</f>
        <v>0</v>
      </c>
      <c r="AF128" s="125">
        <f>'2023CV PREV GA00394601000126'!AH124</f>
        <v>0</v>
      </c>
      <c r="AG128" s="125">
        <f>'2023CV PREV GA00394601000126'!AI124</f>
        <v>0</v>
      </c>
      <c r="AH128" s="49">
        <f t="shared" si="54"/>
        <v>0</v>
      </c>
      <c r="AI128" s="125">
        <f>'2023CV PREV GA00394601000126'!AK124</f>
        <v>0</v>
      </c>
      <c r="AJ128" s="125">
        <f>'2023CV PREV GA00394601000126'!AL124</f>
        <v>0</v>
      </c>
      <c r="AK128" s="125">
        <f>'2023CV PREV GA00394601000126'!AM124</f>
        <v>0</v>
      </c>
      <c r="AL128" s="125">
        <f>'2023CV PREV GA00394601000126'!AN124</f>
        <v>0</v>
      </c>
      <c r="AM128" s="125">
        <f>'2023CV PREV GA00394601000126'!AO124</f>
        <v>0</v>
      </c>
      <c r="AN128" s="125">
        <f>'2023CV PREV GA00394601000126'!AP124</f>
        <v>0</v>
      </c>
      <c r="AO128" s="125">
        <f>'2023CV PREV GA00394601000126'!AQ124</f>
        <v>0</v>
      </c>
      <c r="AP128" s="125">
        <f>'2023CV PREV GA00394601000126'!AR124</f>
        <v>0</v>
      </c>
      <c r="AQ128" s="125">
        <f>'2023CV PREV GA00394601000126'!AS124</f>
        <v>0</v>
      </c>
      <c r="AR128" s="49">
        <f t="shared" si="55"/>
        <v>0</v>
      </c>
      <c r="AS128" s="49">
        <f t="shared" si="56"/>
        <v>0</v>
      </c>
      <c r="AT128" s="125">
        <f>'2023CV PREV GA00394601000126'!AV124</f>
        <v>0</v>
      </c>
      <c r="AU128" s="125">
        <f>'2023CV PREV GA00394601000126'!AW124</f>
        <v>0</v>
      </c>
      <c r="AV128" s="125">
        <f>'2023CV PREV GA00394601000126'!AX124</f>
        <v>0</v>
      </c>
      <c r="AW128" s="125">
        <f>'2023CV PREV GA00394601000126'!AY124</f>
        <v>0</v>
      </c>
      <c r="AX128" s="125">
        <f>'2023CV PREV GA00394601000126'!AZ124</f>
        <v>0</v>
      </c>
      <c r="AY128" s="125">
        <f>'2023CV PREV GA00394601000126'!BA124</f>
        <v>0</v>
      </c>
      <c r="AZ128" s="49">
        <f t="shared" si="57"/>
        <v>0</v>
      </c>
      <c r="BA128" s="125">
        <f>'2023CV PREV GA00394601000126'!BC124</f>
        <v>0</v>
      </c>
      <c r="BB128" s="125">
        <f>'2023CV PREV GA00394601000126'!BD124</f>
        <v>0</v>
      </c>
      <c r="BC128" s="125">
        <f>'2023CV PREV GA00394601000126'!BE124</f>
        <v>0</v>
      </c>
      <c r="BD128" s="125">
        <f>'2023CV PREV GA00394601000126'!BF124</f>
        <v>0</v>
      </c>
      <c r="BE128" s="125">
        <f>'2023CV PREV GA00394601000126'!BG124</f>
        <v>0</v>
      </c>
      <c r="BF128" s="125">
        <f>'2023CV PREV GA00394601000126'!BH124</f>
        <v>0</v>
      </c>
      <c r="BG128" s="125">
        <f>'2023CV PREV GA00394601000126'!BI124</f>
        <v>0</v>
      </c>
      <c r="BH128" s="125">
        <f>'2023CV PREV GA00394601000126'!BJ124</f>
        <v>0</v>
      </c>
      <c r="BI128" s="125">
        <f>'2023CV PREV GA00394601000126'!BK124</f>
        <v>0</v>
      </c>
      <c r="BJ128" s="49">
        <f t="shared" si="58"/>
        <v>0</v>
      </c>
      <c r="BK128" s="49">
        <f t="shared" si="59"/>
        <v>0</v>
      </c>
      <c r="BL128" s="49">
        <f>$BO$9+SUMPRODUCT($D$10:D128,$BK$10:BK128)</f>
        <v>194802968.77395752</v>
      </c>
      <c r="BM128" s="50">
        <f t="shared" si="60"/>
        <v>4.8899999999999997</v>
      </c>
      <c r="BN128" s="49">
        <f t="shared" si="46"/>
        <v>2663643269.8238101</v>
      </c>
      <c r="BO128" s="51">
        <f t="shared" si="61"/>
        <v>57134875781.558098</v>
      </c>
      <c r="BP128" s="89">
        <f t="shared" si="47"/>
        <v>0</v>
      </c>
      <c r="BQ128" s="89">
        <f t="shared" si="48"/>
        <v>0</v>
      </c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/>
      <c r="MZ128"/>
      <c r="NA128"/>
      <c r="NB128"/>
      <c r="NC128"/>
      <c r="ND128"/>
      <c r="NE128"/>
      <c r="NF128"/>
      <c r="NG128"/>
      <c r="NH128"/>
      <c r="NI128"/>
      <c r="NJ128"/>
      <c r="NK128"/>
      <c r="NL128"/>
      <c r="NM128"/>
      <c r="NN128"/>
      <c r="NO128"/>
      <c r="NP128"/>
      <c r="NQ128"/>
      <c r="NR128"/>
      <c r="NS128"/>
      <c r="NT128"/>
      <c r="NU128"/>
      <c r="NV128"/>
      <c r="NW128"/>
      <c r="NX128"/>
      <c r="NY128"/>
      <c r="NZ128"/>
      <c r="OA128"/>
      <c r="OB128"/>
      <c r="OC128"/>
      <c r="OD128"/>
      <c r="OE128"/>
      <c r="OF128"/>
      <c r="OG128"/>
      <c r="OH128"/>
      <c r="OI128"/>
      <c r="OJ128"/>
      <c r="OK128"/>
      <c r="OL128"/>
      <c r="OM128"/>
      <c r="ON128"/>
      <c r="OO128"/>
      <c r="OP128"/>
      <c r="OQ128"/>
      <c r="OR128"/>
      <c r="OS128"/>
      <c r="OT128"/>
      <c r="OU128"/>
      <c r="OV128"/>
      <c r="OW128"/>
      <c r="OX128"/>
      <c r="OY128"/>
      <c r="OZ128"/>
      <c r="PA128"/>
      <c r="PB128"/>
      <c r="PC128"/>
      <c r="PD128"/>
      <c r="PE128"/>
      <c r="PF128"/>
      <c r="PG128"/>
      <c r="PH128"/>
      <c r="PI128"/>
      <c r="PJ128"/>
      <c r="PK128"/>
      <c r="PL128"/>
      <c r="PM128"/>
      <c r="PN128"/>
      <c r="PO128"/>
      <c r="PP128"/>
      <c r="PQ128"/>
      <c r="PR128"/>
      <c r="PS128"/>
      <c r="PT128"/>
      <c r="PU128"/>
      <c r="PV128"/>
      <c r="PW128"/>
      <c r="PX128"/>
      <c r="PY128"/>
      <c r="PZ128"/>
      <c r="QA128"/>
      <c r="QB128"/>
      <c r="QC128"/>
      <c r="QD128"/>
      <c r="QE128"/>
      <c r="QF128"/>
      <c r="QG128"/>
      <c r="QH128"/>
      <c r="QI128"/>
      <c r="QJ128"/>
      <c r="QK128"/>
      <c r="QL128"/>
      <c r="QM128"/>
      <c r="QN128"/>
      <c r="QO128"/>
      <c r="QP128"/>
      <c r="QQ128"/>
      <c r="QR128"/>
      <c r="QS128"/>
      <c r="QT128"/>
      <c r="QU128"/>
      <c r="QV128"/>
      <c r="QW128"/>
      <c r="QX128"/>
      <c r="QY128"/>
      <c r="QZ128"/>
      <c r="RA128"/>
      <c r="RB128"/>
      <c r="RC128"/>
      <c r="RD128"/>
      <c r="RE128"/>
      <c r="RF128"/>
      <c r="RG128"/>
      <c r="RH128"/>
      <c r="RI128"/>
      <c r="RJ128"/>
      <c r="RK128"/>
      <c r="RL128"/>
      <c r="RM128"/>
      <c r="RN128"/>
      <c r="RO128"/>
      <c r="RP128"/>
      <c r="RQ128"/>
      <c r="RR128"/>
      <c r="RS128"/>
      <c r="RT128"/>
      <c r="RU128"/>
      <c r="RV128"/>
      <c r="RW128"/>
      <c r="RX128"/>
      <c r="RY128"/>
      <c r="RZ128"/>
      <c r="SA128"/>
      <c r="SB128"/>
      <c r="SC128"/>
      <c r="SD128"/>
      <c r="SE128"/>
      <c r="SF128"/>
      <c r="SG128"/>
      <c r="SH128"/>
      <c r="SI128"/>
      <c r="SJ128"/>
      <c r="SK128"/>
      <c r="SL128"/>
      <c r="SM128"/>
      <c r="SN128"/>
      <c r="SO128"/>
      <c r="SP128"/>
      <c r="SQ128"/>
      <c r="SR128"/>
      <c r="SS128"/>
      <c r="ST128"/>
      <c r="SU128"/>
      <c r="SV128"/>
      <c r="SW128"/>
      <c r="SX128"/>
      <c r="SY128"/>
      <c r="SZ128"/>
      <c r="TA128"/>
      <c r="TB128"/>
      <c r="TC128"/>
      <c r="TD128"/>
      <c r="TE128"/>
      <c r="TF128"/>
      <c r="TG128"/>
      <c r="TH128"/>
      <c r="TI128"/>
      <c r="TJ128"/>
      <c r="TK128"/>
      <c r="TL128"/>
      <c r="TM128"/>
      <c r="TN128"/>
      <c r="TO128"/>
      <c r="TP128"/>
      <c r="TQ128"/>
      <c r="TR128"/>
      <c r="TS128"/>
      <c r="TT128"/>
      <c r="TU128"/>
      <c r="TV128"/>
      <c r="TW128"/>
      <c r="TX128"/>
      <c r="TY128"/>
      <c r="TZ128"/>
      <c r="UA128"/>
      <c r="UB128"/>
      <c r="UC128"/>
      <c r="UD128"/>
      <c r="UE128"/>
      <c r="UF128"/>
      <c r="UG128"/>
      <c r="UH128"/>
      <c r="UI128"/>
      <c r="UJ128"/>
      <c r="UK128"/>
      <c r="UL128"/>
      <c r="UM128"/>
      <c r="UN128"/>
      <c r="UO128"/>
      <c r="UP128"/>
      <c r="UQ128"/>
      <c r="UR128"/>
      <c r="US128"/>
      <c r="UT128"/>
      <c r="UU128"/>
      <c r="UV128"/>
      <c r="UW128"/>
      <c r="UX128"/>
      <c r="UY128"/>
      <c r="UZ128"/>
      <c r="VA128"/>
      <c r="VB128"/>
      <c r="VC128"/>
      <c r="VD128"/>
      <c r="VE128"/>
      <c r="VF128"/>
      <c r="VG128"/>
      <c r="VH128"/>
      <c r="VI128"/>
      <c r="VJ128"/>
      <c r="VK128"/>
      <c r="VL128"/>
      <c r="VM128"/>
      <c r="VN128"/>
      <c r="VO128"/>
      <c r="VP128"/>
      <c r="VQ128"/>
      <c r="VR128"/>
      <c r="VS128"/>
      <c r="VT128"/>
      <c r="VU128"/>
      <c r="VV128"/>
      <c r="VW128"/>
      <c r="VX128"/>
      <c r="VY128"/>
      <c r="VZ128"/>
      <c r="WA128"/>
      <c r="WB128"/>
      <c r="WC128"/>
      <c r="WD128"/>
      <c r="WE128"/>
      <c r="WF128"/>
      <c r="WG128"/>
      <c r="WH128"/>
      <c r="WI128"/>
      <c r="WJ128"/>
      <c r="WK128"/>
      <c r="WL128"/>
      <c r="WM128"/>
      <c r="WN128"/>
      <c r="WO128"/>
      <c r="WP128"/>
      <c r="WQ128"/>
      <c r="WR128"/>
      <c r="WS128"/>
      <c r="WT128"/>
      <c r="WU128"/>
      <c r="WV128"/>
      <c r="WW128"/>
      <c r="WX128"/>
      <c r="WY128"/>
      <c r="WZ128"/>
      <c r="XA128"/>
      <c r="XB128"/>
      <c r="XC128"/>
      <c r="XD128"/>
      <c r="XE128"/>
      <c r="XF128"/>
      <c r="XG128"/>
      <c r="XH128"/>
      <c r="XI128"/>
      <c r="XJ128"/>
      <c r="XK128"/>
      <c r="XL128"/>
      <c r="XM128"/>
      <c r="XN128"/>
      <c r="XO128"/>
      <c r="XP128"/>
      <c r="XQ128"/>
      <c r="XR128"/>
      <c r="XS128"/>
      <c r="XT128"/>
      <c r="XU128"/>
      <c r="XV128"/>
      <c r="XW128"/>
      <c r="XX128"/>
      <c r="XY128"/>
      <c r="XZ128"/>
      <c r="YA128"/>
      <c r="YB128"/>
      <c r="YC128"/>
      <c r="YD128"/>
      <c r="YE128"/>
      <c r="YF128"/>
      <c r="YG128"/>
      <c r="YH128"/>
      <c r="YI128"/>
      <c r="YJ128"/>
      <c r="YK128"/>
      <c r="YL128"/>
      <c r="YM128"/>
      <c r="YN128"/>
      <c r="YO128"/>
      <c r="YP128"/>
      <c r="YQ128"/>
      <c r="YR128"/>
      <c r="YS128"/>
      <c r="YT128"/>
      <c r="YU128"/>
      <c r="YV128"/>
      <c r="YW128"/>
      <c r="YX128"/>
      <c r="YY128"/>
      <c r="YZ128"/>
      <c r="ZA128"/>
      <c r="ZB128"/>
      <c r="ZC128"/>
      <c r="ZD128"/>
      <c r="ZE128"/>
      <c r="ZF128"/>
      <c r="ZG128"/>
      <c r="ZH128"/>
      <c r="ZI128"/>
      <c r="ZJ128"/>
      <c r="ZK128"/>
      <c r="ZL128"/>
      <c r="ZM128"/>
      <c r="ZN128"/>
      <c r="ZO128"/>
      <c r="ZP128"/>
      <c r="ZQ128"/>
      <c r="ZR128"/>
      <c r="ZS128"/>
      <c r="ZT128"/>
      <c r="ZU128"/>
      <c r="ZV128"/>
      <c r="ZW128"/>
      <c r="ZX128"/>
      <c r="ZY128"/>
      <c r="ZZ128"/>
      <c r="AAA128"/>
      <c r="AAB128"/>
      <c r="AAC128"/>
      <c r="AAD128"/>
      <c r="AAE128"/>
      <c r="AAF128"/>
      <c r="AAG128"/>
      <c r="AAH128"/>
      <c r="AAI128"/>
      <c r="AAJ128"/>
      <c r="AAK128"/>
      <c r="AAL128"/>
      <c r="AAM128"/>
      <c r="AAN128"/>
      <c r="AAO128"/>
      <c r="AAP128"/>
      <c r="AAQ128"/>
      <c r="AAR128"/>
      <c r="AAS128"/>
      <c r="AAT128"/>
      <c r="AAU128"/>
      <c r="AAV128"/>
      <c r="AAW128"/>
      <c r="AAX128"/>
      <c r="AAY128"/>
      <c r="AAZ128"/>
      <c r="ABA128"/>
      <c r="ABB128"/>
      <c r="ABC128"/>
      <c r="ABD128"/>
      <c r="ABE128"/>
      <c r="ABF128"/>
      <c r="ABG128"/>
      <c r="ABH128"/>
      <c r="ABI128"/>
      <c r="ABJ128"/>
      <c r="ABK128"/>
      <c r="ABL128"/>
      <c r="ABM128"/>
      <c r="ABN128"/>
      <c r="ABO128"/>
      <c r="ABP128"/>
      <c r="ABQ128"/>
      <c r="ABR128"/>
      <c r="ABS128"/>
      <c r="ABT128"/>
      <c r="ABU128"/>
      <c r="ABV128"/>
      <c r="ABW128"/>
      <c r="ABX128"/>
      <c r="ABY128"/>
      <c r="ABZ128"/>
      <c r="ACA128"/>
      <c r="ACB128"/>
      <c r="ACC128"/>
      <c r="ACD128"/>
      <c r="ACE128"/>
      <c r="ACF128"/>
      <c r="ACG128"/>
      <c r="ACH128"/>
      <c r="ACI128"/>
      <c r="ACJ128"/>
      <c r="ACK128"/>
      <c r="ACL128"/>
      <c r="ACM128"/>
      <c r="ACN128"/>
      <c r="ACO128"/>
      <c r="ACP128"/>
      <c r="ACQ128"/>
      <c r="ACR128"/>
      <c r="ACS128"/>
      <c r="ACT128"/>
      <c r="ACU128"/>
      <c r="ACV128"/>
      <c r="ACW128"/>
      <c r="ACX128"/>
      <c r="ACY128"/>
      <c r="ACZ128"/>
      <c r="ADA128"/>
      <c r="ADB128"/>
      <c r="ADC128"/>
      <c r="ADD128"/>
      <c r="ADE128"/>
      <c r="ADF128"/>
      <c r="ADG128"/>
      <c r="ADH128"/>
      <c r="ADI128"/>
      <c r="ADJ128"/>
      <c r="ADK128"/>
      <c r="ADL128"/>
      <c r="ADM128"/>
      <c r="ADN128"/>
      <c r="ADO128"/>
      <c r="ADP128"/>
      <c r="ADQ128"/>
      <c r="ADR128"/>
      <c r="ADS128"/>
      <c r="ADT128"/>
      <c r="ADU128"/>
      <c r="ADV128"/>
      <c r="ADW128"/>
      <c r="ADX128"/>
      <c r="ADY128"/>
      <c r="ADZ128"/>
      <c r="AEA128"/>
      <c r="AEB128"/>
      <c r="AEC128"/>
      <c r="AED128"/>
      <c r="AEE128"/>
      <c r="AEF128"/>
      <c r="AEG128"/>
      <c r="AEH128"/>
      <c r="AEI128"/>
      <c r="AEJ128"/>
      <c r="AEK128"/>
      <c r="AEL128"/>
      <c r="AEM128"/>
      <c r="AEN128"/>
      <c r="AEO128"/>
      <c r="AEP128"/>
      <c r="AEQ128"/>
      <c r="AER128"/>
      <c r="AES128"/>
      <c r="AET128"/>
      <c r="AEU128"/>
      <c r="AEV128"/>
      <c r="AEW128"/>
      <c r="AEX128"/>
      <c r="AEY128"/>
      <c r="AEZ128"/>
      <c r="AFA128"/>
      <c r="AFB128"/>
      <c r="AFC128"/>
      <c r="AFD128"/>
      <c r="AFE128"/>
      <c r="AFF128"/>
      <c r="AFG128"/>
      <c r="AFH128"/>
      <c r="AFI128"/>
      <c r="AFJ128"/>
      <c r="AFK128"/>
      <c r="AFL128"/>
      <c r="AFM128"/>
      <c r="AFN128"/>
      <c r="AFO128"/>
      <c r="AFP128"/>
      <c r="AFQ128"/>
      <c r="AFR128"/>
      <c r="AFS128"/>
      <c r="AFT128"/>
      <c r="AFU128"/>
      <c r="AFV128"/>
      <c r="AFW128"/>
      <c r="AFX128"/>
      <c r="AFY128"/>
      <c r="AFZ128"/>
      <c r="AGA128"/>
      <c r="AGB128"/>
      <c r="AGC128"/>
      <c r="AGD128"/>
      <c r="AGE128"/>
      <c r="AGF128"/>
      <c r="AGG128"/>
      <c r="AGH128"/>
      <c r="AGI128"/>
      <c r="AGJ128"/>
      <c r="AGK128"/>
      <c r="AGL128"/>
      <c r="AGM128"/>
      <c r="AGN128"/>
      <c r="AGO128"/>
      <c r="AGP128"/>
      <c r="AGQ128"/>
      <c r="AGR128"/>
      <c r="AGS128"/>
      <c r="AGT128"/>
      <c r="AGU128"/>
      <c r="AGV128"/>
      <c r="AGW128"/>
      <c r="AGX128"/>
      <c r="AGY128"/>
      <c r="AGZ128"/>
      <c r="AHA128"/>
      <c r="AHB128"/>
      <c r="AHC128"/>
      <c r="AHD128"/>
      <c r="AHE128"/>
      <c r="AHF128"/>
      <c r="AHG128"/>
      <c r="AHH128"/>
      <c r="AHI128"/>
      <c r="AHJ128"/>
      <c r="AHK128"/>
      <c r="AHL128"/>
      <c r="AHM128"/>
      <c r="AHN128"/>
      <c r="AHO128"/>
      <c r="AHP128"/>
      <c r="AHQ128"/>
      <c r="AHR128"/>
      <c r="AHS128"/>
      <c r="AHT128"/>
      <c r="AHU128"/>
      <c r="AHV128"/>
      <c r="AHW128"/>
      <c r="AHX128"/>
      <c r="AHY128"/>
      <c r="AHZ128"/>
      <c r="AIA128"/>
      <c r="AIB128"/>
      <c r="AIC128"/>
      <c r="AID128"/>
      <c r="AIE128"/>
      <c r="AIF128"/>
      <c r="AIG128"/>
      <c r="AIH128"/>
      <c r="AII128"/>
      <c r="AIJ128"/>
      <c r="AIK128"/>
      <c r="AIL128"/>
      <c r="AIM128"/>
      <c r="AIN128"/>
      <c r="AIO128"/>
      <c r="AIP128"/>
      <c r="AIQ128"/>
      <c r="AIR128"/>
      <c r="AIS128"/>
      <c r="AIT128"/>
      <c r="AIU128"/>
      <c r="AIV128"/>
      <c r="AIW128"/>
      <c r="AIX128"/>
      <c r="AIY128"/>
      <c r="AIZ128"/>
      <c r="AJA128"/>
      <c r="AJB128"/>
      <c r="AJC128"/>
      <c r="AJD128"/>
      <c r="AJE128"/>
      <c r="AJF128"/>
      <c r="AJG128"/>
      <c r="AJH128"/>
      <c r="AJI128"/>
      <c r="AJJ128"/>
      <c r="AJK128"/>
      <c r="AJL128"/>
      <c r="AJM128"/>
      <c r="AJN128"/>
      <c r="AJO128"/>
      <c r="AJP128"/>
      <c r="AJQ128"/>
      <c r="AJR128"/>
      <c r="AJS128"/>
      <c r="AJT128"/>
      <c r="AJU128"/>
      <c r="AJV128"/>
      <c r="AJW128"/>
      <c r="AJX128"/>
      <c r="AJY128"/>
      <c r="AJZ128"/>
      <c r="AKA128"/>
      <c r="AKB128"/>
      <c r="AKC128"/>
      <c r="AKD128"/>
      <c r="AKE128"/>
      <c r="AKF128"/>
      <c r="AKG128"/>
      <c r="AKH128"/>
      <c r="AKI128"/>
      <c r="AKJ128"/>
      <c r="AKK128"/>
      <c r="AKL128"/>
      <c r="AKM128"/>
      <c r="AKN128"/>
      <c r="AKO128"/>
      <c r="AKP128"/>
      <c r="AKQ128"/>
      <c r="AKR128"/>
      <c r="AKS128"/>
      <c r="AKT128"/>
      <c r="AKU128"/>
      <c r="AKV128"/>
      <c r="AKW128"/>
      <c r="AKX128"/>
      <c r="AKY128"/>
      <c r="AKZ128"/>
      <c r="ALA128"/>
      <c r="ALB128"/>
      <c r="ALC128"/>
      <c r="ALD128"/>
      <c r="ALE128"/>
      <c r="ALF128"/>
      <c r="ALG128"/>
      <c r="ALH128"/>
      <c r="ALI128"/>
      <c r="ALJ128"/>
      <c r="ALK128"/>
      <c r="ALL128"/>
      <c r="ALM128"/>
      <c r="ALN128"/>
      <c r="ALO128"/>
      <c r="ALP128"/>
      <c r="ALQ128"/>
      <c r="ALR128"/>
      <c r="ALS128"/>
      <c r="ALT128"/>
      <c r="ALU128"/>
      <c r="ALV128"/>
      <c r="ALW128"/>
      <c r="ALX128"/>
      <c r="ALY128"/>
      <c r="ALZ128"/>
      <c r="AMA128"/>
      <c r="AMB128"/>
      <c r="AMC128"/>
      <c r="AMD128"/>
      <c r="AME128"/>
      <c r="AMF128"/>
      <c r="AMG128"/>
      <c r="AMH128"/>
      <c r="AMI128"/>
      <c r="AMJ128"/>
    </row>
    <row r="129" spans="1:1024" x14ac:dyDescent="0.3">
      <c r="A129" s="52">
        <f t="shared" si="62"/>
        <v>120</v>
      </c>
      <c r="B129" s="72">
        <f t="shared" si="63"/>
        <v>2142</v>
      </c>
      <c r="C129" s="48">
        <f>'2023CV PREV GA00394601000126'!E125</f>
        <v>4.8899999999999997</v>
      </c>
      <c r="D129" s="49">
        <f t="shared" si="49"/>
        <v>3.2499999999999999E-3</v>
      </c>
      <c r="E129" s="125">
        <f>'2023CV PREV GA00394601000126'!G125</f>
        <v>0</v>
      </c>
      <c r="F129" s="49">
        <f t="shared" si="50"/>
        <v>0</v>
      </c>
      <c r="G129" s="125">
        <f>'2023CV PREV GA00394601000126'!I125</f>
        <v>0</v>
      </c>
      <c r="H129" s="125">
        <f>'2023CV PREV GA00394601000126'!J125</f>
        <v>0</v>
      </c>
      <c r="I129" s="125">
        <f>'2023CV PREV GA00394601000126'!K125</f>
        <v>0</v>
      </c>
      <c r="J129" s="125">
        <f>'2023CV PREV GA00394601000126'!L125</f>
        <v>0</v>
      </c>
      <c r="K129" s="125">
        <f>'2023CV PREV GA00394601000126'!M125</f>
        <v>0</v>
      </c>
      <c r="L129" s="125">
        <f>'2023CV PREV GA00394601000126'!N125</f>
        <v>0</v>
      </c>
      <c r="M129" s="49">
        <f t="shared" si="51"/>
        <v>0</v>
      </c>
      <c r="N129" s="125">
        <f>'2023CV PREV GA00394601000126'!P125</f>
        <v>0</v>
      </c>
      <c r="O129" s="125">
        <f>'2023CV PREV GA00394601000126'!Q125</f>
        <v>0</v>
      </c>
      <c r="P129" s="125">
        <f>'2023CV PREV GA00394601000126'!R125</f>
        <v>0</v>
      </c>
      <c r="Q129" s="125">
        <f>'2023CV PREV GA00394601000126'!S125</f>
        <v>0</v>
      </c>
      <c r="R129" s="125">
        <f>'2023CV PREV GA00394601000126'!T125</f>
        <v>0</v>
      </c>
      <c r="S129" s="125">
        <f>'2023CV PREV GA00394601000126'!U125</f>
        <v>0</v>
      </c>
      <c r="T129" s="125">
        <f>'2023CV PREV GA00394601000126'!V125</f>
        <v>0</v>
      </c>
      <c r="U129" s="49">
        <f t="shared" si="52"/>
        <v>0</v>
      </c>
      <c r="V129" s="125">
        <f>'2023CV PREV GA00394601000126'!X125</f>
        <v>0</v>
      </c>
      <c r="W129" s="125">
        <f>'2023CV PREV GA00394601000126'!Y125</f>
        <v>0</v>
      </c>
      <c r="X129" s="125">
        <f>'2023CV PREV GA00394601000126'!Z125</f>
        <v>0</v>
      </c>
      <c r="Y129" s="125">
        <f>'2023CV PREV GA00394601000126'!AA125</f>
        <v>0</v>
      </c>
      <c r="Z129" s="125">
        <f>'2023CV PREV GA00394601000126'!AB125</f>
        <v>0</v>
      </c>
      <c r="AA129" s="125">
        <f>'2023CV PREV GA00394601000126'!AC125</f>
        <v>0</v>
      </c>
      <c r="AB129" s="125">
        <f>'2023CV PREV GA00394601000126'!AD125</f>
        <v>0</v>
      </c>
      <c r="AC129" s="49">
        <f t="shared" si="53"/>
        <v>0</v>
      </c>
      <c r="AD129" s="125">
        <f>'2023CV PREV GA00394601000126'!AF125</f>
        <v>0</v>
      </c>
      <c r="AE129" s="125">
        <f>'2023CV PREV GA00394601000126'!AG125</f>
        <v>0</v>
      </c>
      <c r="AF129" s="125">
        <f>'2023CV PREV GA00394601000126'!AH125</f>
        <v>0</v>
      </c>
      <c r="AG129" s="125">
        <f>'2023CV PREV GA00394601000126'!AI125</f>
        <v>0</v>
      </c>
      <c r="AH129" s="49">
        <f t="shared" si="54"/>
        <v>0</v>
      </c>
      <c r="AI129" s="125">
        <f>'2023CV PREV GA00394601000126'!AK125</f>
        <v>0</v>
      </c>
      <c r="AJ129" s="125">
        <f>'2023CV PREV GA00394601000126'!AL125</f>
        <v>0</v>
      </c>
      <c r="AK129" s="125">
        <f>'2023CV PREV GA00394601000126'!AM125</f>
        <v>0</v>
      </c>
      <c r="AL129" s="125">
        <f>'2023CV PREV GA00394601000126'!AN125</f>
        <v>0</v>
      </c>
      <c r="AM129" s="125">
        <f>'2023CV PREV GA00394601000126'!AO125</f>
        <v>0</v>
      </c>
      <c r="AN129" s="125">
        <f>'2023CV PREV GA00394601000126'!AP125</f>
        <v>0</v>
      </c>
      <c r="AO129" s="125">
        <f>'2023CV PREV GA00394601000126'!AQ125</f>
        <v>0</v>
      </c>
      <c r="AP129" s="125">
        <f>'2023CV PREV GA00394601000126'!AR125</f>
        <v>0</v>
      </c>
      <c r="AQ129" s="125">
        <f>'2023CV PREV GA00394601000126'!AS125</f>
        <v>0</v>
      </c>
      <c r="AR129" s="49">
        <f t="shared" si="55"/>
        <v>0</v>
      </c>
      <c r="AS129" s="49">
        <f t="shared" si="56"/>
        <v>0</v>
      </c>
      <c r="AT129" s="125">
        <f>'2023CV PREV GA00394601000126'!AV125</f>
        <v>0</v>
      </c>
      <c r="AU129" s="125">
        <f>'2023CV PREV GA00394601000126'!AW125</f>
        <v>0</v>
      </c>
      <c r="AV129" s="125">
        <f>'2023CV PREV GA00394601000126'!AX125</f>
        <v>0</v>
      </c>
      <c r="AW129" s="125">
        <f>'2023CV PREV GA00394601000126'!AY125</f>
        <v>0</v>
      </c>
      <c r="AX129" s="125">
        <f>'2023CV PREV GA00394601000126'!AZ125</f>
        <v>0</v>
      </c>
      <c r="AY129" s="125">
        <f>'2023CV PREV GA00394601000126'!BA125</f>
        <v>0</v>
      </c>
      <c r="AZ129" s="49">
        <f t="shared" si="57"/>
        <v>0</v>
      </c>
      <c r="BA129" s="125">
        <f>'2023CV PREV GA00394601000126'!BC125</f>
        <v>0</v>
      </c>
      <c r="BB129" s="125">
        <f>'2023CV PREV GA00394601000126'!BD125</f>
        <v>0</v>
      </c>
      <c r="BC129" s="125">
        <f>'2023CV PREV GA00394601000126'!BE125</f>
        <v>0</v>
      </c>
      <c r="BD129" s="125">
        <f>'2023CV PREV GA00394601000126'!BF125</f>
        <v>0</v>
      </c>
      <c r="BE129" s="125">
        <f>'2023CV PREV GA00394601000126'!BG125</f>
        <v>0</v>
      </c>
      <c r="BF129" s="125">
        <f>'2023CV PREV GA00394601000126'!BH125</f>
        <v>0</v>
      </c>
      <c r="BG129" s="125">
        <f>'2023CV PREV GA00394601000126'!BI125</f>
        <v>0</v>
      </c>
      <c r="BH129" s="125">
        <f>'2023CV PREV GA00394601000126'!BJ125</f>
        <v>0</v>
      </c>
      <c r="BI129" s="125">
        <f>'2023CV PREV GA00394601000126'!BK125</f>
        <v>0</v>
      </c>
      <c r="BJ129" s="49">
        <f t="shared" si="58"/>
        <v>0</v>
      </c>
      <c r="BK129" s="49">
        <f t="shared" si="59"/>
        <v>0</v>
      </c>
      <c r="BL129" s="49">
        <f>$BO$9+SUMPRODUCT($D$10:D129,$BK$10:BK129)</f>
        <v>194802968.77395752</v>
      </c>
      <c r="BM129" s="50">
        <f t="shared" si="60"/>
        <v>4.8899999999999997</v>
      </c>
      <c r="BN129" s="49">
        <f t="shared" si="46"/>
        <v>2793895425.7181902</v>
      </c>
      <c r="BO129" s="51">
        <f t="shared" si="61"/>
        <v>59928771207.276299</v>
      </c>
      <c r="BP129" s="89">
        <f t="shared" si="47"/>
        <v>0</v>
      </c>
      <c r="BQ129" s="89">
        <f t="shared" si="48"/>
        <v>0</v>
      </c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</row>
    <row r="130" spans="1:1024" x14ac:dyDescent="0.3">
      <c r="A130" s="52">
        <f t="shared" si="62"/>
        <v>121</v>
      </c>
      <c r="B130" s="72">
        <f t="shared" si="63"/>
        <v>2143</v>
      </c>
      <c r="C130" s="48">
        <f>'2023CV PREV GA00394601000126'!E126</f>
        <v>4.8899999999999997</v>
      </c>
      <c r="D130" s="49">
        <f t="shared" si="49"/>
        <v>3.0999999999999999E-3</v>
      </c>
      <c r="E130" s="125">
        <f>'2023CV PREV GA00394601000126'!G126</f>
        <v>0</v>
      </c>
      <c r="F130" s="49">
        <f t="shared" si="50"/>
        <v>0</v>
      </c>
      <c r="G130" s="125">
        <f>'2023CV PREV GA00394601000126'!I126</f>
        <v>0</v>
      </c>
      <c r="H130" s="125">
        <f>'2023CV PREV GA00394601000126'!J126</f>
        <v>0</v>
      </c>
      <c r="I130" s="125">
        <f>'2023CV PREV GA00394601000126'!K126</f>
        <v>0</v>
      </c>
      <c r="J130" s="125">
        <f>'2023CV PREV GA00394601000126'!L126</f>
        <v>0</v>
      </c>
      <c r="K130" s="125">
        <f>'2023CV PREV GA00394601000126'!M126</f>
        <v>0</v>
      </c>
      <c r="L130" s="125">
        <f>'2023CV PREV GA00394601000126'!N126</f>
        <v>0</v>
      </c>
      <c r="M130" s="49">
        <f t="shared" si="51"/>
        <v>0</v>
      </c>
      <c r="N130" s="125">
        <f>'2023CV PREV GA00394601000126'!P126</f>
        <v>0</v>
      </c>
      <c r="O130" s="125">
        <f>'2023CV PREV GA00394601000126'!Q126</f>
        <v>0</v>
      </c>
      <c r="P130" s="125">
        <f>'2023CV PREV GA00394601000126'!R126</f>
        <v>0</v>
      </c>
      <c r="Q130" s="125">
        <f>'2023CV PREV GA00394601000126'!S126</f>
        <v>0</v>
      </c>
      <c r="R130" s="125">
        <f>'2023CV PREV GA00394601000126'!T126</f>
        <v>0</v>
      </c>
      <c r="S130" s="125">
        <f>'2023CV PREV GA00394601000126'!U126</f>
        <v>0</v>
      </c>
      <c r="T130" s="125">
        <f>'2023CV PREV GA00394601000126'!V126</f>
        <v>0</v>
      </c>
      <c r="U130" s="49">
        <f t="shared" si="52"/>
        <v>0</v>
      </c>
      <c r="V130" s="125">
        <f>'2023CV PREV GA00394601000126'!X126</f>
        <v>0</v>
      </c>
      <c r="W130" s="125">
        <f>'2023CV PREV GA00394601000126'!Y126</f>
        <v>0</v>
      </c>
      <c r="X130" s="125">
        <f>'2023CV PREV GA00394601000126'!Z126</f>
        <v>0</v>
      </c>
      <c r="Y130" s="125">
        <f>'2023CV PREV GA00394601000126'!AA126</f>
        <v>0</v>
      </c>
      <c r="Z130" s="125">
        <f>'2023CV PREV GA00394601000126'!AB126</f>
        <v>0</v>
      </c>
      <c r="AA130" s="125">
        <f>'2023CV PREV GA00394601000126'!AC126</f>
        <v>0</v>
      </c>
      <c r="AB130" s="125">
        <f>'2023CV PREV GA00394601000126'!AD126</f>
        <v>0</v>
      </c>
      <c r="AC130" s="49">
        <f t="shared" si="53"/>
        <v>0</v>
      </c>
      <c r="AD130" s="125">
        <f>'2023CV PREV GA00394601000126'!AF126</f>
        <v>0</v>
      </c>
      <c r="AE130" s="125">
        <f>'2023CV PREV GA00394601000126'!AG126</f>
        <v>0</v>
      </c>
      <c r="AF130" s="125">
        <f>'2023CV PREV GA00394601000126'!AH126</f>
        <v>0</v>
      </c>
      <c r="AG130" s="125">
        <f>'2023CV PREV GA00394601000126'!AI126</f>
        <v>0</v>
      </c>
      <c r="AH130" s="49">
        <f t="shared" si="54"/>
        <v>0</v>
      </c>
      <c r="AI130" s="125">
        <f>'2023CV PREV GA00394601000126'!AK126</f>
        <v>0</v>
      </c>
      <c r="AJ130" s="125">
        <f>'2023CV PREV GA00394601000126'!AL126</f>
        <v>0</v>
      </c>
      <c r="AK130" s="125">
        <f>'2023CV PREV GA00394601000126'!AM126</f>
        <v>0</v>
      </c>
      <c r="AL130" s="125">
        <f>'2023CV PREV GA00394601000126'!AN126</f>
        <v>0</v>
      </c>
      <c r="AM130" s="125">
        <f>'2023CV PREV GA00394601000126'!AO126</f>
        <v>0</v>
      </c>
      <c r="AN130" s="125">
        <f>'2023CV PREV GA00394601000126'!AP126</f>
        <v>0</v>
      </c>
      <c r="AO130" s="125">
        <f>'2023CV PREV GA00394601000126'!AQ126</f>
        <v>0</v>
      </c>
      <c r="AP130" s="125">
        <f>'2023CV PREV GA00394601000126'!AR126</f>
        <v>0</v>
      </c>
      <c r="AQ130" s="125">
        <f>'2023CV PREV GA00394601000126'!AS126</f>
        <v>0</v>
      </c>
      <c r="AR130" s="49">
        <f t="shared" si="55"/>
        <v>0</v>
      </c>
      <c r="AS130" s="49">
        <f t="shared" si="56"/>
        <v>0</v>
      </c>
      <c r="AT130" s="125">
        <f>'2023CV PREV GA00394601000126'!AV126</f>
        <v>0</v>
      </c>
      <c r="AU130" s="125">
        <f>'2023CV PREV GA00394601000126'!AW126</f>
        <v>0</v>
      </c>
      <c r="AV130" s="125">
        <f>'2023CV PREV GA00394601000126'!AX126</f>
        <v>0</v>
      </c>
      <c r="AW130" s="125">
        <f>'2023CV PREV GA00394601000126'!AY126</f>
        <v>0</v>
      </c>
      <c r="AX130" s="125">
        <f>'2023CV PREV GA00394601000126'!AZ126</f>
        <v>0</v>
      </c>
      <c r="AY130" s="125">
        <f>'2023CV PREV GA00394601000126'!BA126</f>
        <v>0</v>
      </c>
      <c r="AZ130" s="49">
        <f t="shared" si="57"/>
        <v>0</v>
      </c>
      <c r="BA130" s="125">
        <f>'2023CV PREV GA00394601000126'!BC126</f>
        <v>0</v>
      </c>
      <c r="BB130" s="125">
        <f>'2023CV PREV GA00394601000126'!BD126</f>
        <v>0</v>
      </c>
      <c r="BC130" s="125">
        <f>'2023CV PREV GA00394601000126'!BE126</f>
        <v>0</v>
      </c>
      <c r="BD130" s="125">
        <f>'2023CV PREV GA00394601000126'!BF126</f>
        <v>0</v>
      </c>
      <c r="BE130" s="125">
        <f>'2023CV PREV GA00394601000126'!BG126</f>
        <v>0</v>
      </c>
      <c r="BF130" s="125">
        <f>'2023CV PREV GA00394601000126'!BH126</f>
        <v>0</v>
      </c>
      <c r="BG130" s="125">
        <f>'2023CV PREV GA00394601000126'!BI126</f>
        <v>0</v>
      </c>
      <c r="BH130" s="125">
        <f>'2023CV PREV GA00394601000126'!BJ126</f>
        <v>0</v>
      </c>
      <c r="BI130" s="125">
        <f>'2023CV PREV GA00394601000126'!BK126</f>
        <v>0</v>
      </c>
      <c r="BJ130" s="49">
        <f t="shared" si="58"/>
        <v>0</v>
      </c>
      <c r="BK130" s="49">
        <f t="shared" si="59"/>
        <v>0</v>
      </c>
      <c r="BL130" s="49">
        <f>$BO$9+SUMPRODUCT($D$10:D130,$BK$10:BK130)</f>
        <v>194802968.77395752</v>
      </c>
      <c r="BM130" s="50">
        <f t="shared" si="60"/>
        <v>4.8899999999999997</v>
      </c>
      <c r="BN130" s="49">
        <f t="shared" si="46"/>
        <v>2930516912.03581</v>
      </c>
      <c r="BO130" s="51">
        <f t="shared" si="61"/>
        <v>62859288119.312103</v>
      </c>
      <c r="BP130" s="89">
        <f t="shared" si="47"/>
        <v>0</v>
      </c>
      <c r="BQ130" s="89">
        <f t="shared" si="48"/>
        <v>0</v>
      </c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  <c r="NJ130"/>
      <c r="NK130"/>
      <c r="NL130"/>
      <c r="NM130"/>
      <c r="NN130"/>
      <c r="NO130"/>
      <c r="NP130"/>
      <c r="NQ130"/>
      <c r="NR130"/>
      <c r="NS130"/>
      <c r="NT130"/>
      <c r="NU130"/>
      <c r="NV130"/>
      <c r="NW130"/>
      <c r="NX130"/>
      <c r="NY130"/>
      <c r="NZ130"/>
      <c r="OA130"/>
      <c r="OB130"/>
      <c r="OC130"/>
      <c r="OD130"/>
      <c r="OE130"/>
      <c r="OF130"/>
      <c r="OG130"/>
      <c r="OH130"/>
      <c r="OI130"/>
      <c r="OJ130"/>
      <c r="OK130"/>
      <c r="OL130"/>
      <c r="OM130"/>
      <c r="ON130"/>
      <c r="OO130"/>
      <c r="OP130"/>
      <c r="OQ130"/>
      <c r="OR130"/>
      <c r="OS130"/>
      <c r="OT130"/>
      <c r="OU130"/>
      <c r="OV130"/>
      <c r="OW130"/>
      <c r="OX130"/>
      <c r="OY130"/>
      <c r="OZ130"/>
      <c r="PA130"/>
      <c r="PB130"/>
      <c r="PC130"/>
      <c r="PD130"/>
      <c r="PE130"/>
      <c r="PF130"/>
      <c r="PG130"/>
      <c r="PH130"/>
      <c r="PI130"/>
      <c r="PJ130"/>
      <c r="PK130"/>
      <c r="PL130"/>
      <c r="PM130"/>
      <c r="PN130"/>
      <c r="PO130"/>
      <c r="PP130"/>
      <c r="PQ130"/>
      <c r="PR130"/>
      <c r="PS130"/>
      <c r="PT130"/>
      <c r="PU130"/>
      <c r="PV130"/>
      <c r="PW130"/>
      <c r="PX130"/>
      <c r="PY130"/>
      <c r="PZ130"/>
      <c r="QA130"/>
      <c r="QB130"/>
      <c r="QC130"/>
      <c r="QD130"/>
      <c r="QE130"/>
      <c r="QF130"/>
      <c r="QG130"/>
      <c r="QH130"/>
      <c r="QI130"/>
      <c r="QJ130"/>
      <c r="QK130"/>
      <c r="QL130"/>
      <c r="QM130"/>
      <c r="QN130"/>
      <c r="QO130"/>
      <c r="QP130"/>
      <c r="QQ130"/>
      <c r="QR130"/>
      <c r="QS130"/>
      <c r="QT130"/>
      <c r="QU130"/>
      <c r="QV130"/>
      <c r="QW130"/>
      <c r="QX130"/>
      <c r="QY130"/>
      <c r="QZ130"/>
      <c r="RA130"/>
      <c r="RB130"/>
      <c r="RC130"/>
      <c r="RD130"/>
      <c r="RE130"/>
      <c r="RF130"/>
      <c r="RG130"/>
      <c r="RH130"/>
      <c r="RI130"/>
      <c r="RJ130"/>
      <c r="RK130"/>
      <c r="RL130"/>
      <c r="RM130"/>
      <c r="RN130"/>
      <c r="RO130"/>
      <c r="RP130"/>
      <c r="RQ130"/>
      <c r="RR130"/>
      <c r="RS130"/>
      <c r="RT130"/>
      <c r="RU130"/>
      <c r="RV130"/>
      <c r="RW130"/>
      <c r="RX130"/>
      <c r="RY130"/>
      <c r="RZ130"/>
      <c r="SA130"/>
      <c r="SB130"/>
      <c r="SC130"/>
      <c r="SD130"/>
      <c r="SE130"/>
      <c r="SF130"/>
      <c r="SG130"/>
      <c r="SH130"/>
      <c r="SI130"/>
      <c r="SJ130"/>
      <c r="SK130"/>
      <c r="SL130"/>
      <c r="SM130"/>
      <c r="SN130"/>
      <c r="SO130"/>
      <c r="SP130"/>
      <c r="SQ130"/>
      <c r="SR130"/>
      <c r="SS130"/>
      <c r="ST130"/>
      <c r="SU130"/>
      <c r="SV130"/>
      <c r="SW130"/>
      <c r="SX130"/>
      <c r="SY130"/>
      <c r="SZ130"/>
      <c r="TA130"/>
      <c r="TB130"/>
      <c r="TC130"/>
      <c r="TD130"/>
      <c r="TE130"/>
      <c r="TF130"/>
      <c r="TG130"/>
      <c r="TH130"/>
      <c r="TI130"/>
      <c r="TJ130"/>
      <c r="TK130"/>
      <c r="TL130"/>
      <c r="TM130"/>
      <c r="TN130"/>
      <c r="TO130"/>
      <c r="TP130"/>
      <c r="TQ130"/>
      <c r="TR130"/>
      <c r="TS130"/>
      <c r="TT130"/>
      <c r="TU130"/>
      <c r="TV130"/>
      <c r="TW130"/>
      <c r="TX130"/>
      <c r="TY130"/>
      <c r="TZ130"/>
      <c r="UA130"/>
      <c r="UB130"/>
      <c r="UC130"/>
      <c r="UD130"/>
      <c r="UE130"/>
      <c r="UF130"/>
      <c r="UG130"/>
      <c r="UH130"/>
      <c r="UI130"/>
      <c r="UJ130"/>
      <c r="UK130"/>
      <c r="UL130"/>
      <c r="UM130"/>
      <c r="UN130"/>
      <c r="UO130"/>
      <c r="UP130"/>
      <c r="UQ130"/>
      <c r="UR130"/>
      <c r="US130"/>
      <c r="UT130"/>
      <c r="UU130"/>
      <c r="UV130"/>
      <c r="UW130"/>
      <c r="UX130"/>
      <c r="UY130"/>
      <c r="UZ130"/>
      <c r="VA130"/>
      <c r="VB130"/>
      <c r="VC130"/>
      <c r="VD130"/>
      <c r="VE130"/>
      <c r="VF130"/>
      <c r="VG130"/>
      <c r="VH130"/>
      <c r="VI130"/>
      <c r="VJ130"/>
      <c r="VK130"/>
      <c r="VL130"/>
      <c r="VM130"/>
      <c r="VN130"/>
      <c r="VO130"/>
      <c r="VP130"/>
      <c r="VQ130"/>
      <c r="VR130"/>
      <c r="VS130"/>
      <c r="VT130"/>
      <c r="VU130"/>
      <c r="VV130"/>
      <c r="VW130"/>
      <c r="VX130"/>
      <c r="VY130"/>
      <c r="VZ130"/>
      <c r="WA130"/>
      <c r="WB130"/>
      <c r="WC130"/>
      <c r="WD130"/>
      <c r="WE130"/>
      <c r="WF130"/>
      <c r="WG130"/>
      <c r="WH130"/>
      <c r="WI130"/>
      <c r="WJ130"/>
      <c r="WK130"/>
      <c r="WL130"/>
      <c r="WM130"/>
      <c r="WN130"/>
      <c r="WO130"/>
      <c r="WP130"/>
      <c r="WQ130"/>
      <c r="WR130"/>
      <c r="WS130"/>
      <c r="WT130"/>
      <c r="WU130"/>
      <c r="WV130"/>
      <c r="WW130"/>
      <c r="WX130"/>
      <c r="WY130"/>
      <c r="WZ130"/>
      <c r="XA130"/>
      <c r="XB130"/>
      <c r="XC130"/>
      <c r="XD130"/>
      <c r="XE130"/>
      <c r="XF130"/>
      <c r="XG130"/>
      <c r="XH130"/>
      <c r="XI130"/>
      <c r="XJ130"/>
      <c r="XK130"/>
      <c r="XL130"/>
      <c r="XM130"/>
      <c r="XN130"/>
      <c r="XO130"/>
      <c r="XP130"/>
      <c r="XQ130"/>
      <c r="XR130"/>
      <c r="XS130"/>
      <c r="XT130"/>
      <c r="XU130"/>
      <c r="XV130"/>
      <c r="XW130"/>
      <c r="XX130"/>
      <c r="XY130"/>
      <c r="XZ130"/>
      <c r="YA130"/>
      <c r="YB130"/>
      <c r="YC130"/>
      <c r="YD130"/>
      <c r="YE130"/>
      <c r="YF130"/>
      <c r="YG130"/>
      <c r="YH130"/>
      <c r="YI130"/>
      <c r="YJ130"/>
      <c r="YK130"/>
      <c r="YL130"/>
      <c r="YM130"/>
      <c r="YN130"/>
      <c r="YO130"/>
      <c r="YP130"/>
      <c r="YQ130"/>
      <c r="YR130"/>
      <c r="YS130"/>
      <c r="YT130"/>
      <c r="YU130"/>
      <c r="YV130"/>
      <c r="YW130"/>
      <c r="YX130"/>
      <c r="YY130"/>
      <c r="YZ130"/>
      <c r="ZA130"/>
      <c r="ZB130"/>
      <c r="ZC130"/>
      <c r="ZD130"/>
      <c r="ZE130"/>
      <c r="ZF130"/>
      <c r="ZG130"/>
      <c r="ZH130"/>
      <c r="ZI130"/>
      <c r="ZJ130"/>
      <c r="ZK130"/>
      <c r="ZL130"/>
      <c r="ZM130"/>
      <c r="ZN130"/>
      <c r="ZO130"/>
      <c r="ZP130"/>
      <c r="ZQ130"/>
      <c r="ZR130"/>
      <c r="ZS130"/>
      <c r="ZT130"/>
      <c r="ZU130"/>
      <c r="ZV130"/>
      <c r="ZW130"/>
      <c r="ZX130"/>
      <c r="ZY130"/>
      <c r="ZZ130"/>
      <c r="AAA130"/>
      <c r="AAB130"/>
      <c r="AAC130"/>
      <c r="AAD130"/>
      <c r="AAE130"/>
      <c r="AAF130"/>
      <c r="AAG130"/>
      <c r="AAH130"/>
      <c r="AAI130"/>
      <c r="AAJ130"/>
      <c r="AAK130"/>
      <c r="AAL130"/>
      <c r="AAM130"/>
      <c r="AAN130"/>
      <c r="AAO130"/>
      <c r="AAP130"/>
      <c r="AAQ130"/>
      <c r="AAR130"/>
      <c r="AAS130"/>
      <c r="AAT130"/>
      <c r="AAU130"/>
      <c r="AAV130"/>
      <c r="AAW130"/>
      <c r="AAX130"/>
      <c r="AAY130"/>
      <c r="AAZ130"/>
      <c r="ABA130"/>
      <c r="ABB130"/>
      <c r="ABC130"/>
      <c r="ABD130"/>
      <c r="ABE130"/>
      <c r="ABF130"/>
      <c r="ABG130"/>
      <c r="ABH130"/>
      <c r="ABI130"/>
      <c r="ABJ130"/>
      <c r="ABK130"/>
      <c r="ABL130"/>
      <c r="ABM130"/>
      <c r="ABN130"/>
      <c r="ABO130"/>
      <c r="ABP130"/>
      <c r="ABQ130"/>
      <c r="ABR130"/>
      <c r="ABS130"/>
      <c r="ABT130"/>
      <c r="ABU130"/>
      <c r="ABV130"/>
      <c r="ABW130"/>
      <c r="ABX130"/>
      <c r="ABY130"/>
      <c r="ABZ130"/>
      <c r="ACA130"/>
      <c r="ACB130"/>
      <c r="ACC130"/>
      <c r="ACD130"/>
      <c r="ACE130"/>
      <c r="ACF130"/>
      <c r="ACG130"/>
      <c r="ACH130"/>
      <c r="ACI130"/>
      <c r="ACJ130"/>
      <c r="ACK130"/>
      <c r="ACL130"/>
      <c r="ACM130"/>
      <c r="ACN130"/>
      <c r="ACO130"/>
      <c r="ACP130"/>
      <c r="ACQ130"/>
      <c r="ACR130"/>
      <c r="ACS130"/>
      <c r="ACT130"/>
      <c r="ACU130"/>
      <c r="ACV130"/>
      <c r="ACW130"/>
      <c r="ACX130"/>
      <c r="ACY130"/>
      <c r="ACZ130"/>
      <c r="ADA130"/>
      <c r="ADB130"/>
      <c r="ADC130"/>
      <c r="ADD130"/>
      <c r="ADE130"/>
      <c r="ADF130"/>
      <c r="ADG130"/>
      <c r="ADH130"/>
      <c r="ADI130"/>
      <c r="ADJ130"/>
      <c r="ADK130"/>
      <c r="ADL130"/>
      <c r="ADM130"/>
      <c r="ADN130"/>
      <c r="ADO130"/>
      <c r="ADP130"/>
      <c r="ADQ130"/>
      <c r="ADR130"/>
      <c r="ADS130"/>
      <c r="ADT130"/>
      <c r="ADU130"/>
      <c r="ADV130"/>
      <c r="ADW130"/>
      <c r="ADX130"/>
      <c r="ADY130"/>
      <c r="ADZ130"/>
      <c r="AEA130"/>
      <c r="AEB130"/>
      <c r="AEC130"/>
      <c r="AED130"/>
      <c r="AEE130"/>
      <c r="AEF130"/>
      <c r="AEG130"/>
      <c r="AEH130"/>
      <c r="AEI130"/>
      <c r="AEJ130"/>
      <c r="AEK130"/>
      <c r="AEL130"/>
      <c r="AEM130"/>
      <c r="AEN130"/>
      <c r="AEO130"/>
      <c r="AEP130"/>
      <c r="AEQ130"/>
      <c r="AER130"/>
      <c r="AES130"/>
      <c r="AET130"/>
      <c r="AEU130"/>
      <c r="AEV130"/>
      <c r="AEW130"/>
      <c r="AEX130"/>
      <c r="AEY130"/>
      <c r="AEZ130"/>
      <c r="AFA130"/>
      <c r="AFB130"/>
      <c r="AFC130"/>
      <c r="AFD130"/>
      <c r="AFE130"/>
      <c r="AFF130"/>
      <c r="AFG130"/>
      <c r="AFH130"/>
      <c r="AFI130"/>
      <c r="AFJ130"/>
      <c r="AFK130"/>
      <c r="AFL130"/>
      <c r="AFM130"/>
      <c r="AFN130"/>
      <c r="AFO130"/>
      <c r="AFP130"/>
      <c r="AFQ130"/>
      <c r="AFR130"/>
      <c r="AFS130"/>
      <c r="AFT130"/>
      <c r="AFU130"/>
      <c r="AFV130"/>
      <c r="AFW130"/>
      <c r="AFX130"/>
      <c r="AFY130"/>
      <c r="AFZ130"/>
      <c r="AGA130"/>
      <c r="AGB130"/>
      <c r="AGC130"/>
      <c r="AGD130"/>
      <c r="AGE130"/>
      <c r="AGF130"/>
      <c r="AGG130"/>
      <c r="AGH130"/>
      <c r="AGI130"/>
      <c r="AGJ130"/>
      <c r="AGK130"/>
      <c r="AGL130"/>
      <c r="AGM130"/>
      <c r="AGN130"/>
      <c r="AGO130"/>
      <c r="AGP130"/>
      <c r="AGQ130"/>
      <c r="AGR130"/>
      <c r="AGS130"/>
      <c r="AGT130"/>
      <c r="AGU130"/>
      <c r="AGV130"/>
      <c r="AGW130"/>
      <c r="AGX130"/>
      <c r="AGY130"/>
      <c r="AGZ130"/>
      <c r="AHA130"/>
      <c r="AHB130"/>
      <c r="AHC130"/>
      <c r="AHD130"/>
      <c r="AHE130"/>
      <c r="AHF130"/>
      <c r="AHG130"/>
      <c r="AHH130"/>
      <c r="AHI130"/>
      <c r="AHJ130"/>
      <c r="AHK130"/>
      <c r="AHL130"/>
      <c r="AHM130"/>
      <c r="AHN130"/>
      <c r="AHO130"/>
      <c r="AHP130"/>
      <c r="AHQ130"/>
      <c r="AHR130"/>
      <c r="AHS130"/>
      <c r="AHT130"/>
      <c r="AHU130"/>
      <c r="AHV130"/>
      <c r="AHW130"/>
      <c r="AHX130"/>
      <c r="AHY130"/>
      <c r="AHZ130"/>
      <c r="AIA130"/>
      <c r="AIB130"/>
      <c r="AIC130"/>
      <c r="AID130"/>
      <c r="AIE130"/>
      <c r="AIF130"/>
      <c r="AIG130"/>
      <c r="AIH130"/>
      <c r="AII130"/>
      <c r="AIJ130"/>
      <c r="AIK130"/>
      <c r="AIL130"/>
      <c r="AIM130"/>
      <c r="AIN130"/>
      <c r="AIO130"/>
      <c r="AIP130"/>
      <c r="AIQ130"/>
      <c r="AIR130"/>
      <c r="AIS130"/>
      <c r="AIT130"/>
      <c r="AIU130"/>
      <c r="AIV130"/>
      <c r="AIW130"/>
      <c r="AIX130"/>
      <c r="AIY130"/>
      <c r="AIZ130"/>
      <c r="AJA130"/>
      <c r="AJB130"/>
      <c r="AJC130"/>
      <c r="AJD130"/>
      <c r="AJE130"/>
      <c r="AJF130"/>
      <c r="AJG130"/>
      <c r="AJH130"/>
      <c r="AJI130"/>
      <c r="AJJ130"/>
      <c r="AJK130"/>
      <c r="AJL130"/>
      <c r="AJM130"/>
      <c r="AJN130"/>
      <c r="AJO130"/>
      <c r="AJP130"/>
      <c r="AJQ130"/>
      <c r="AJR130"/>
      <c r="AJS130"/>
      <c r="AJT130"/>
      <c r="AJU130"/>
      <c r="AJV130"/>
      <c r="AJW130"/>
      <c r="AJX130"/>
      <c r="AJY130"/>
      <c r="AJZ130"/>
      <c r="AKA130"/>
      <c r="AKB130"/>
      <c r="AKC130"/>
      <c r="AKD130"/>
      <c r="AKE130"/>
      <c r="AKF130"/>
      <c r="AKG130"/>
      <c r="AKH130"/>
      <c r="AKI130"/>
      <c r="AKJ130"/>
      <c r="AKK130"/>
      <c r="AKL130"/>
      <c r="AKM130"/>
      <c r="AKN130"/>
      <c r="AKO130"/>
      <c r="AKP130"/>
      <c r="AKQ130"/>
      <c r="AKR130"/>
      <c r="AKS130"/>
      <c r="AKT130"/>
      <c r="AKU130"/>
      <c r="AKV130"/>
      <c r="AKW130"/>
      <c r="AKX130"/>
      <c r="AKY130"/>
      <c r="AKZ130"/>
      <c r="ALA130"/>
      <c r="ALB130"/>
      <c r="ALC130"/>
      <c r="ALD130"/>
      <c r="ALE130"/>
      <c r="ALF130"/>
      <c r="ALG130"/>
      <c r="ALH130"/>
      <c r="ALI130"/>
      <c r="ALJ130"/>
      <c r="ALK130"/>
      <c r="ALL130"/>
      <c r="ALM130"/>
      <c r="ALN130"/>
      <c r="ALO130"/>
      <c r="ALP130"/>
      <c r="ALQ130"/>
      <c r="ALR130"/>
      <c r="ALS130"/>
      <c r="ALT130"/>
      <c r="ALU130"/>
      <c r="ALV130"/>
      <c r="ALW130"/>
      <c r="ALX130"/>
      <c r="ALY130"/>
      <c r="ALZ130"/>
      <c r="AMA130"/>
      <c r="AMB130"/>
      <c r="AMC130"/>
      <c r="AMD130"/>
      <c r="AME130"/>
      <c r="AMF130"/>
      <c r="AMG130"/>
      <c r="AMH130"/>
      <c r="AMI130"/>
      <c r="AMJ130"/>
    </row>
    <row r="131" spans="1:1024" x14ac:dyDescent="0.3">
      <c r="A131" s="52">
        <f t="shared" si="62"/>
        <v>122</v>
      </c>
      <c r="B131" s="72">
        <f t="shared" si="63"/>
        <v>2144</v>
      </c>
      <c r="C131" s="48">
        <f>'2023CV PREV GA00394601000126'!E127</f>
        <v>4.8899999999999997</v>
      </c>
      <c r="D131" s="49">
        <f t="shared" si="49"/>
        <v>2.96E-3</v>
      </c>
      <c r="E131" s="125">
        <f>'2023CV PREV GA00394601000126'!G127</f>
        <v>0</v>
      </c>
      <c r="F131" s="49">
        <f t="shared" si="50"/>
        <v>0</v>
      </c>
      <c r="G131" s="125">
        <f>'2023CV PREV GA00394601000126'!I127</f>
        <v>0</v>
      </c>
      <c r="H131" s="125">
        <f>'2023CV PREV GA00394601000126'!J127</f>
        <v>0</v>
      </c>
      <c r="I131" s="125">
        <f>'2023CV PREV GA00394601000126'!K127</f>
        <v>0</v>
      </c>
      <c r="J131" s="125">
        <f>'2023CV PREV GA00394601000126'!L127</f>
        <v>0</v>
      </c>
      <c r="K131" s="125">
        <f>'2023CV PREV GA00394601000126'!M127</f>
        <v>0</v>
      </c>
      <c r="L131" s="125">
        <f>'2023CV PREV GA00394601000126'!N127</f>
        <v>0</v>
      </c>
      <c r="M131" s="49">
        <f t="shared" si="51"/>
        <v>0</v>
      </c>
      <c r="N131" s="125">
        <f>'2023CV PREV GA00394601000126'!P127</f>
        <v>0</v>
      </c>
      <c r="O131" s="125">
        <f>'2023CV PREV GA00394601000126'!Q127</f>
        <v>0</v>
      </c>
      <c r="P131" s="125">
        <f>'2023CV PREV GA00394601000126'!R127</f>
        <v>0</v>
      </c>
      <c r="Q131" s="125">
        <f>'2023CV PREV GA00394601000126'!S127</f>
        <v>0</v>
      </c>
      <c r="R131" s="125">
        <f>'2023CV PREV GA00394601000126'!T127</f>
        <v>0</v>
      </c>
      <c r="S131" s="125">
        <f>'2023CV PREV GA00394601000126'!U127</f>
        <v>0</v>
      </c>
      <c r="T131" s="125">
        <f>'2023CV PREV GA00394601000126'!V127</f>
        <v>0</v>
      </c>
      <c r="U131" s="49">
        <f t="shared" si="52"/>
        <v>0</v>
      </c>
      <c r="V131" s="125">
        <f>'2023CV PREV GA00394601000126'!X127</f>
        <v>0</v>
      </c>
      <c r="W131" s="125">
        <f>'2023CV PREV GA00394601000126'!Y127</f>
        <v>0</v>
      </c>
      <c r="X131" s="125">
        <f>'2023CV PREV GA00394601000126'!Z127</f>
        <v>0</v>
      </c>
      <c r="Y131" s="125">
        <f>'2023CV PREV GA00394601000126'!AA127</f>
        <v>0</v>
      </c>
      <c r="Z131" s="125">
        <f>'2023CV PREV GA00394601000126'!AB127</f>
        <v>0</v>
      </c>
      <c r="AA131" s="125">
        <f>'2023CV PREV GA00394601000126'!AC127</f>
        <v>0</v>
      </c>
      <c r="AB131" s="125">
        <f>'2023CV PREV GA00394601000126'!AD127</f>
        <v>0</v>
      </c>
      <c r="AC131" s="49">
        <f t="shared" si="53"/>
        <v>0</v>
      </c>
      <c r="AD131" s="125">
        <f>'2023CV PREV GA00394601000126'!AF127</f>
        <v>0</v>
      </c>
      <c r="AE131" s="125">
        <f>'2023CV PREV GA00394601000126'!AG127</f>
        <v>0</v>
      </c>
      <c r="AF131" s="125">
        <f>'2023CV PREV GA00394601000126'!AH127</f>
        <v>0</v>
      </c>
      <c r="AG131" s="125">
        <f>'2023CV PREV GA00394601000126'!AI127</f>
        <v>0</v>
      </c>
      <c r="AH131" s="49">
        <f t="shared" si="54"/>
        <v>0</v>
      </c>
      <c r="AI131" s="125">
        <f>'2023CV PREV GA00394601000126'!AK127</f>
        <v>0</v>
      </c>
      <c r="AJ131" s="125">
        <f>'2023CV PREV GA00394601000126'!AL127</f>
        <v>0</v>
      </c>
      <c r="AK131" s="125">
        <f>'2023CV PREV GA00394601000126'!AM127</f>
        <v>0</v>
      </c>
      <c r="AL131" s="125">
        <f>'2023CV PREV GA00394601000126'!AN127</f>
        <v>0</v>
      </c>
      <c r="AM131" s="125">
        <f>'2023CV PREV GA00394601000126'!AO127</f>
        <v>0</v>
      </c>
      <c r="AN131" s="125">
        <f>'2023CV PREV GA00394601000126'!AP127</f>
        <v>0</v>
      </c>
      <c r="AO131" s="125">
        <f>'2023CV PREV GA00394601000126'!AQ127</f>
        <v>0</v>
      </c>
      <c r="AP131" s="125">
        <f>'2023CV PREV GA00394601000126'!AR127</f>
        <v>0</v>
      </c>
      <c r="AQ131" s="125">
        <f>'2023CV PREV GA00394601000126'!AS127</f>
        <v>0</v>
      </c>
      <c r="AR131" s="49">
        <f t="shared" si="55"/>
        <v>0</v>
      </c>
      <c r="AS131" s="49">
        <f t="shared" si="56"/>
        <v>0</v>
      </c>
      <c r="AT131" s="125">
        <f>'2023CV PREV GA00394601000126'!AV127</f>
        <v>0</v>
      </c>
      <c r="AU131" s="125">
        <f>'2023CV PREV GA00394601000126'!AW127</f>
        <v>0</v>
      </c>
      <c r="AV131" s="125">
        <f>'2023CV PREV GA00394601000126'!AX127</f>
        <v>0</v>
      </c>
      <c r="AW131" s="125">
        <f>'2023CV PREV GA00394601000126'!AY127</f>
        <v>0</v>
      </c>
      <c r="AX131" s="125">
        <f>'2023CV PREV GA00394601000126'!AZ127</f>
        <v>0</v>
      </c>
      <c r="AY131" s="125">
        <f>'2023CV PREV GA00394601000126'!BA127</f>
        <v>0</v>
      </c>
      <c r="AZ131" s="49">
        <f t="shared" si="57"/>
        <v>0</v>
      </c>
      <c r="BA131" s="125">
        <f>'2023CV PREV GA00394601000126'!BC127</f>
        <v>0</v>
      </c>
      <c r="BB131" s="125">
        <f>'2023CV PREV GA00394601000126'!BD127</f>
        <v>0</v>
      </c>
      <c r="BC131" s="125">
        <f>'2023CV PREV GA00394601000126'!BE127</f>
        <v>0</v>
      </c>
      <c r="BD131" s="125">
        <f>'2023CV PREV GA00394601000126'!BF127</f>
        <v>0</v>
      </c>
      <c r="BE131" s="125">
        <f>'2023CV PREV GA00394601000126'!BG127</f>
        <v>0</v>
      </c>
      <c r="BF131" s="125">
        <f>'2023CV PREV GA00394601000126'!BH127</f>
        <v>0</v>
      </c>
      <c r="BG131" s="125">
        <f>'2023CV PREV GA00394601000126'!BI127</f>
        <v>0</v>
      </c>
      <c r="BH131" s="125">
        <f>'2023CV PREV GA00394601000126'!BJ127</f>
        <v>0</v>
      </c>
      <c r="BI131" s="125">
        <f>'2023CV PREV GA00394601000126'!BK127</f>
        <v>0</v>
      </c>
      <c r="BJ131" s="49">
        <f t="shared" si="58"/>
        <v>0</v>
      </c>
      <c r="BK131" s="49">
        <f t="shared" si="59"/>
        <v>0</v>
      </c>
      <c r="BL131" s="49">
        <f>$BO$9+SUMPRODUCT($D$10:D131,$BK$10:BK131)</f>
        <v>194802968.77395752</v>
      </c>
      <c r="BM131" s="50">
        <f t="shared" si="60"/>
        <v>4.8899999999999997</v>
      </c>
      <c r="BN131" s="49">
        <f t="shared" si="46"/>
        <v>3073819189.0343599</v>
      </c>
      <c r="BO131" s="51">
        <f t="shared" si="61"/>
        <v>65933107308.346497</v>
      </c>
      <c r="BP131" s="89">
        <f t="shared" si="47"/>
        <v>0</v>
      </c>
      <c r="BQ131" s="89">
        <f t="shared" si="48"/>
        <v>0</v>
      </c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  <c r="XP131"/>
      <c r="XQ131"/>
      <c r="XR131"/>
      <c r="XS131"/>
      <c r="XT131"/>
      <c r="XU131"/>
      <c r="XV131"/>
      <c r="XW131"/>
      <c r="XX131"/>
      <c r="XY131"/>
      <c r="XZ131"/>
      <c r="YA131"/>
      <c r="YB131"/>
      <c r="YC131"/>
      <c r="YD131"/>
      <c r="YE131"/>
      <c r="YF131"/>
      <c r="YG131"/>
      <c r="YH131"/>
      <c r="YI131"/>
      <c r="YJ131"/>
      <c r="YK131"/>
      <c r="YL131"/>
      <c r="YM131"/>
      <c r="YN131"/>
      <c r="YO131"/>
      <c r="YP131"/>
      <c r="YQ131"/>
      <c r="YR131"/>
      <c r="YS131"/>
      <c r="YT131"/>
      <c r="YU131"/>
      <c r="YV131"/>
      <c r="YW131"/>
      <c r="YX131"/>
      <c r="YY131"/>
      <c r="YZ131"/>
      <c r="ZA131"/>
      <c r="ZB131"/>
      <c r="ZC131"/>
      <c r="ZD131"/>
      <c r="ZE131"/>
      <c r="ZF131"/>
      <c r="ZG131"/>
      <c r="ZH131"/>
      <c r="ZI131"/>
      <c r="ZJ131"/>
      <c r="ZK131"/>
      <c r="ZL131"/>
      <c r="ZM131"/>
      <c r="ZN131"/>
      <c r="ZO131"/>
      <c r="ZP131"/>
      <c r="ZQ131"/>
      <c r="ZR131"/>
      <c r="ZS131"/>
      <c r="ZT131"/>
      <c r="ZU131"/>
      <c r="ZV131"/>
      <c r="ZW131"/>
      <c r="ZX131"/>
      <c r="ZY131"/>
      <c r="ZZ131"/>
      <c r="AAA131"/>
      <c r="AAB131"/>
      <c r="AAC131"/>
      <c r="AAD131"/>
      <c r="AAE131"/>
      <c r="AAF131"/>
      <c r="AAG131"/>
      <c r="AAH131"/>
      <c r="AAI131"/>
      <c r="AAJ131"/>
      <c r="AAK131"/>
      <c r="AAL131"/>
      <c r="AAM131"/>
      <c r="AAN131"/>
      <c r="AAO131"/>
      <c r="AAP131"/>
      <c r="AAQ131"/>
      <c r="AAR131"/>
      <c r="AAS131"/>
      <c r="AAT131"/>
      <c r="AAU131"/>
      <c r="AAV131"/>
      <c r="AAW131"/>
      <c r="AAX131"/>
      <c r="AAY131"/>
      <c r="AAZ131"/>
      <c r="ABA131"/>
      <c r="ABB131"/>
      <c r="ABC131"/>
      <c r="ABD131"/>
      <c r="ABE131"/>
      <c r="ABF131"/>
      <c r="ABG131"/>
      <c r="ABH131"/>
      <c r="ABI131"/>
      <c r="ABJ131"/>
      <c r="ABK131"/>
      <c r="ABL131"/>
      <c r="ABM131"/>
      <c r="ABN131"/>
      <c r="ABO131"/>
      <c r="ABP131"/>
      <c r="ABQ131"/>
      <c r="ABR131"/>
      <c r="ABS131"/>
      <c r="ABT131"/>
      <c r="ABU131"/>
      <c r="ABV131"/>
      <c r="ABW131"/>
      <c r="ABX131"/>
      <c r="ABY131"/>
      <c r="ABZ131"/>
      <c r="ACA131"/>
      <c r="ACB131"/>
      <c r="ACC131"/>
      <c r="ACD131"/>
      <c r="ACE131"/>
      <c r="ACF131"/>
      <c r="ACG131"/>
      <c r="ACH131"/>
      <c r="ACI131"/>
      <c r="ACJ131"/>
      <c r="ACK131"/>
      <c r="ACL131"/>
      <c r="ACM131"/>
      <c r="ACN131"/>
      <c r="ACO131"/>
      <c r="ACP131"/>
      <c r="ACQ131"/>
      <c r="ACR131"/>
      <c r="ACS131"/>
      <c r="ACT131"/>
      <c r="ACU131"/>
      <c r="ACV131"/>
      <c r="ACW131"/>
      <c r="ACX131"/>
      <c r="ACY131"/>
      <c r="ACZ131"/>
      <c r="ADA131"/>
      <c r="ADB131"/>
      <c r="ADC131"/>
      <c r="ADD131"/>
      <c r="ADE131"/>
      <c r="ADF131"/>
      <c r="ADG131"/>
      <c r="ADH131"/>
      <c r="ADI131"/>
      <c r="ADJ131"/>
      <c r="ADK131"/>
      <c r="ADL131"/>
      <c r="ADM131"/>
      <c r="ADN131"/>
      <c r="ADO131"/>
      <c r="ADP131"/>
      <c r="ADQ131"/>
      <c r="ADR131"/>
      <c r="ADS131"/>
      <c r="ADT131"/>
      <c r="ADU131"/>
      <c r="ADV131"/>
      <c r="ADW131"/>
      <c r="ADX131"/>
      <c r="ADY131"/>
      <c r="ADZ131"/>
      <c r="AEA131"/>
      <c r="AEB131"/>
      <c r="AEC131"/>
      <c r="AED131"/>
      <c r="AEE131"/>
      <c r="AEF131"/>
      <c r="AEG131"/>
      <c r="AEH131"/>
      <c r="AEI131"/>
      <c r="AEJ131"/>
      <c r="AEK131"/>
      <c r="AEL131"/>
      <c r="AEM131"/>
      <c r="AEN131"/>
      <c r="AEO131"/>
      <c r="AEP131"/>
      <c r="AEQ131"/>
      <c r="AER131"/>
      <c r="AES131"/>
      <c r="AET131"/>
      <c r="AEU131"/>
      <c r="AEV131"/>
      <c r="AEW131"/>
      <c r="AEX131"/>
      <c r="AEY131"/>
      <c r="AEZ131"/>
      <c r="AFA131"/>
      <c r="AFB131"/>
      <c r="AFC131"/>
      <c r="AFD131"/>
      <c r="AFE131"/>
      <c r="AFF131"/>
      <c r="AFG131"/>
      <c r="AFH131"/>
      <c r="AFI131"/>
      <c r="AFJ131"/>
      <c r="AFK131"/>
      <c r="AFL131"/>
      <c r="AFM131"/>
      <c r="AFN131"/>
      <c r="AFO131"/>
      <c r="AFP131"/>
      <c r="AFQ131"/>
      <c r="AFR131"/>
      <c r="AFS131"/>
      <c r="AFT131"/>
      <c r="AFU131"/>
      <c r="AFV131"/>
      <c r="AFW131"/>
      <c r="AFX131"/>
      <c r="AFY131"/>
      <c r="AFZ131"/>
      <c r="AGA131"/>
      <c r="AGB131"/>
      <c r="AGC131"/>
      <c r="AGD131"/>
      <c r="AGE131"/>
      <c r="AGF131"/>
      <c r="AGG131"/>
      <c r="AGH131"/>
      <c r="AGI131"/>
      <c r="AGJ131"/>
      <c r="AGK131"/>
      <c r="AGL131"/>
      <c r="AGM131"/>
      <c r="AGN131"/>
      <c r="AGO131"/>
      <c r="AGP131"/>
      <c r="AGQ131"/>
      <c r="AGR131"/>
      <c r="AGS131"/>
      <c r="AGT131"/>
      <c r="AGU131"/>
      <c r="AGV131"/>
      <c r="AGW131"/>
      <c r="AGX131"/>
      <c r="AGY131"/>
      <c r="AGZ131"/>
      <c r="AHA131"/>
      <c r="AHB131"/>
      <c r="AHC131"/>
      <c r="AHD131"/>
      <c r="AHE131"/>
      <c r="AHF131"/>
      <c r="AHG131"/>
      <c r="AHH131"/>
      <c r="AHI131"/>
      <c r="AHJ131"/>
      <c r="AHK131"/>
      <c r="AHL131"/>
      <c r="AHM131"/>
      <c r="AHN131"/>
      <c r="AHO131"/>
      <c r="AHP131"/>
      <c r="AHQ131"/>
      <c r="AHR131"/>
      <c r="AHS131"/>
      <c r="AHT131"/>
      <c r="AHU131"/>
      <c r="AHV131"/>
      <c r="AHW131"/>
      <c r="AHX131"/>
      <c r="AHY131"/>
      <c r="AHZ131"/>
      <c r="AIA131"/>
      <c r="AIB131"/>
      <c r="AIC131"/>
      <c r="AID131"/>
      <c r="AIE131"/>
      <c r="AIF131"/>
      <c r="AIG131"/>
      <c r="AIH131"/>
      <c r="AII131"/>
      <c r="AIJ131"/>
      <c r="AIK131"/>
      <c r="AIL131"/>
      <c r="AIM131"/>
      <c r="AIN131"/>
      <c r="AIO131"/>
      <c r="AIP131"/>
      <c r="AIQ131"/>
      <c r="AIR131"/>
      <c r="AIS131"/>
      <c r="AIT131"/>
      <c r="AIU131"/>
      <c r="AIV131"/>
      <c r="AIW131"/>
      <c r="AIX131"/>
      <c r="AIY131"/>
      <c r="AIZ131"/>
      <c r="AJA131"/>
      <c r="AJB131"/>
      <c r="AJC131"/>
      <c r="AJD131"/>
      <c r="AJE131"/>
      <c r="AJF131"/>
      <c r="AJG131"/>
      <c r="AJH131"/>
      <c r="AJI131"/>
      <c r="AJJ131"/>
      <c r="AJK131"/>
      <c r="AJL131"/>
      <c r="AJM131"/>
      <c r="AJN131"/>
      <c r="AJO131"/>
      <c r="AJP131"/>
      <c r="AJQ131"/>
      <c r="AJR131"/>
      <c r="AJS131"/>
      <c r="AJT131"/>
      <c r="AJU131"/>
      <c r="AJV131"/>
      <c r="AJW131"/>
      <c r="AJX131"/>
      <c r="AJY131"/>
      <c r="AJZ131"/>
      <c r="AKA131"/>
      <c r="AKB131"/>
      <c r="AKC131"/>
      <c r="AKD131"/>
      <c r="AKE131"/>
      <c r="AKF131"/>
      <c r="AKG131"/>
      <c r="AKH131"/>
      <c r="AKI131"/>
      <c r="AKJ131"/>
      <c r="AKK131"/>
      <c r="AKL131"/>
      <c r="AKM131"/>
      <c r="AKN131"/>
      <c r="AKO131"/>
      <c r="AKP131"/>
      <c r="AKQ131"/>
      <c r="AKR131"/>
      <c r="AKS131"/>
      <c r="AKT131"/>
      <c r="AKU131"/>
      <c r="AKV131"/>
      <c r="AKW131"/>
      <c r="AKX131"/>
      <c r="AKY131"/>
      <c r="AKZ131"/>
      <c r="ALA131"/>
      <c r="ALB131"/>
      <c r="ALC131"/>
      <c r="ALD131"/>
      <c r="ALE131"/>
      <c r="ALF131"/>
      <c r="ALG131"/>
      <c r="ALH131"/>
      <c r="ALI131"/>
      <c r="ALJ131"/>
      <c r="ALK131"/>
      <c r="ALL131"/>
      <c r="ALM131"/>
      <c r="ALN131"/>
      <c r="ALO131"/>
      <c r="ALP131"/>
      <c r="ALQ131"/>
      <c r="ALR131"/>
      <c r="ALS131"/>
      <c r="ALT131"/>
      <c r="ALU131"/>
      <c r="ALV131"/>
      <c r="ALW131"/>
      <c r="ALX131"/>
      <c r="ALY131"/>
      <c r="ALZ131"/>
      <c r="AMA131"/>
      <c r="AMB131"/>
      <c r="AMC131"/>
      <c r="AMD131"/>
      <c r="AME131"/>
      <c r="AMF131"/>
      <c r="AMG131"/>
      <c r="AMH131"/>
      <c r="AMI131"/>
      <c r="AMJ131"/>
    </row>
    <row r="132" spans="1:1024" x14ac:dyDescent="0.3">
      <c r="A132" s="52">
        <f t="shared" si="62"/>
        <v>123</v>
      </c>
      <c r="B132" s="72">
        <f t="shared" si="63"/>
        <v>2145</v>
      </c>
      <c r="C132" s="48">
        <f>'2023CV PREV GA00394601000126'!E128</f>
        <v>4.8899999999999997</v>
      </c>
      <c r="D132" s="49">
        <f t="shared" si="49"/>
        <v>2.82E-3</v>
      </c>
      <c r="E132" s="125">
        <f>'2023CV PREV GA00394601000126'!G128</f>
        <v>0</v>
      </c>
      <c r="F132" s="49">
        <f t="shared" si="50"/>
        <v>0</v>
      </c>
      <c r="G132" s="125">
        <f>'2023CV PREV GA00394601000126'!I128</f>
        <v>0</v>
      </c>
      <c r="H132" s="125">
        <f>'2023CV PREV GA00394601000126'!J128</f>
        <v>0</v>
      </c>
      <c r="I132" s="125">
        <f>'2023CV PREV GA00394601000126'!K128</f>
        <v>0</v>
      </c>
      <c r="J132" s="125">
        <f>'2023CV PREV GA00394601000126'!L128</f>
        <v>0</v>
      </c>
      <c r="K132" s="125">
        <f>'2023CV PREV GA00394601000126'!M128</f>
        <v>0</v>
      </c>
      <c r="L132" s="125">
        <f>'2023CV PREV GA00394601000126'!N128</f>
        <v>0</v>
      </c>
      <c r="M132" s="49">
        <f t="shared" si="51"/>
        <v>0</v>
      </c>
      <c r="N132" s="125">
        <f>'2023CV PREV GA00394601000126'!P128</f>
        <v>0</v>
      </c>
      <c r="O132" s="125">
        <f>'2023CV PREV GA00394601000126'!Q128</f>
        <v>0</v>
      </c>
      <c r="P132" s="125">
        <f>'2023CV PREV GA00394601000126'!R128</f>
        <v>0</v>
      </c>
      <c r="Q132" s="125">
        <f>'2023CV PREV GA00394601000126'!S128</f>
        <v>0</v>
      </c>
      <c r="R132" s="125">
        <f>'2023CV PREV GA00394601000126'!T128</f>
        <v>0</v>
      </c>
      <c r="S132" s="125">
        <f>'2023CV PREV GA00394601000126'!U128</f>
        <v>0</v>
      </c>
      <c r="T132" s="125">
        <f>'2023CV PREV GA00394601000126'!V128</f>
        <v>0</v>
      </c>
      <c r="U132" s="49">
        <f t="shared" si="52"/>
        <v>0</v>
      </c>
      <c r="V132" s="125">
        <f>'2023CV PREV GA00394601000126'!X128</f>
        <v>0</v>
      </c>
      <c r="W132" s="125">
        <f>'2023CV PREV GA00394601000126'!Y128</f>
        <v>0</v>
      </c>
      <c r="X132" s="125">
        <f>'2023CV PREV GA00394601000126'!Z128</f>
        <v>0</v>
      </c>
      <c r="Y132" s="125">
        <f>'2023CV PREV GA00394601000126'!AA128</f>
        <v>0</v>
      </c>
      <c r="Z132" s="125">
        <f>'2023CV PREV GA00394601000126'!AB128</f>
        <v>0</v>
      </c>
      <c r="AA132" s="125">
        <f>'2023CV PREV GA00394601000126'!AC128</f>
        <v>0</v>
      </c>
      <c r="AB132" s="125">
        <f>'2023CV PREV GA00394601000126'!AD128</f>
        <v>0</v>
      </c>
      <c r="AC132" s="49">
        <f t="shared" si="53"/>
        <v>0</v>
      </c>
      <c r="AD132" s="125">
        <f>'2023CV PREV GA00394601000126'!AF128</f>
        <v>0</v>
      </c>
      <c r="AE132" s="125">
        <f>'2023CV PREV GA00394601000126'!AG128</f>
        <v>0</v>
      </c>
      <c r="AF132" s="125">
        <f>'2023CV PREV GA00394601000126'!AH128</f>
        <v>0</v>
      </c>
      <c r="AG132" s="125">
        <f>'2023CV PREV GA00394601000126'!AI128</f>
        <v>0</v>
      </c>
      <c r="AH132" s="49">
        <f t="shared" si="54"/>
        <v>0</v>
      </c>
      <c r="AI132" s="125">
        <f>'2023CV PREV GA00394601000126'!AK128</f>
        <v>0</v>
      </c>
      <c r="AJ132" s="125">
        <f>'2023CV PREV GA00394601000126'!AL128</f>
        <v>0</v>
      </c>
      <c r="AK132" s="125">
        <f>'2023CV PREV GA00394601000126'!AM128</f>
        <v>0</v>
      </c>
      <c r="AL132" s="125">
        <f>'2023CV PREV GA00394601000126'!AN128</f>
        <v>0</v>
      </c>
      <c r="AM132" s="125">
        <f>'2023CV PREV GA00394601000126'!AO128</f>
        <v>0</v>
      </c>
      <c r="AN132" s="125">
        <f>'2023CV PREV GA00394601000126'!AP128</f>
        <v>0</v>
      </c>
      <c r="AO132" s="125">
        <f>'2023CV PREV GA00394601000126'!AQ128</f>
        <v>0</v>
      </c>
      <c r="AP132" s="125">
        <f>'2023CV PREV GA00394601000126'!AR128</f>
        <v>0</v>
      </c>
      <c r="AQ132" s="125">
        <f>'2023CV PREV GA00394601000126'!AS128</f>
        <v>0</v>
      </c>
      <c r="AR132" s="49">
        <f t="shared" si="55"/>
        <v>0</v>
      </c>
      <c r="AS132" s="49">
        <f t="shared" si="56"/>
        <v>0</v>
      </c>
      <c r="AT132" s="125">
        <f>'2023CV PREV GA00394601000126'!AV128</f>
        <v>0</v>
      </c>
      <c r="AU132" s="125">
        <f>'2023CV PREV GA00394601000126'!AW128</f>
        <v>0</v>
      </c>
      <c r="AV132" s="125">
        <f>'2023CV PREV GA00394601000126'!AX128</f>
        <v>0</v>
      </c>
      <c r="AW132" s="125">
        <f>'2023CV PREV GA00394601000126'!AY128</f>
        <v>0</v>
      </c>
      <c r="AX132" s="125">
        <f>'2023CV PREV GA00394601000126'!AZ128</f>
        <v>0</v>
      </c>
      <c r="AY132" s="125">
        <f>'2023CV PREV GA00394601000126'!BA128</f>
        <v>0</v>
      </c>
      <c r="AZ132" s="49">
        <f t="shared" si="57"/>
        <v>0</v>
      </c>
      <c r="BA132" s="125">
        <f>'2023CV PREV GA00394601000126'!BC128</f>
        <v>0</v>
      </c>
      <c r="BB132" s="125">
        <f>'2023CV PREV GA00394601000126'!BD128</f>
        <v>0</v>
      </c>
      <c r="BC132" s="125">
        <f>'2023CV PREV GA00394601000126'!BE128</f>
        <v>0</v>
      </c>
      <c r="BD132" s="125">
        <f>'2023CV PREV GA00394601000126'!BF128</f>
        <v>0</v>
      </c>
      <c r="BE132" s="125">
        <f>'2023CV PREV GA00394601000126'!BG128</f>
        <v>0</v>
      </c>
      <c r="BF132" s="125">
        <f>'2023CV PREV GA00394601000126'!BH128</f>
        <v>0</v>
      </c>
      <c r="BG132" s="125">
        <f>'2023CV PREV GA00394601000126'!BI128</f>
        <v>0</v>
      </c>
      <c r="BH132" s="125">
        <f>'2023CV PREV GA00394601000126'!BJ128</f>
        <v>0</v>
      </c>
      <c r="BI132" s="125">
        <f>'2023CV PREV GA00394601000126'!BK128</f>
        <v>0</v>
      </c>
      <c r="BJ132" s="49">
        <f t="shared" si="58"/>
        <v>0</v>
      </c>
      <c r="BK132" s="49">
        <f t="shared" si="59"/>
        <v>0</v>
      </c>
      <c r="BL132" s="49">
        <f>$BO$9+SUMPRODUCT($D$10:D132,$BK$10:BK132)</f>
        <v>194802968.77395752</v>
      </c>
      <c r="BM132" s="50">
        <f t="shared" si="60"/>
        <v>4.8899999999999997</v>
      </c>
      <c r="BN132" s="49">
        <f t="shared" si="46"/>
        <v>3224128947.37814</v>
      </c>
      <c r="BO132" s="51">
        <f t="shared" si="61"/>
        <v>69157236255.724594</v>
      </c>
      <c r="BP132" s="89">
        <f t="shared" si="47"/>
        <v>0</v>
      </c>
      <c r="BQ132" s="89">
        <f t="shared" si="48"/>
        <v>0</v>
      </c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  <c r="AAQ132"/>
      <c r="AAR132"/>
      <c r="AAS132"/>
      <c r="AAT132"/>
      <c r="AAU132"/>
      <c r="AAV132"/>
      <c r="AAW132"/>
      <c r="AAX132"/>
      <c r="AAY132"/>
      <c r="AAZ132"/>
      <c r="ABA132"/>
      <c r="ABB132"/>
      <c r="ABC132"/>
      <c r="ABD132"/>
      <c r="ABE132"/>
      <c r="ABF132"/>
      <c r="ABG132"/>
      <c r="ABH132"/>
      <c r="ABI132"/>
      <c r="ABJ132"/>
      <c r="ABK132"/>
      <c r="ABL132"/>
      <c r="ABM132"/>
      <c r="ABN132"/>
      <c r="ABO132"/>
      <c r="ABP132"/>
      <c r="ABQ132"/>
      <c r="ABR132"/>
      <c r="ABS132"/>
      <c r="ABT132"/>
      <c r="ABU132"/>
      <c r="ABV132"/>
      <c r="ABW132"/>
      <c r="ABX132"/>
      <c r="ABY132"/>
      <c r="ABZ132"/>
      <c r="ACA132"/>
      <c r="ACB132"/>
      <c r="ACC132"/>
      <c r="ACD132"/>
      <c r="ACE132"/>
      <c r="ACF132"/>
      <c r="ACG132"/>
      <c r="ACH132"/>
      <c r="ACI132"/>
      <c r="ACJ132"/>
      <c r="ACK132"/>
      <c r="ACL132"/>
      <c r="ACM132"/>
      <c r="ACN132"/>
      <c r="ACO132"/>
      <c r="ACP132"/>
      <c r="ACQ132"/>
      <c r="ACR132"/>
      <c r="ACS132"/>
      <c r="ACT132"/>
      <c r="ACU132"/>
      <c r="ACV132"/>
      <c r="ACW132"/>
      <c r="ACX132"/>
      <c r="ACY132"/>
      <c r="ACZ132"/>
      <c r="ADA132"/>
      <c r="ADB132"/>
      <c r="ADC132"/>
      <c r="ADD132"/>
      <c r="ADE132"/>
      <c r="ADF132"/>
      <c r="ADG132"/>
      <c r="ADH132"/>
      <c r="ADI132"/>
      <c r="ADJ132"/>
      <c r="ADK132"/>
      <c r="ADL132"/>
      <c r="ADM132"/>
      <c r="ADN132"/>
      <c r="ADO132"/>
      <c r="ADP132"/>
      <c r="ADQ132"/>
      <c r="ADR132"/>
      <c r="ADS132"/>
      <c r="ADT132"/>
      <c r="ADU132"/>
      <c r="ADV132"/>
      <c r="ADW132"/>
      <c r="ADX132"/>
      <c r="ADY132"/>
      <c r="ADZ132"/>
      <c r="AEA132"/>
      <c r="AEB132"/>
      <c r="AEC132"/>
      <c r="AED132"/>
      <c r="AEE132"/>
      <c r="AEF132"/>
      <c r="AEG132"/>
      <c r="AEH132"/>
      <c r="AEI132"/>
      <c r="AEJ132"/>
      <c r="AEK132"/>
      <c r="AEL132"/>
      <c r="AEM132"/>
      <c r="AEN132"/>
      <c r="AEO132"/>
      <c r="AEP132"/>
      <c r="AEQ132"/>
      <c r="AER132"/>
      <c r="AES132"/>
      <c r="AET132"/>
      <c r="AEU132"/>
      <c r="AEV132"/>
      <c r="AEW132"/>
      <c r="AEX132"/>
      <c r="AEY132"/>
      <c r="AEZ132"/>
      <c r="AFA132"/>
      <c r="AFB132"/>
      <c r="AFC132"/>
      <c r="AFD132"/>
      <c r="AFE132"/>
      <c r="AFF132"/>
      <c r="AFG132"/>
      <c r="AFH132"/>
      <c r="AFI132"/>
      <c r="AFJ132"/>
      <c r="AFK132"/>
      <c r="AFL132"/>
      <c r="AFM132"/>
      <c r="AFN132"/>
      <c r="AFO132"/>
      <c r="AFP132"/>
      <c r="AFQ132"/>
      <c r="AFR132"/>
      <c r="AFS132"/>
      <c r="AFT132"/>
      <c r="AFU132"/>
      <c r="AFV132"/>
      <c r="AFW132"/>
      <c r="AFX132"/>
      <c r="AFY132"/>
      <c r="AFZ132"/>
      <c r="AGA132"/>
      <c r="AGB132"/>
      <c r="AGC132"/>
      <c r="AGD132"/>
      <c r="AGE132"/>
      <c r="AGF132"/>
      <c r="AGG132"/>
      <c r="AGH132"/>
      <c r="AGI132"/>
      <c r="AGJ132"/>
      <c r="AGK132"/>
      <c r="AGL132"/>
      <c r="AGM132"/>
      <c r="AGN132"/>
      <c r="AGO132"/>
      <c r="AGP132"/>
      <c r="AGQ132"/>
      <c r="AGR132"/>
      <c r="AGS132"/>
      <c r="AGT132"/>
      <c r="AGU132"/>
      <c r="AGV132"/>
      <c r="AGW132"/>
      <c r="AGX132"/>
      <c r="AGY132"/>
      <c r="AGZ132"/>
      <c r="AHA132"/>
      <c r="AHB132"/>
      <c r="AHC132"/>
      <c r="AHD132"/>
      <c r="AHE132"/>
      <c r="AHF132"/>
      <c r="AHG132"/>
      <c r="AHH132"/>
      <c r="AHI132"/>
      <c r="AHJ132"/>
      <c r="AHK132"/>
      <c r="AHL132"/>
      <c r="AHM132"/>
      <c r="AHN132"/>
      <c r="AHO132"/>
      <c r="AHP132"/>
      <c r="AHQ132"/>
      <c r="AHR132"/>
      <c r="AHS132"/>
      <c r="AHT132"/>
      <c r="AHU132"/>
      <c r="AHV132"/>
      <c r="AHW132"/>
      <c r="AHX132"/>
      <c r="AHY132"/>
      <c r="AHZ132"/>
      <c r="AIA132"/>
      <c r="AIB132"/>
      <c r="AIC132"/>
      <c r="AID132"/>
      <c r="AIE132"/>
      <c r="AIF132"/>
      <c r="AIG132"/>
      <c r="AIH132"/>
      <c r="AII132"/>
      <c r="AIJ132"/>
      <c r="AIK132"/>
      <c r="AIL132"/>
      <c r="AIM132"/>
      <c r="AIN132"/>
      <c r="AIO132"/>
      <c r="AIP132"/>
      <c r="AIQ132"/>
      <c r="AIR132"/>
      <c r="AIS132"/>
      <c r="AIT132"/>
      <c r="AIU132"/>
      <c r="AIV132"/>
      <c r="AIW132"/>
      <c r="AIX132"/>
      <c r="AIY132"/>
      <c r="AIZ132"/>
      <c r="AJA132"/>
      <c r="AJB132"/>
      <c r="AJC132"/>
      <c r="AJD132"/>
      <c r="AJE132"/>
      <c r="AJF132"/>
      <c r="AJG132"/>
      <c r="AJH132"/>
      <c r="AJI132"/>
      <c r="AJJ132"/>
      <c r="AJK132"/>
      <c r="AJL132"/>
      <c r="AJM132"/>
      <c r="AJN132"/>
      <c r="AJO132"/>
      <c r="AJP132"/>
      <c r="AJQ132"/>
      <c r="AJR132"/>
      <c r="AJS132"/>
      <c r="AJT132"/>
      <c r="AJU132"/>
      <c r="AJV132"/>
      <c r="AJW132"/>
      <c r="AJX132"/>
      <c r="AJY132"/>
      <c r="AJZ132"/>
      <c r="AKA132"/>
      <c r="AKB132"/>
      <c r="AKC132"/>
      <c r="AKD132"/>
      <c r="AKE132"/>
      <c r="AKF132"/>
      <c r="AKG132"/>
      <c r="AKH132"/>
      <c r="AKI132"/>
      <c r="AKJ132"/>
      <c r="AKK132"/>
      <c r="AKL132"/>
      <c r="AKM132"/>
      <c r="AKN132"/>
      <c r="AKO132"/>
      <c r="AKP132"/>
      <c r="AKQ132"/>
      <c r="AKR132"/>
      <c r="AKS132"/>
      <c r="AKT132"/>
      <c r="AKU132"/>
      <c r="AKV132"/>
      <c r="AKW132"/>
      <c r="AKX132"/>
      <c r="AKY132"/>
      <c r="AKZ132"/>
      <c r="ALA132"/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  <c r="AMI132"/>
      <c r="AMJ132"/>
    </row>
    <row r="133" spans="1:1024" x14ac:dyDescent="0.3">
      <c r="A133" s="52">
        <f t="shared" si="62"/>
        <v>124</v>
      </c>
      <c r="B133" s="72">
        <f t="shared" si="63"/>
        <v>2146</v>
      </c>
      <c r="C133" s="48">
        <f>'2023CV PREV GA00394601000126'!E129</f>
        <v>4.8899999999999997</v>
      </c>
      <c r="D133" s="49">
        <f t="shared" si="49"/>
        <v>2.6900000000000001E-3</v>
      </c>
      <c r="E133" s="125">
        <f>'2023CV PREV GA00394601000126'!G129</f>
        <v>0</v>
      </c>
      <c r="F133" s="49">
        <f t="shared" si="50"/>
        <v>0</v>
      </c>
      <c r="G133" s="125">
        <f>'2023CV PREV GA00394601000126'!I129</f>
        <v>0</v>
      </c>
      <c r="H133" s="125">
        <f>'2023CV PREV GA00394601000126'!J129</f>
        <v>0</v>
      </c>
      <c r="I133" s="125">
        <f>'2023CV PREV GA00394601000126'!K129</f>
        <v>0</v>
      </c>
      <c r="J133" s="125">
        <f>'2023CV PREV GA00394601000126'!L129</f>
        <v>0</v>
      </c>
      <c r="K133" s="125">
        <f>'2023CV PREV GA00394601000126'!M129</f>
        <v>0</v>
      </c>
      <c r="L133" s="125">
        <f>'2023CV PREV GA00394601000126'!N129</f>
        <v>0</v>
      </c>
      <c r="M133" s="49">
        <f t="shared" si="51"/>
        <v>0</v>
      </c>
      <c r="N133" s="125">
        <f>'2023CV PREV GA00394601000126'!P129</f>
        <v>0</v>
      </c>
      <c r="O133" s="125">
        <f>'2023CV PREV GA00394601000126'!Q129</f>
        <v>0</v>
      </c>
      <c r="P133" s="125">
        <f>'2023CV PREV GA00394601000126'!R129</f>
        <v>0</v>
      </c>
      <c r="Q133" s="125">
        <f>'2023CV PREV GA00394601000126'!S129</f>
        <v>0</v>
      </c>
      <c r="R133" s="125">
        <f>'2023CV PREV GA00394601000126'!T129</f>
        <v>0</v>
      </c>
      <c r="S133" s="125">
        <f>'2023CV PREV GA00394601000126'!U129</f>
        <v>0</v>
      </c>
      <c r="T133" s="125">
        <f>'2023CV PREV GA00394601000126'!V129</f>
        <v>0</v>
      </c>
      <c r="U133" s="49">
        <f t="shared" si="52"/>
        <v>0</v>
      </c>
      <c r="V133" s="125">
        <f>'2023CV PREV GA00394601000126'!X129</f>
        <v>0</v>
      </c>
      <c r="W133" s="125">
        <f>'2023CV PREV GA00394601000126'!Y129</f>
        <v>0</v>
      </c>
      <c r="X133" s="125">
        <f>'2023CV PREV GA00394601000126'!Z129</f>
        <v>0</v>
      </c>
      <c r="Y133" s="125">
        <f>'2023CV PREV GA00394601000126'!AA129</f>
        <v>0</v>
      </c>
      <c r="Z133" s="125">
        <f>'2023CV PREV GA00394601000126'!AB129</f>
        <v>0</v>
      </c>
      <c r="AA133" s="125">
        <f>'2023CV PREV GA00394601000126'!AC129</f>
        <v>0</v>
      </c>
      <c r="AB133" s="125">
        <f>'2023CV PREV GA00394601000126'!AD129</f>
        <v>0</v>
      </c>
      <c r="AC133" s="49">
        <f t="shared" si="53"/>
        <v>0</v>
      </c>
      <c r="AD133" s="125">
        <f>'2023CV PREV GA00394601000126'!AF129</f>
        <v>0</v>
      </c>
      <c r="AE133" s="125">
        <f>'2023CV PREV GA00394601000126'!AG129</f>
        <v>0</v>
      </c>
      <c r="AF133" s="125">
        <f>'2023CV PREV GA00394601000126'!AH129</f>
        <v>0</v>
      </c>
      <c r="AG133" s="125">
        <f>'2023CV PREV GA00394601000126'!AI129</f>
        <v>0</v>
      </c>
      <c r="AH133" s="49">
        <f t="shared" si="54"/>
        <v>0</v>
      </c>
      <c r="AI133" s="125">
        <f>'2023CV PREV GA00394601000126'!AK129</f>
        <v>0</v>
      </c>
      <c r="AJ133" s="125">
        <f>'2023CV PREV GA00394601000126'!AL129</f>
        <v>0</v>
      </c>
      <c r="AK133" s="125">
        <f>'2023CV PREV GA00394601000126'!AM129</f>
        <v>0</v>
      </c>
      <c r="AL133" s="125">
        <f>'2023CV PREV GA00394601000126'!AN129</f>
        <v>0</v>
      </c>
      <c r="AM133" s="125">
        <f>'2023CV PREV GA00394601000126'!AO129</f>
        <v>0</v>
      </c>
      <c r="AN133" s="125">
        <f>'2023CV PREV GA00394601000126'!AP129</f>
        <v>0</v>
      </c>
      <c r="AO133" s="125">
        <f>'2023CV PREV GA00394601000126'!AQ129</f>
        <v>0</v>
      </c>
      <c r="AP133" s="125">
        <f>'2023CV PREV GA00394601000126'!AR129</f>
        <v>0</v>
      </c>
      <c r="AQ133" s="125">
        <f>'2023CV PREV GA00394601000126'!AS129</f>
        <v>0</v>
      </c>
      <c r="AR133" s="49">
        <f t="shared" si="55"/>
        <v>0</v>
      </c>
      <c r="AS133" s="49">
        <f t="shared" si="56"/>
        <v>0</v>
      </c>
      <c r="AT133" s="125">
        <f>'2023CV PREV GA00394601000126'!AV129</f>
        <v>0</v>
      </c>
      <c r="AU133" s="125">
        <f>'2023CV PREV GA00394601000126'!AW129</f>
        <v>0</v>
      </c>
      <c r="AV133" s="125">
        <f>'2023CV PREV GA00394601000126'!AX129</f>
        <v>0</v>
      </c>
      <c r="AW133" s="125">
        <f>'2023CV PREV GA00394601000126'!AY129</f>
        <v>0</v>
      </c>
      <c r="AX133" s="125">
        <f>'2023CV PREV GA00394601000126'!AZ129</f>
        <v>0</v>
      </c>
      <c r="AY133" s="125">
        <f>'2023CV PREV GA00394601000126'!BA129</f>
        <v>0</v>
      </c>
      <c r="AZ133" s="49">
        <f t="shared" si="57"/>
        <v>0</v>
      </c>
      <c r="BA133" s="125">
        <f>'2023CV PREV GA00394601000126'!BC129</f>
        <v>0</v>
      </c>
      <c r="BB133" s="125">
        <f>'2023CV PREV GA00394601000126'!BD129</f>
        <v>0</v>
      </c>
      <c r="BC133" s="125">
        <f>'2023CV PREV GA00394601000126'!BE129</f>
        <v>0</v>
      </c>
      <c r="BD133" s="125">
        <f>'2023CV PREV GA00394601000126'!BF129</f>
        <v>0</v>
      </c>
      <c r="BE133" s="125">
        <f>'2023CV PREV GA00394601000126'!BG129</f>
        <v>0</v>
      </c>
      <c r="BF133" s="125">
        <f>'2023CV PREV GA00394601000126'!BH129</f>
        <v>0</v>
      </c>
      <c r="BG133" s="125">
        <f>'2023CV PREV GA00394601000126'!BI129</f>
        <v>0</v>
      </c>
      <c r="BH133" s="125">
        <f>'2023CV PREV GA00394601000126'!BJ129</f>
        <v>0</v>
      </c>
      <c r="BI133" s="125">
        <f>'2023CV PREV GA00394601000126'!BK129</f>
        <v>0</v>
      </c>
      <c r="BJ133" s="49">
        <f t="shared" si="58"/>
        <v>0</v>
      </c>
      <c r="BK133" s="49">
        <f t="shared" si="59"/>
        <v>0</v>
      </c>
      <c r="BL133" s="49">
        <f>$BO$9+SUMPRODUCT($D$10:D133,$BK$10:BK133)</f>
        <v>194802968.77395752</v>
      </c>
      <c r="BM133" s="50">
        <f t="shared" si="60"/>
        <v>4.8899999999999997</v>
      </c>
      <c r="BN133" s="49">
        <f t="shared" si="46"/>
        <v>3381788852.9049301</v>
      </c>
      <c r="BO133" s="51">
        <f t="shared" si="61"/>
        <v>72539025108.629501</v>
      </c>
      <c r="BP133" s="89">
        <f t="shared" si="47"/>
        <v>0</v>
      </c>
      <c r="BQ133" s="89">
        <f t="shared" si="48"/>
        <v>0</v>
      </c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P133"/>
      <c r="NQ133"/>
      <c r="NR133"/>
      <c r="NS133"/>
      <c r="NT133"/>
      <c r="NU133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/>
      <c r="OV133"/>
      <c r="OW133"/>
      <c r="OX133"/>
      <c r="OY133"/>
      <c r="OZ133"/>
      <c r="PA133"/>
      <c r="PB133"/>
      <c r="PC133"/>
      <c r="PD133"/>
      <c r="PE133"/>
      <c r="PF133"/>
      <c r="PG133"/>
      <c r="PH133"/>
      <c r="PI133"/>
      <c r="PJ133"/>
      <c r="PK133"/>
      <c r="PL133"/>
      <c r="PM133"/>
      <c r="PN133"/>
      <c r="PO133"/>
      <c r="PP133"/>
      <c r="PQ133"/>
      <c r="PR133"/>
      <c r="PS133"/>
      <c r="PT133"/>
      <c r="PU133"/>
      <c r="PV133"/>
      <c r="PW133"/>
      <c r="PX133"/>
      <c r="PY133"/>
      <c r="PZ133"/>
      <c r="QA133"/>
      <c r="QB133"/>
      <c r="QC133"/>
      <c r="QD133"/>
      <c r="QE133"/>
      <c r="QF133"/>
      <c r="QG133"/>
      <c r="QH133"/>
      <c r="QI133"/>
      <c r="QJ133"/>
      <c r="QK133"/>
      <c r="QL133"/>
      <c r="QM133"/>
      <c r="QN133"/>
      <c r="QO133"/>
      <c r="QP133"/>
      <c r="QQ133"/>
      <c r="QR133"/>
      <c r="QS133"/>
      <c r="QT133"/>
      <c r="QU133"/>
      <c r="QV133"/>
      <c r="QW133"/>
      <c r="QX133"/>
      <c r="QY133"/>
      <c r="QZ133"/>
      <c r="RA133"/>
      <c r="RB133"/>
      <c r="RC133"/>
      <c r="RD133"/>
      <c r="RE133"/>
      <c r="RF133"/>
      <c r="RG133"/>
      <c r="RH133"/>
      <c r="RI133"/>
      <c r="RJ133"/>
      <c r="RK133"/>
      <c r="RL133"/>
      <c r="RM133"/>
      <c r="RN133"/>
      <c r="RO133"/>
      <c r="RP133"/>
      <c r="RQ133"/>
      <c r="RR133"/>
      <c r="RS133"/>
      <c r="RT133"/>
      <c r="RU133"/>
      <c r="RV133"/>
      <c r="RW133"/>
      <c r="RX133"/>
      <c r="RY133"/>
      <c r="RZ133"/>
      <c r="SA133"/>
      <c r="SB133"/>
      <c r="SC133"/>
      <c r="SD133"/>
      <c r="SE133"/>
      <c r="SF133"/>
      <c r="SG133"/>
      <c r="SH133"/>
      <c r="SI133"/>
      <c r="SJ133"/>
      <c r="SK133"/>
      <c r="SL133"/>
      <c r="SM133"/>
      <c r="SN133"/>
      <c r="SO133"/>
      <c r="SP133"/>
      <c r="SQ133"/>
      <c r="SR133"/>
      <c r="SS133"/>
      <c r="ST133"/>
      <c r="SU133"/>
      <c r="SV133"/>
      <c r="SW133"/>
      <c r="SX133"/>
      <c r="SY133"/>
      <c r="SZ133"/>
      <c r="TA133"/>
      <c r="TB133"/>
      <c r="TC133"/>
      <c r="TD133"/>
      <c r="TE133"/>
      <c r="TF133"/>
      <c r="TG133"/>
      <c r="TH133"/>
      <c r="TI133"/>
      <c r="TJ133"/>
      <c r="TK133"/>
      <c r="TL133"/>
      <c r="TM133"/>
      <c r="TN133"/>
      <c r="TO133"/>
      <c r="TP133"/>
      <c r="TQ133"/>
      <c r="TR133"/>
      <c r="TS133"/>
      <c r="TT133"/>
      <c r="TU133"/>
      <c r="TV133"/>
      <c r="TW133"/>
      <c r="TX133"/>
      <c r="TY133"/>
      <c r="TZ133"/>
      <c r="UA133"/>
      <c r="UB133"/>
      <c r="UC133"/>
      <c r="UD133"/>
      <c r="UE133"/>
      <c r="UF133"/>
      <c r="UG133"/>
      <c r="UH133"/>
      <c r="UI133"/>
      <c r="UJ133"/>
      <c r="UK133"/>
      <c r="UL133"/>
      <c r="UM133"/>
      <c r="UN133"/>
      <c r="UO133"/>
      <c r="UP133"/>
      <c r="UQ133"/>
      <c r="UR133"/>
      <c r="US133"/>
      <c r="UT133"/>
      <c r="UU133"/>
      <c r="UV133"/>
      <c r="UW133"/>
      <c r="UX133"/>
      <c r="UY133"/>
      <c r="UZ133"/>
      <c r="VA133"/>
      <c r="VB133"/>
      <c r="VC133"/>
      <c r="VD133"/>
      <c r="VE133"/>
      <c r="VF133"/>
      <c r="VG133"/>
      <c r="VH133"/>
      <c r="VI133"/>
      <c r="VJ133"/>
      <c r="VK133"/>
      <c r="VL133"/>
      <c r="VM133"/>
      <c r="VN133"/>
      <c r="VO133"/>
      <c r="VP133"/>
      <c r="VQ133"/>
      <c r="VR133"/>
      <c r="VS133"/>
      <c r="VT133"/>
      <c r="VU133"/>
      <c r="VV133"/>
      <c r="VW133"/>
      <c r="VX133"/>
      <c r="VY133"/>
      <c r="VZ133"/>
      <c r="WA133"/>
      <c r="WB133"/>
      <c r="WC133"/>
      <c r="WD133"/>
      <c r="WE133"/>
      <c r="WF133"/>
      <c r="WG133"/>
      <c r="WH133"/>
      <c r="WI133"/>
      <c r="WJ133"/>
      <c r="WK133"/>
      <c r="WL133"/>
      <c r="WM133"/>
      <c r="WN133"/>
      <c r="WO133"/>
      <c r="WP133"/>
      <c r="WQ133"/>
      <c r="WR133"/>
      <c r="WS133"/>
      <c r="WT133"/>
      <c r="WU133"/>
      <c r="WV133"/>
      <c r="WW133"/>
      <c r="WX133"/>
      <c r="WY133"/>
      <c r="WZ133"/>
      <c r="XA133"/>
      <c r="XB133"/>
      <c r="XC133"/>
      <c r="XD133"/>
      <c r="XE133"/>
      <c r="XF133"/>
      <c r="XG133"/>
      <c r="XH133"/>
      <c r="XI133"/>
      <c r="XJ133"/>
      <c r="XK133"/>
      <c r="XL133"/>
      <c r="XM133"/>
      <c r="XN133"/>
      <c r="XO133"/>
      <c r="XP133"/>
      <c r="XQ133"/>
      <c r="XR133"/>
      <c r="XS133"/>
      <c r="XT133"/>
      <c r="XU133"/>
      <c r="XV133"/>
      <c r="XW133"/>
      <c r="XX133"/>
      <c r="XY133"/>
      <c r="XZ133"/>
      <c r="YA133"/>
      <c r="YB133"/>
      <c r="YC133"/>
      <c r="YD133"/>
      <c r="YE133"/>
      <c r="YF133"/>
      <c r="YG133"/>
      <c r="YH133"/>
      <c r="YI133"/>
      <c r="YJ133"/>
      <c r="YK133"/>
      <c r="YL133"/>
      <c r="YM133"/>
      <c r="YN133"/>
      <c r="YO133"/>
      <c r="YP133"/>
      <c r="YQ133"/>
      <c r="YR133"/>
      <c r="YS133"/>
      <c r="YT133"/>
      <c r="YU133"/>
      <c r="YV133"/>
      <c r="YW133"/>
      <c r="YX133"/>
      <c r="YY133"/>
      <c r="YZ133"/>
      <c r="ZA133"/>
      <c r="ZB133"/>
      <c r="ZC133"/>
      <c r="ZD133"/>
      <c r="ZE133"/>
      <c r="ZF133"/>
      <c r="ZG133"/>
      <c r="ZH133"/>
      <c r="ZI133"/>
      <c r="ZJ133"/>
      <c r="ZK133"/>
      <c r="ZL133"/>
      <c r="ZM133"/>
      <c r="ZN133"/>
      <c r="ZO133"/>
      <c r="ZP133"/>
      <c r="ZQ133"/>
      <c r="ZR133"/>
      <c r="ZS133"/>
      <c r="ZT133"/>
      <c r="ZU133"/>
      <c r="ZV133"/>
      <c r="ZW133"/>
      <c r="ZX133"/>
      <c r="ZY133"/>
      <c r="ZZ133"/>
      <c r="AAA133"/>
      <c r="AAB133"/>
      <c r="AAC133"/>
      <c r="AAD133"/>
      <c r="AAE133"/>
      <c r="AAF133"/>
      <c r="AAG133"/>
      <c r="AAH133"/>
      <c r="AAI133"/>
      <c r="AAJ133"/>
      <c r="AAK133"/>
      <c r="AAL133"/>
      <c r="AAM133"/>
      <c r="AAN133"/>
      <c r="AAO133"/>
      <c r="AAP133"/>
      <c r="AAQ133"/>
      <c r="AAR133"/>
      <c r="AAS133"/>
      <c r="AAT133"/>
      <c r="AAU133"/>
      <c r="AAV133"/>
      <c r="AAW133"/>
      <c r="AAX133"/>
      <c r="AAY133"/>
      <c r="AAZ133"/>
      <c r="ABA133"/>
      <c r="ABB133"/>
      <c r="ABC133"/>
      <c r="ABD133"/>
      <c r="ABE133"/>
      <c r="ABF133"/>
      <c r="ABG133"/>
      <c r="ABH133"/>
      <c r="ABI133"/>
      <c r="ABJ133"/>
      <c r="ABK133"/>
      <c r="ABL133"/>
      <c r="ABM133"/>
      <c r="ABN133"/>
      <c r="ABO133"/>
      <c r="ABP133"/>
      <c r="ABQ133"/>
      <c r="ABR133"/>
      <c r="ABS133"/>
      <c r="ABT133"/>
      <c r="ABU133"/>
      <c r="ABV133"/>
      <c r="ABW133"/>
      <c r="ABX133"/>
      <c r="ABY133"/>
      <c r="ABZ133"/>
      <c r="ACA133"/>
      <c r="ACB133"/>
      <c r="ACC133"/>
      <c r="ACD133"/>
      <c r="ACE133"/>
      <c r="ACF133"/>
      <c r="ACG133"/>
      <c r="ACH133"/>
      <c r="ACI133"/>
      <c r="ACJ133"/>
      <c r="ACK133"/>
      <c r="ACL133"/>
      <c r="ACM133"/>
      <c r="ACN133"/>
      <c r="ACO133"/>
      <c r="ACP133"/>
      <c r="ACQ133"/>
      <c r="ACR133"/>
      <c r="ACS133"/>
      <c r="ACT133"/>
      <c r="ACU133"/>
      <c r="ACV133"/>
      <c r="ACW133"/>
      <c r="ACX133"/>
      <c r="ACY133"/>
      <c r="ACZ133"/>
      <c r="ADA133"/>
      <c r="ADB133"/>
      <c r="ADC133"/>
      <c r="ADD133"/>
      <c r="ADE133"/>
      <c r="ADF133"/>
      <c r="ADG133"/>
      <c r="ADH133"/>
      <c r="ADI133"/>
      <c r="ADJ133"/>
      <c r="ADK133"/>
      <c r="ADL133"/>
      <c r="ADM133"/>
      <c r="ADN133"/>
      <c r="ADO133"/>
      <c r="ADP133"/>
      <c r="ADQ133"/>
      <c r="ADR133"/>
      <c r="ADS133"/>
      <c r="ADT133"/>
      <c r="ADU133"/>
      <c r="ADV133"/>
      <c r="ADW133"/>
      <c r="ADX133"/>
      <c r="ADY133"/>
      <c r="ADZ133"/>
      <c r="AEA133"/>
      <c r="AEB133"/>
      <c r="AEC133"/>
      <c r="AED133"/>
      <c r="AEE133"/>
      <c r="AEF133"/>
      <c r="AEG133"/>
      <c r="AEH133"/>
      <c r="AEI133"/>
      <c r="AEJ133"/>
      <c r="AEK133"/>
      <c r="AEL133"/>
      <c r="AEM133"/>
      <c r="AEN133"/>
      <c r="AEO133"/>
      <c r="AEP133"/>
      <c r="AEQ133"/>
      <c r="AER133"/>
      <c r="AES133"/>
      <c r="AET133"/>
      <c r="AEU133"/>
      <c r="AEV133"/>
      <c r="AEW133"/>
      <c r="AEX133"/>
      <c r="AEY133"/>
      <c r="AEZ133"/>
      <c r="AFA133"/>
      <c r="AFB133"/>
      <c r="AFC133"/>
      <c r="AFD133"/>
      <c r="AFE133"/>
      <c r="AFF133"/>
      <c r="AFG133"/>
      <c r="AFH133"/>
      <c r="AFI133"/>
      <c r="AFJ133"/>
      <c r="AFK133"/>
      <c r="AFL133"/>
      <c r="AFM133"/>
      <c r="AFN133"/>
      <c r="AFO133"/>
      <c r="AFP133"/>
      <c r="AFQ133"/>
      <c r="AFR133"/>
      <c r="AFS133"/>
      <c r="AFT133"/>
      <c r="AFU133"/>
      <c r="AFV133"/>
      <c r="AFW133"/>
      <c r="AFX133"/>
      <c r="AFY133"/>
      <c r="AFZ133"/>
      <c r="AGA133"/>
      <c r="AGB133"/>
      <c r="AGC133"/>
      <c r="AGD133"/>
      <c r="AGE133"/>
      <c r="AGF133"/>
      <c r="AGG133"/>
      <c r="AGH133"/>
      <c r="AGI133"/>
      <c r="AGJ133"/>
      <c r="AGK133"/>
      <c r="AGL133"/>
      <c r="AGM133"/>
      <c r="AGN133"/>
      <c r="AGO133"/>
      <c r="AGP133"/>
      <c r="AGQ133"/>
      <c r="AGR133"/>
      <c r="AGS133"/>
      <c r="AGT133"/>
      <c r="AGU133"/>
      <c r="AGV133"/>
      <c r="AGW133"/>
      <c r="AGX133"/>
      <c r="AGY133"/>
      <c r="AGZ133"/>
      <c r="AHA133"/>
      <c r="AHB133"/>
      <c r="AHC133"/>
      <c r="AHD133"/>
      <c r="AHE133"/>
      <c r="AHF133"/>
      <c r="AHG133"/>
      <c r="AHH133"/>
      <c r="AHI133"/>
      <c r="AHJ133"/>
      <c r="AHK133"/>
      <c r="AHL133"/>
      <c r="AHM133"/>
      <c r="AHN133"/>
      <c r="AHO133"/>
      <c r="AHP133"/>
      <c r="AHQ133"/>
      <c r="AHR133"/>
      <c r="AHS133"/>
      <c r="AHT133"/>
      <c r="AHU133"/>
      <c r="AHV133"/>
      <c r="AHW133"/>
      <c r="AHX133"/>
      <c r="AHY133"/>
      <c r="AHZ133"/>
      <c r="AIA133"/>
      <c r="AIB133"/>
      <c r="AIC133"/>
      <c r="AID133"/>
      <c r="AIE133"/>
      <c r="AIF133"/>
      <c r="AIG133"/>
      <c r="AIH133"/>
      <c r="AII133"/>
      <c r="AIJ133"/>
      <c r="AIK133"/>
      <c r="AIL133"/>
      <c r="AIM133"/>
      <c r="AIN133"/>
      <c r="AIO133"/>
      <c r="AIP133"/>
      <c r="AIQ133"/>
      <c r="AIR133"/>
      <c r="AIS133"/>
      <c r="AIT133"/>
      <c r="AIU133"/>
      <c r="AIV133"/>
      <c r="AIW133"/>
      <c r="AIX133"/>
      <c r="AIY133"/>
      <c r="AIZ133"/>
      <c r="AJA133"/>
      <c r="AJB133"/>
      <c r="AJC133"/>
      <c r="AJD133"/>
      <c r="AJE133"/>
      <c r="AJF133"/>
      <c r="AJG133"/>
      <c r="AJH133"/>
      <c r="AJI133"/>
      <c r="AJJ133"/>
      <c r="AJK133"/>
      <c r="AJL133"/>
      <c r="AJM133"/>
      <c r="AJN133"/>
      <c r="AJO133"/>
      <c r="AJP133"/>
      <c r="AJQ133"/>
      <c r="AJR133"/>
      <c r="AJS133"/>
      <c r="AJT133"/>
      <c r="AJU133"/>
      <c r="AJV133"/>
      <c r="AJW133"/>
      <c r="AJX133"/>
      <c r="AJY133"/>
      <c r="AJZ133"/>
      <c r="AKA133"/>
      <c r="AKB133"/>
      <c r="AKC133"/>
      <c r="AKD133"/>
      <c r="AKE133"/>
      <c r="AKF133"/>
      <c r="AKG133"/>
      <c r="AKH133"/>
      <c r="AKI133"/>
      <c r="AKJ133"/>
      <c r="AKK133"/>
      <c r="AKL133"/>
      <c r="AKM133"/>
      <c r="AKN133"/>
      <c r="AKO133"/>
      <c r="AKP133"/>
      <c r="AKQ133"/>
      <c r="AKR133"/>
      <c r="AKS133"/>
      <c r="AKT133"/>
      <c r="AKU133"/>
      <c r="AKV133"/>
      <c r="AKW133"/>
      <c r="AKX133"/>
      <c r="AKY133"/>
      <c r="AKZ133"/>
      <c r="ALA133"/>
      <c r="ALB133"/>
      <c r="ALC133"/>
      <c r="ALD133"/>
      <c r="ALE133"/>
      <c r="ALF133"/>
      <c r="ALG133"/>
      <c r="ALH133"/>
      <c r="ALI133"/>
      <c r="ALJ133"/>
      <c r="ALK133"/>
      <c r="ALL133"/>
      <c r="ALM133"/>
      <c r="ALN133"/>
      <c r="ALO133"/>
      <c r="ALP133"/>
      <c r="ALQ133"/>
      <c r="ALR133"/>
      <c r="ALS133"/>
      <c r="ALT133"/>
      <c r="ALU133"/>
      <c r="ALV133"/>
      <c r="ALW133"/>
      <c r="ALX133"/>
      <c r="ALY133"/>
      <c r="ALZ133"/>
      <c r="AMA133"/>
      <c r="AMB133"/>
      <c r="AMC133"/>
      <c r="AMD133"/>
      <c r="AME133"/>
      <c r="AMF133"/>
      <c r="AMG133"/>
      <c r="AMH133"/>
      <c r="AMI133"/>
      <c r="AMJ133"/>
    </row>
    <row r="134" spans="1:1024" x14ac:dyDescent="0.3">
      <c r="A134" s="52">
        <f t="shared" si="62"/>
        <v>125</v>
      </c>
      <c r="B134" s="72">
        <f t="shared" si="63"/>
        <v>2147</v>
      </c>
      <c r="C134" s="48">
        <f>'2023CV PREV GA00394601000126'!E130</f>
        <v>4.8899999999999997</v>
      </c>
      <c r="D134" s="49">
        <f t="shared" si="49"/>
        <v>2.5600000000000002E-3</v>
      </c>
      <c r="E134" s="125">
        <f>'2023CV PREV GA00394601000126'!G130</f>
        <v>0</v>
      </c>
      <c r="F134" s="49">
        <f t="shared" si="50"/>
        <v>0</v>
      </c>
      <c r="G134" s="125">
        <f>'2023CV PREV GA00394601000126'!I130</f>
        <v>0</v>
      </c>
      <c r="H134" s="125">
        <f>'2023CV PREV GA00394601000126'!J130</f>
        <v>0</v>
      </c>
      <c r="I134" s="125">
        <f>'2023CV PREV GA00394601000126'!K130</f>
        <v>0</v>
      </c>
      <c r="J134" s="125">
        <f>'2023CV PREV GA00394601000126'!L130</f>
        <v>0</v>
      </c>
      <c r="K134" s="125">
        <f>'2023CV PREV GA00394601000126'!M130</f>
        <v>0</v>
      </c>
      <c r="L134" s="125">
        <f>'2023CV PREV GA00394601000126'!N130</f>
        <v>0</v>
      </c>
      <c r="M134" s="49">
        <f t="shared" si="51"/>
        <v>0</v>
      </c>
      <c r="N134" s="125">
        <f>'2023CV PREV GA00394601000126'!P130</f>
        <v>0</v>
      </c>
      <c r="O134" s="125">
        <f>'2023CV PREV GA00394601000126'!Q130</f>
        <v>0</v>
      </c>
      <c r="P134" s="125">
        <f>'2023CV PREV GA00394601000126'!R130</f>
        <v>0</v>
      </c>
      <c r="Q134" s="125">
        <f>'2023CV PREV GA00394601000126'!S130</f>
        <v>0</v>
      </c>
      <c r="R134" s="125">
        <f>'2023CV PREV GA00394601000126'!T130</f>
        <v>0</v>
      </c>
      <c r="S134" s="125">
        <f>'2023CV PREV GA00394601000126'!U130</f>
        <v>0</v>
      </c>
      <c r="T134" s="125">
        <f>'2023CV PREV GA00394601000126'!V130</f>
        <v>0</v>
      </c>
      <c r="U134" s="49">
        <f t="shared" si="52"/>
        <v>0</v>
      </c>
      <c r="V134" s="125">
        <f>'2023CV PREV GA00394601000126'!X130</f>
        <v>0</v>
      </c>
      <c r="W134" s="125">
        <f>'2023CV PREV GA00394601000126'!Y130</f>
        <v>0</v>
      </c>
      <c r="X134" s="125">
        <f>'2023CV PREV GA00394601000126'!Z130</f>
        <v>0</v>
      </c>
      <c r="Y134" s="125">
        <f>'2023CV PREV GA00394601000126'!AA130</f>
        <v>0</v>
      </c>
      <c r="Z134" s="125">
        <f>'2023CV PREV GA00394601000126'!AB130</f>
        <v>0</v>
      </c>
      <c r="AA134" s="125">
        <f>'2023CV PREV GA00394601000126'!AC130</f>
        <v>0</v>
      </c>
      <c r="AB134" s="125">
        <f>'2023CV PREV GA00394601000126'!AD130</f>
        <v>0</v>
      </c>
      <c r="AC134" s="49">
        <f t="shared" si="53"/>
        <v>0</v>
      </c>
      <c r="AD134" s="125">
        <f>'2023CV PREV GA00394601000126'!AF130</f>
        <v>0</v>
      </c>
      <c r="AE134" s="125">
        <f>'2023CV PREV GA00394601000126'!AG130</f>
        <v>0</v>
      </c>
      <c r="AF134" s="125">
        <f>'2023CV PREV GA00394601000126'!AH130</f>
        <v>0</v>
      </c>
      <c r="AG134" s="125">
        <f>'2023CV PREV GA00394601000126'!AI130</f>
        <v>0</v>
      </c>
      <c r="AH134" s="49">
        <f t="shared" si="54"/>
        <v>0</v>
      </c>
      <c r="AI134" s="125">
        <f>'2023CV PREV GA00394601000126'!AK130</f>
        <v>0</v>
      </c>
      <c r="AJ134" s="125">
        <f>'2023CV PREV GA00394601000126'!AL130</f>
        <v>0</v>
      </c>
      <c r="AK134" s="125">
        <f>'2023CV PREV GA00394601000126'!AM130</f>
        <v>0</v>
      </c>
      <c r="AL134" s="125">
        <f>'2023CV PREV GA00394601000126'!AN130</f>
        <v>0</v>
      </c>
      <c r="AM134" s="125">
        <f>'2023CV PREV GA00394601000126'!AO130</f>
        <v>0</v>
      </c>
      <c r="AN134" s="125">
        <f>'2023CV PREV GA00394601000126'!AP130</f>
        <v>0</v>
      </c>
      <c r="AO134" s="125">
        <f>'2023CV PREV GA00394601000126'!AQ130</f>
        <v>0</v>
      </c>
      <c r="AP134" s="125">
        <f>'2023CV PREV GA00394601000126'!AR130</f>
        <v>0</v>
      </c>
      <c r="AQ134" s="125">
        <f>'2023CV PREV GA00394601000126'!AS130</f>
        <v>0</v>
      </c>
      <c r="AR134" s="49">
        <f t="shared" si="55"/>
        <v>0</v>
      </c>
      <c r="AS134" s="49">
        <f t="shared" si="56"/>
        <v>0</v>
      </c>
      <c r="AT134" s="125">
        <f>'2023CV PREV GA00394601000126'!AV130</f>
        <v>0</v>
      </c>
      <c r="AU134" s="125">
        <f>'2023CV PREV GA00394601000126'!AW130</f>
        <v>0</v>
      </c>
      <c r="AV134" s="125">
        <f>'2023CV PREV GA00394601000126'!AX130</f>
        <v>0</v>
      </c>
      <c r="AW134" s="125">
        <f>'2023CV PREV GA00394601000126'!AY130</f>
        <v>0</v>
      </c>
      <c r="AX134" s="125">
        <f>'2023CV PREV GA00394601000126'!AZ130</f>
        <v>0</v>
      </c>
      <c r="AY134" s="125">
        <f>'2023CV PREV GA00394601000126'!BA130</f>
        <v>0</v>
      </c>
      <c r="AZ134" s="49">
        <f t="shared" si="57"/>
        <v>0</v>
      </c>
      <c r="BA134" s="125">
        <f>'2023CV PREV GA00394601000126'!BC130</f>
        <v>0</v>
      </c>
      <c r="BB134" s="125">
        <f>'2023CV PREV GA00394601000126'!BD130</f>
        <v>0</v>
      </c>
      <c r="BC134" s="125">
        <f>'2023CV PREV GA00394601000126'!BE130</f>
        <v>0</v>
      </c>
      <c r="BD134" s="125">
        <f>'2023CV PREV GA00394601000126'!BF130</f>
        <v>0</v>
      </c>
      <c r="BE134" s="125">
        <f>'2023CV PREV GA00394601000126'!BG130</f>
        <v>0</v>
      </c>
      <c r="BF134" s="125">
        <f>'2023CV PREV GA00394601000126'!BH130</f>
        <v>0</v>
      </c>
      <c r="BG134" s="125">
        <f>'2023CV PREV GA00394601000126'!BI130</f>
        <v>0</v>
      </c>
      <c r="BH134" s="125">
        <f>'2023CV PREV GA00394601000126'!BJ130</f>
        <v>0</v>
      </c>
      <c r="BI134" s="125">
        <f>'2023CV PREV GA00394601000126'!BK130</f>
        <v>0</v>
      </c>
      <c r="BJ134" s="49">
        <f t="shared" si="58"/>
        <v>0</v>
      </c>
      <c r="BK134" s="49">
        <f t="shared" si="59"/>
        <v>0</v>
      </c>
      <c r="BL134" s="49">
        <f>$BO$9+SUMPRODUCT($D$10:D134,$BK$10:BK134)</f>
        <v>194802968.77395752</v>
      </c>
      <c r="BM134" s="50">
        <f t="shared" si="60"/>
        <v>4.8899999999999997</v>
      </c>
      <c r="BN134" s="49">
        <f t="shared" si="46"/>
        <v>3547158327.8119798</v>
      </c>
      <c r="BO134" s="51">
        <f t="shared" si="61"/>
        <v>76086183436.441498</v>
      </c>
      <c r="BP134" s="89">
        <f t="shared" si="47"/>
        <v>0</v>
      </c>
      <c r="BQ134" s="89">
        <f t="shared" si="48"/>
        <v>0</v>
      </c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  <c r="PE134"/>
      <c r="PF134"/>
      <c r="PG134"/>
      <c r="PH134"/>
      <c r="PI134"/>
      <c r="PJ134"/>
      <c r="PK134"/>
      <c r="PL134"/>
      <c r="PM134"/>
      <c r="PN134"/>
      <c r="PO134"/>
      <c r="PP134"/>
      <c r="PQ134"/>
      <c r="PR134"/>
      <c r="PS134"/>
      <c r="PT134"/>
      <c r="PU134"/>
      <c r="PV134"/>
      <c r="PW134"/>
      <c r="PX134"/>
      <c r="PY134"/>
      <c r="PZ134"/>
      <c r="QA134"/>
      <c r="QB134"/>
      <c r="QC134"/>
      <c r="QD134"/>
      <c r="QE134"/>
      <c r="QF134"/>
      <c r="QG134"/>
      <c r="QH134"/>
      <c r="QI134"/>
      <c r="QJ134"/>
      <c r="QK134"/>
      <c r="QL134"/>
      <c r="QM134"/>
      <c r="QN134"/>
      <c r="QO134"/>
      <c r="QP134"/>
      <c r="QQ134"/>
      <c r="QR134"/>
      <c r="QS134"/>
      <c r="QT134"/>
      <c r="QU134"/>
      <c r="QV134"/>
      <c r="QW134"/>
      <c r="QX134"/>
      <c r="QY134"/>
      <c r="QZ134"/>
      <c r="RA134"/>
      <c r="RB134"/>
      <c r="RC134"/>
      <c r="RD134"/>
      <c r="RE134"/>
      <c r="RF134"/>
      <c r="RG134"/>
      <c r="RH134"/>
      <c r="RI134"/>
      <c r="RJ134"/>
      <c r="RK134"/>
      <c r="RL134"/>
      <c r="RM134"/>
      <c r="RN134"/>
      <c r="RO134"/>
      <c r="RP134"/>
      <c r="RQ134"/>
      <c r="RR134"/>
      <c r="RS134"/>
      <c r="RT134"/>
      <c r="RU134"/>
      <c r="RV134"/>
      <c r="RW134"/>
      <c r="RX134"/>
      <c r="RY134"/>
      <c r="RZ134"/>
      <c r="SA134"/>
      <c r="SB134"/>
      <c r="SC134"/>
      <c r="SD134"/>
      <c r="SE134"/>
      <c r="SF134"/>
      <c r="SG134"/>
      <c r="SH134"/>
      <c r="SI134"/>
      <c r="SJ134"/>
      <c r="SK134"/>
      <c r="SL134"/>
      <c r="SM134"/>
      <c r="SN134"/>
      <c r="SO134"/>
      <c r="SP134"/>
      <c r="SQ134"/>
      <c r="SR134"/>
      <c r="SS134"/>
      <c r="ST134"/>
      <c r="SU134"/>
      <c r="SV134"/>
      <c r="SW134"/>
      <c r="SX134"/>
      <c r="SY134"/>
      <c r="SZ134"/>
      <c r="TA134"/>
      <c r="TB134"/>
      <c r="TC134"/>
      <c r="TD134"/>
      <c r="TE134"/>
      <c r="TF134"/>
      <c r="TG134"/>
      <c r="TH134"/>
      <c r="TI134"/>
      <c r="TJ134"/>
      <c r="TK134"/>
      <c r="TL134"/>
      <c r="TM134"/>
      <c r="TN134"/>
      <c r="TO134"/>
      <c r="TP134"/>
      <c r="TQ134"/>
      <c r="TR134"/>
      <c r="TS134"/>
      <c r="TT134"/>
      <c r="TU134"/>
      <c r="TV134"/>
      <c r="TW134"/>
      <c r="TX134"/>
      <c r="TY134"/>
      <c r="TZ134"/>
      <c r="UA134"/>
      <c r="UB134"/>
      <c r="UC134"/>
      <c r="UD134"/>
      <c r="UE134"/>
      <c r="UF134"/>
      <c r="UG134"/>
      <c r="UH134"/>
      <c r="UI134"/>
      <c r="UJ134"/>
      <c r="UK134"/>
      <c r="UL134"/>
      <c r="UM134"/>
      <c r="UN134"/>
      <c r="UO134"/>
      <c r="UP134"/>
      <c r="UQ134"/>
      <c r="UR134"/>
      <c r="US134"/>
      <c r="UT134"/>
      <c r="UU134"/>
      <c r="UV134"/>
      <c r="UW134"/>
      <c r="UX134"/>
      <c r="UY134"/>
      <c r="UZ134"/>
      <c r="VA134"/>
      <c r="VB134"/>
      <c r="VC134"/>
      <c r="VD134"/>
      <c r="VE134"/>
      <c r="VF134"/>
      <c r="VG134"/>
      <c r="VH134"/>
      <c r="VI134"/>
      <c r="VJ134"/>
      <c r="VK134"/>
      <c r="VL134"/>
      <c r="VM134"/>
      <c r="VN134"/>
      <c r="VO134"/>
      <c r="VP134"/>
      <c r="VQ134"/>
      <c r="VR134"/>
      <c r="VS134"/>
      <c r="VT134"/>
      <c r="VU134"/>
      <c r="VV134"/>
      <c r="VW134"/>
      <c r="VX134"/>
      <c r="VY134"/>
      <c r="VZ134"/>
      <c r="WA134"/>
      <c r="WB134"/>
      <c r="WC134"/>
      <c r="WD134"/>
      <c r="WE134"/>
      <c r="WF134"/>
      <c r="WG134"/>
      <c r="WH134"/>
      <c r="WI134"/>
      <c r="WJ134"/>
      <c r="WK134"/>
      <c r="WL134"/>
      <c r="WM134"/>
      <c r="WN134"/>
      <c r="WO134"/>
      <c r="WP134"/>
      <c r="WQ134"/>
      <c r="WR134"/>
      <c r="WS134"/>
      <c r="WT134"/>
      <c r="WU134"/>
      <c r="WV134"/>
      <c r="WW134"/>
      <c r="WX134"/>
      <c r="WY134"/>
      <c r="WZ134"/>
      <c r="XA134"/>
      <c r="XB134"/>
      <c r="XC134"/>
      <c r="XD134"/>
      <c r="XE134"/>
      <c r="XF134"/>
      <c r="XG134"/>
      <c r="XH134"/>
      <c r="XI134"/>
      <c r="XJ134"/>
      <c r="XK134"/>
      <c r="XL134"/>
      <c r="XM134"/>
      <c r="XN134"/>
      <c r="XO134"/>
      <c r="XP134"/>
      <c r="XQ134"/>
      <c r="XR134"/>
      <c r="XS134"/>
      <c r="XT134"/>
      <c r="XU134"/>
      <c r="XV134"/>
      <c r="XW134"/>
      <c r="XX134"/>
      <c r="XY134"/>
      <c r="XZ134"/>
      <c r="YA134"/>
      <c r="YB134"/>
      <c r="YC134"/>
      <c r="YD134"/>
      <c r="YE134"/>
      <c r="YF134"/>
      <c r="YG134"/>
      <c r="YH134"/>
      <c r="YI134"/>
      <c r="YJ134"/>
      <c r="YK134"/>
      <c r="YL134"/>
      <c r="YM134"/>
      <c r="YN134"/>
      <c r="YO134"/>
      <c r="YP134"/>
      <c r="YQ134"/>
      <c r="YR134"/>
      <c r="YS134"/>
      <c r="YT134"/>
      <c r="YU134"/>
      <c r="YV134"/>
      <c r="YW134"/>
      <c r="YX134"/>
      <c r="YY134"/>
      <c r="YZ134"/>
      <c r="ZA134"/>
      <c r="ZB134"/>
      <c r="ZC134"/>
      <c r="ZD134"/>
      <c r="ZE134"/>
      <c r="ZF134"/>
      <c r="ZG134"/>
      <c r="ZH134"/>
      <c r="ZI134"/>
      <c r="ZJ134"/>
      <c r="ZK134"/>
      <c r="ZL134"/>
      <c r="ZM134"/>
      <c r="ZN134"/>
      <c r="ZO134"/>
      <c r="ZP134"/>
      <c r="ZQ134"/>
      <c r="ZR134"/>
      <c r="ZS134"/>
      <c r="ZT134"/>
      <c r="ZU134"/>
      <c r="ZV134"/>
      <c r="ZW134"/>
      <c r="ZX134"/>
      <c r="ZY134"/>
      <c r="ZZ134"/>
      <c r="AAA134"/>
      <c r="AAB134"/>
      <c r="AAC134"/>
      <c r="AAD134"/>
      <c r="AAE134"/>
      <c r="AAF134"/>
      <c r="AAG134"/>
      <c r="AAH134"/>
      <c r="AAI134"/>
      <c r="AAJ134"/>
      <c r="AAK134"/>
      <c r="AAL134"/>
      <c r="AAM134"/>
      <c r="AAN134"/>
      <c r="AAO134"/>
      <c r="AAP134"/>
      <c r="AAQ134"/>
      <c r="AAR134"/>
      <c r="AAS134"/>
      <c r="AAT134"/>
      <c r="AAU134"/>
      <c r="AAV134"/>
      <c r="AAW134"/>
      <c r="AAX134"/>
      <c r="AAY134"/>
      <c r="AAZ134"/>
      <c r="ABA134"/>
      <c r="ABB134"/>
      <c r="ABC134"/>
      <c r="ABD134"/>
      <c r="ABE134"/>
      <c r="ABF134"/>
      <c r="ABG134"/>
      <c r="ABH134"/>
      <c r="ABI134"/>
      <c r="ABJ134"/>
      <c r="ABK134"/>
      <c r="ABL134"/>
      <c r="ABM134"/>
      <c r="ABN134"/>
      <c r="ABO134"/>
      <c r="ABP134"/>
      <c r="ABQ134"/>
      <c r="ABR134"/>
      <c r="ABS134"/>
      <c r="ABT134"/>
      <c r="ABU134"/>
      <c r="ABV134"/>
      <c r="ABW134"/>
      <c r="ABX134"/>
      <c r="ABY134"/>
      <c r="ABZ134"/>
      <c r="ACA134"/>
      <c r="ACB134"/>
      <c r="ACC134"/>
      <c r="ACD134"/>
      <c r="ACE134"/>
      <c r="ACF134"/>
      <c r="ACG134"/>
      <c r="ACH134"/>
      <c r="ACI134"/>
      <c r="ACJ134"/>
      <c r="ACK134"/>
      <c r="ACL134"/>
      <c r="ACM134"/>
      <c r="ACN134"/>
      <c r="ACO134"/>
      <c r="ACP134"/>
      <c r="ACQ134"/>
      <c r="ACR134"/>
      <c r="ACS134"/>
      <c r="ACT134"/>
      <c r="ACU134"/>
      <c r="ACV134"/>
      <c r="ACW134"/>
      <c r="ACX134"/>
      <c r="ACY134"/>
      <c r="ACZ134"/>
      <c r="ADA134"/>
      <c r="ADB134"/>
      <c r="ADC134"/>
      <c r="ADD134"/>
      <c r="ADE134"/>
      <c r="ADF134"/>
      <c r="ADG134"/>
      <c r="ADH134"/>
      <c r="ADI134"/>
      <c r="ADJ134"/>
      <c r="ADK134"/>
      <c r="ADL134"/>
      <c r="ADM134"/>
      <c r="ADN134"/>
      <c r="ADO134"/>
      <c r="ADP134"/>
      <c r="ADQ134"/>
      <c r="ADR134"/>
      <c r="ADS134"/>
      <c r="ADT134"/>
      <c r="ADU134"/>
      <c r="ADV134"/>
      <c r="ADW134"/>
      <c r="ADX134"/>
      <c r="ADY134"/>
      <c r="ADZ134"/>
      <c r="AEA134"/>
      <c r="AEB134"/>
      <c r="AEC134"/>
      <c r="AED134"/>
      <c r="AEE134"/>
      <c r="AEF134"/>
      <c r="AEG134"/>
      <c r="AEH134"/>
      <c r="AEI134"/>
      <c r="AEJ134"/>
      <c r="AEK134"/>
      <c r="AEL134"/>
      <c r="AEM134"/>
      <c r="AEN134"/>
      <c r="AEO134"/>
      <c r="AEP134"/>
      <c r="AEQ134"/>
      <c r="AER134"/>
      <c r="AES134"/>
      <c r="AET134"/>
      <c r="AEU134"/>
      <c r="AEV134"/>
      <c r="AEW134"/>
      <c r="AEX134"/>
      <c r="AEY134"/>
      <c r="AEZ134"/>
      <c r="AFA134"/>
      <c r="AFB134"/>
      <c r="AFC134"/>
      <c r="AFD134"/>
      <c r="AFE134"/>
      <c r="AFF134"/>
      <c r="AFG134"/>
      <c r="AFH134"/>
      <c r="AFI134"/>
      <c r="AFJ134"/>
      <c r="AFK134"/>
      <c r="AFL134"/>
      <c r="AFM134"/>
      <c r="AFN134"/>
      <c r="AFO134"/>
      <c r="AFP134"/>
      <c r="AFQ134"/>
      <c r="AFR134"/>
      <c r="AFS134"/>
      <c r="AFT134"/>
      <c r="AFU134"/>
      <c r="AFV134"/>
      <c r="AFW134"/>
      <c r="AFX134"/>
      <c r="AFY134"/>
      <c r="AFZ134"/>
      <c r="AGA134"/>
      <c r="AGB134"/>
      <c r="AGC134"/>
      <c r="AGD134"/>
      <c r="AGE134"/>
      <c r="AGF134"/>
      <c r="AGG134"/>
      <c r="AGH134"/>
      <c r="AGI134"/>
      <c r="AGJ134"/>
      <c r="AGK134"/>
      <c r="AGL134"/>
      <c r="AGM134"/>
      <c r="AGN134"/>
      <c r="AGO134"/>
      <c r="AGP134"/>
      <c r="AGQ134"/>
      <c r="AGR134"/>
      <c r="AGS134"/>
      <c r="AGT134"/>
      <c r="AGU134"/>
      <c r="AGV134"/>
      <c r="AGW134"/>
      <c r="AGX134"/>
      <c r="AGY134"/>
      <c r="AGZ134"/>
      <c r="AHA134"/>
      <c r="AHB134"/>
      <c r="AHC134"/>
      <c r="AHD134"/>
      <c r="AHE134"/>
      <c r="AHF134"/>
      <c r="AHG134"/>
      <c r="AHH134"/>
      <c r="AHI134"/>
      <c r="AHJ134"/>
      <c r="AHK134"/>
      <c r="AHL134"/>
      <c r="AHM134"/>
      <c r="AHN134"/>
      <c r="AHO134"/>
      <c r="AHP134"/>
      <c r="AHQ134"/>
      <c r="AHR134"/>
      <c r="AHS134"/>
      <c r="AHT134"/>
      <c r="AHU134"/>
      <c r="AHV134"/>
      <c r="AHW134"/>
      <c r="AHX134"/>
      <c r="AHY134"/>
      <c r="AHZ134"/>
      <c r="AIA134"/>
      <c r="AIB134"/>
      <c r="AIC134"/>
      <c r="AID134"/>
      <c r="AIE134"/>
      <c r="AIF134"/>
      <c r="AIG134"/>
      <c r="AIH134"/>
      <c r="AII134"/>
      <c r="AIJ134"/>
      <c r="AIK134"/>
      <c r="AIL134"/>
      <c r="AIM134"/>
      <c r="AIN134"/>
      <c r="AIO134"/>
      <c r="AIP134"/>
      <c r="AIQ134"/>
      <c r="AIR134"/>
      <c r="AIS134"/>
      <c r="AIT134"/>
      <c r="AIU134"/>
      <c r="AIV134"/>
      <c r="AIW134"/>
      <c r="AIX134"/>
      <c r="AIY134"/>
      <c r="AIZ134"/>
      <c r="AJA134"/>
      <c r="AJB134"/>
      <c r="AJC134"/>
      <c r="AJD134"/>
      <c r="AJE134"/>
      <c r="AJF134"/>
      <c r="AJG134"/>
      <c r="AJH134"/>
      <c r="AJI134"/>
      <c r="AJJ134"/>
      <c r="AJK134"/>
      <c r="AJL134"/>
      <c r="AJM134"/>
      <c r="AJN134"/>
      <c r="AJO134"/>
      <c r="AJP134"/>
      <c r="AJQ134"/>
      <c r="AJR134"/>
      <c r="AJS134"/>
      <c r="AJT134"/>
      <c r="AJU134"/>
      <c r="AJV134"/>
      <c r="AJW134"/>
      <c r="AJX134"/>
      <c r="AJY134"/>
      <c r="AJZ134"/>
      <c r="AKA134"/>
      <c r="AKB134"/>
      <c r="AKC134"/>
      <c r="AKD134"/>
      <c r="AKE134"/>
      <c r="AKF134"/>
      <c r="AKG134"/>
      <c r="AKH134"/>
      <c r="AKI134"/>
      <c r="AKJ134"/>
      <c r="AKK134"/>
      <c r="AKL134"/>
      <c r="AKM134"/>
      <c r="AKN134"/>
      <c r="AKO134"/>
      <c r="AKP134"/>
      <c r="AKQ134"/>
      <c r="AKR134"/>
      <c r="AKS134"/>
      <c r="AKT134"/>
      <c r="AKU134"/>
      <c r="AKV134"/>
      <c r="AKW134"/>
      <c r="AKX134"/>
      <c r="AKY134"/>
      <c r="AKZ134"/>
      <c r="ALA134"/>
      <c r="ALB134"/>
      <c r="ALC134"/>
      <c r="ALD134"/>
      <c r="ALE134"/>
      <c r="ALF134"/>
      <c r="ALG134"/>
      <c r="ALH134"/>
      <c r="ALI134"/>
      <c r="ALJ134"/>
      <c r="ALK134"/>
      <c r="ALL134"/>
      <c r="ALM134"/>
      <c r="ALN134"/>
      <c r="ALO134"/>
      <c r="ALP134"/>
      <c r="ALQ134"/>
      <c r="ALR134"/>
      <c r="ALS134"/>
      <c r="ALT134"/>
      <c r="ALU134"/>
      <c r="ALV134"/>
      <c r="ALW134"/>
      <c r="ALX134"/>
      <c r="ALY134"/>
      <c r="ALZ134"/>
      <c r="AMA134"/>
      <c r="AMB134"/>
      <c r="AMC134"/>
      <c r="AMD134"/>
      <c r="AME134"/>
      <c r="AMF134"/>
      <c r="AMG134"/>
      <c r="AMH134"/>
      <c r="AMI134"/>
      <c r="AMJ134"/>
    </row>
    <row r="135" spans="1:1024" x14ac:dyDescent="0.3">
      <c r="A135" s="52">
        <f t="shared" si="62"/>
        <v>126</v>
      </c>
      <c r="B135" s="72">
        <f t="shared" si="63"/>
        <v>2148</v>
      </c>
      <c r="C135" s="48">
        <f>'2023CV PREV GA00394601000126'!E131</f>
        <v>4.8899999999999997</v>
      </c>
      <c r="D135" s="49">
        <f t="shared" si="49"/>
        <v>2.4399999999999999E-3</v>
      </c>
      <c r="E135" s="125">
        <f>'2023CV PREV GA00394601000126'!G131</f>
        <v>0</v>
      </c>
      <c r="F135" s="49">
        <f t="shared" si="50"/>
        <v>0</v>
      </c>
      <c r="G135" s="125">
        <f>'2023CV PREV GA00394601000126'!I131</f>
        <v>0</v>
      </c>
      <c r="H135" s="125">
        <f>'2023CV PREV GA00394601000126'!J131</f>
        <v>0</v>
      </c>
      <c r="I135" s="125">
        <f>'2023CV PREV GA00394601000126'!K131</f>
        <v>0</v>
      </c>
      <c r="J135" s="125">
        <f>'2023CV PREV GA00394601000126'!L131</f>
        <v>0</v>
      </c>
      <c r="K135" s="125">
        <f>'2023CV PREV GA00394601000126'!M131</f>
        <v>0</v>
      </c>
      <c r="L135" s="125">
        <f>'2023CV PREV GA00394601000126'!N131</f>
        <v>0</v>
      </c>
      <c r="M135" s="49">
        <f t="shared" si="51"/>
        <v>0</v>
      </c>
      <c r="N135" s="125">
        <f>'2023CV PREV GA00394601000126'!P131</f>
        <v>0</v>
      </c>
      <c r="O135" s="125">
        <f>'2023CV PREV GA00394601000126'!Q131</f>
        <v>0</v>
      </c>
      <c r="P135" s="125">
        <f>'2023CV PREV GA00394601000126'!R131</f>
        <v>0</v>
      </c>
      <c r="Q135" s="125">
        <f>'2023CV PREV GA00394601000126'!S131</f>
        <v>0</v>
      </c>
      <c r="R135" s="125">
        <f>'2023CV PREV GA00394601000126'!T131</f>
        <v>0</v>
      </c>
      <c r="S135" s="125">
        <f>'2023CV PREV GA00394601000126'!U131</f>
        <v>0</v>
      </c>
      <c r="T135" s="125">
        <f>'2023CV PREV GA00394601000126'!V131</f>
        <v>0</v>
      </c>
      <c r="U135" s="49">
        <f t="shared" si="52"/>
        <v>0</v>
      </c>
      <c r="V135" s="125">
        <f>'2023CV PREV GA00394601000126'!X131</f>
        <v>0</v>
      </c>
      <c r="W135" s="125">
        <f>'2023CV PREV GA00394601000126'!Y131</f>
        <v>0</v>
      </c>
      <c r="X135" s="125">
        <f>'2023CV PREV GA00394601000126'!Z131</f>
        <v>0</v>
      </c>
      <c r="Y135" s="125">
        <f>'2023CV PREV GA00394601000126'!AA131</f>
        <v>0</v>
      </c>
      <c r="Z135" s="125">
        <f>'2023CV PREV GA00394601000126'!AB131</f>
        <v>0</v>
      </c>
      <c r="AA135" s="125">
        <f>'2023CV PREV GA00394601000126'!AC131</f>
        <v>0</v>
      </c>
      <c r="AB135" s="125">
        <f>'2023CV PREV GA00394601000126'!AD131</f>
        <v>0</v>
      </c>
      <c r="AC135" s="49">
        <f t="shared" si="53"/>
        <v>0</v>
      </c>
      <c r="AD135" s="125">
        <f>'2023CV PREV GA00394601000126'!AF131</f>
        <v>0</v>
      </c>
      <c r="AE135" s="125">
        <f>'2023CV PREV GA00394601000126'!AG131</f>
        <v>0</v>
      </c>
      <c r="AF135" s="125">
        <f>'2023CV PREV GA00394601000126'!AH131</f>
        <v>0</v>
      </c>
      <c r="AG135" s="125">
        <f>'2023CV PREV GA00394601000126'!AI131</f>
        <v>0</v>
      </c>
      <c r="AH135" s="49">
        <f t="shared" si="54"/>
        <v>0</v>
      </c>
      <c r="AI135" s="125">
        <f>'2023CV PREV GA00394601000126'!AK131</f>
        <v>0</v>
      </c>
      <c r="AJ135" s="125">
        <f>'2023CV PREV GA00394601000126'!AL131</f>
        <v>0</v>
      </c>
      <c r="AK135" s="125">
        <f>'2023CV PREV GA00394601000126'!AM131</f>
        <v>0</v>
      </c>
      <c r="AL135" s="125">
        <f>'2023CV PREV GA00394601000126'!AN131</f>
        <v>0</v>
      </c>
      <c r="AM135" s="125">
        <f>'2023CV PREV GA00394601000126'!AO131</f>
        <v>0</v>
      </c>
      <c r="AN135" s="125">
        <f>'2023CV PREV GA00394601000126'!AP131</f>
        <v>0</v>
      </c>
      <c r="AO135" s="125">
        <f>'2023CV PREV GA00394601000126'!AQ131</f>
        <v>0</v>
      </c>
      <c r="AP135" s="125">
        <f>'2023CV PREV GA00394601000126'!AR131</f>
        <v>0</v>
      </c>
      <c r="AQ135" s="125">
        <f>'2023CV PREV GA00394601000126'!AS131</f>
        <v>0</v>
      </c>
      <c r="AR135" s="49">
        <f t="shared" si="55"/>
        <v>0</v>
      </c>
      <c r="AS135" s="49">
        <f t="shared" si="56"/>
        <v>0</v>
      </c>
      <c r="AT135" s="125">
        <f>'2023CV PREV GA00394601000126'!AV131</f>
        <v>0</v>
      </c>
      <c r="AU135" s="125">
        <f>'2023CV PREV GA00394601000126'!AW131</f>
        <v>0</v>
      </c>
      <c r="AV135" s="125">
        <f>'2023CV PREV GA00394601000126'!AX131</f>
        <v>0</v>
      </c>
      <c r="AW135" s="125">
        <f>'2023CV PREV GA00394601000126'!AY131</f>
        <v>0</v>
      </c>
      <c r="AX135" s="125">
        <f>'2023CV PREV GA00394601000126'!AZ131</f>
        <v>0</v>
      </c>
      <c r="AY135" s="125">
        <f>'2023CV PREV GA00394601000126'!BA131</f>
        <v>0</v>
      </c>
      <c r="AZ135" s="49">
        <f t="shared" si="57"/>
        <v>0</v>
      </c>
      <c r="BA135" s="125">
        <f>'2023CV PREV GA00394601000126'!BC131</f>
        <v>0</v>
      </c>
      <c r="BB135" s="125">
        <f>'2023CV PREV GA00394601000126'!BD131</f>
        <v>0</v>
      </c>
      <c r="BC135" s="125">
        <f>'2023CV PREV GA00394601000126'!BE131</f>
        <v>0</v>
      </c>
      <c r="BD135" s="125">
        <f>'2023CV PREV GA00394601000126'!BF131</f>
        <v>0</v>
      </c>
      <c r="BE135" s="125">
        <f>'2023CV PREV GA00394601000126'!BG131</f>
        <v>0</v>
      </c>
      <c r="BF135" s="125">
        <f>'2023CV PREV GA00394601000126'!BH131</f>
        <v>0</v>
      </c>
      <c r="BG135" s="125">
        <f>'2023CV PREV GA00394601000126'!BI131</f>
        <v>0</v>
      </c>
      <c r="BH135" s="125">
        <f>'2023CV PREV GA00394601000126'!BJ131</f>
        <v>0</v>
      </c>
      <c r="BI135" s="125">
        <f>'2023CV PREV GA00394601000126'!BK131</f>
        <v>0</v>
      </c>
      <c r="BJ135" s="49">
        <f t="shared" si="58"/>
        <v>0</v>
      </c>
      <c r="BK135" s="49">
        <f t="shared" si="59"/>
        <v>0</v>
      </c>
      <c r="BL135" s="49">
        <f>$BO$9+SUMPRODUCT($D$10:D135,$BK$10:BK135)</f>
        <v>194802968.77395752</v>
      </c>
      <c r="BM135" s="50">
        <f t="shared" si="60"/>
        <v>4.8899999999999997</v>
      </c>
      <c r="BN135" s="49">
        <f t="shared" si="46"/>
        <v>3720614370.0419898</v>
      </c>
      <c r="BO135" s="51">
        <f t="shared" si="61"/>
        <v>79806797806.483505</v>
      </c>
      <c r="BP135" s="89">
        <f t="shared" si="47"/>
        <v>0</v>
      </c>
      <c r="BQ135" s="89">
        <f t="shared" si="48"/>
        <v>0</v>
      </c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  <c r="LF135"/>
      <c r="LG135"/>
      <c r="LH135"/>
      <c r="LI135"/>
      <c r="LJ135"/>
      <c r="LK135"/>
      <c r="LL135"/>
      <c r="LM135"/>
      <c r="LN135"/>
      <c r="LO135"/>
      <c r="LP135"/>
      <c r="LQ135"/>
      <c r="LR135"/>
      <c r="LS135"/>
      <c r="LT135"/>
      <c r="LU135"/>
      <c r="LV135"/>
      <c r="LW135"/>
      <c r="LX135"/>
      <c r="LY135"/>
      <c r="LZ135"/>
      <c r="MA135"/>
      <c r="MB135"/>
      <c r="MC135"/>
      <c r="MD135"/>
      <c r="ME135"/>
      <c r="MF135"/>
      <c r="MG135"/>
      <c r="MH135"/>
      <c r="MI135"/>
      <c r="MJ135"/>
      <c r="MK135"/>
      <c r="ML135"/>
      <c r="MM135"/>
      <c r="MN135"/>
      <c r="MO135"/>
      <c r="MP135"/>
      <c r="MQ135"/>
      <c r="MR135"/>
      <c r="MS135"/>
      <c r="MT135"/>
      <c r="MU135"/>
      <c r="MV135"/>
      <c r="MW135"/>
      <c r="MX135"/>
      <c r="MY135"/>
      <c r="MZ135"/>
      <c r="NA135"/>
      <c r="NB135"/>
      <c r="NC135"/>
      <c r="ND135"/>
      <c r="NE135"/>
      <c r="NF135"/>
      <c r="NG135"/>
      <c r="NH135"/>
      <c r="NI135"/>
      <c r="NJ135"/>
      <c r="NK135"/>
      <c r="NL135"/>
      <c r="NM135"/>
      <c r="NN135"/>
      <c r="NO135"/>
      <c r="NP135"/>
      <c r="NQ135"/>
      <c r="NR135"/>
      <c r="NS135"/>
      <c r="NT135"/>
      <c r="NU135"/>
      <c r="NV135"/>
      <c r="NW135"/>
      <c r="NX135"/>
      <c r="NY135"/>
      <c r="NZ135"/>
      <c r="OA135"/>
      <c r="OB135"/>
      <c r="OC135"/>
      <c r="OD135"/>
      <c r="OE135"/>
      <c r="OF135"/>
      <c r="OG135"/>
      <c r="OH135"/>
      <c r="OI135"/>
      <c r="OJ135"/>
      <c r="OK135"/>
      <c r="OL135"/>
      <c r="OM135"/>
      <c r="ON135"/>
      <c r="OO135"/>
      <c r="OP135"/>
      <c r="OQ135"/>
      <c r="OR135"/>
      <c r="OS135"/>
      <c r="OT135"/>
      <c r="OU135"/>
      <c r="OV135"/>
      <c r="OW135"/>
      <c r="OX135"/>
      <c r="OY135"/>
      <c r="OZ135"/>
      <c r="PA135"/>
      <c r="PB135"/>
      <c r="PC135"/>
      <c r="PD135"/>
      <c r="PE135"/>
      <c r="PF135"/>
      <c r="PG135"/>
      <c r="PH135"/>
      <c r="PI135"/>
      <c r="PJ135"/>
      <c r="PK135"/>
      <c r="PL135"/>
      <c r="PM135"/>
      <c r="PN135"/>
      <c r="PO135"/>
      <c r="PP135"/>
      <c r="PQ135"/>
      <c r="PR135"/>
      <c r="PS135"/>
      <c r="PT135"/>
      <c r="PU135"/>
      <c r="PV135"/>
      <c r="PW135"/>
      <c r="PX135"/>
      <c r="PY135"/>
      <c r="PZ135"/>
      <c r="QA135"/>
      <c r="QB135"/>
      <c r="QC135"/>
      <c r="QD135"/>
      <c r="QE135"/>
      <c r="QF135"/>
      <c r="QG135"/>
      <c r="QH135"/>
      <c r="QI135"/>
      <c r="QJ135"/>
      <c r="QK135"/>
      <c r="QL135"/>
      <c r="QM135"/>
      <c r="QN135"/>
      <c r="QO135"/>
      <c r="QP135"/>
      <c r="QQ135"/>
      <c r="QR135"/>
      <c r="QS135"/>
      <c r="QT135"/>
      <c r="QU135"/>
      <c r="QV135"/>
      <c r="QW135"/>
      <c r="QX135"/>
      <c r="QY135"/>
      <c r="QZ135"/>
      <c r="RA135"/>
      <c r="RB135"/>
      <c r="RC135"/>
      <c r="RD135"/>
      <c r="RE135"/>
      <c r="RF135"/>
      <c r="RG135"/>
      <c r="RH135"/>
      <c r="RI135"/>
      <c r="RJ135"/>
      <c r="RK135"/>
      <c r="RL135"/>
      <c r="RM135"/>
      <c r="RN135"/>
      <c r="RO135"/>
      <c r="RP135"/>
      <c r="RQ135"/>
      <c r="RR135"/>
      <c r="RS135"/>
      <c r="RT135"/>
      <c r="RU135"/>
      <c r="RV135"/>
      <c r="RW135"/>
      <c r="RX135"/>
      <c r="RY135"/>
      <c r="RZ135"/>
      <c r="SA135"/>
      <c r="SB135"/>
      <c r="SC135"/>
      <c r="SD135"/>
      <c r="SE135"/>
      <c r="SF135"/>
      <c r="SG135"/>
      <c r="SH135"/>
      <c r="SI135"/>
      <c r="SJ135"/>
      <c r="SK135"/>
      <c r="SL135"/>
      <c r="SM135"/>
      <c r="SN135"/>
      <c r="SO135"/>
      <c r="SP135"/>
      <c r="SQ135"/>
      <c r="SR135"/>
      <c r="SS135"/>
      <c r="ST135"/>
      <c r="SU135"/>
      <c r="SV135"/>
      <c r="SW135"/>
      <c r="SX135"/>
      <c r="SY135"/>
      <c r="SZ135"/>
      <c r="TA135"/>
      <c r="TB135"/>
      <c r="TC135"/>
      <c r="TD135"/>
      <c r="TE135"/>
      <c r="TF135"/>
      <c r="TG135"/>
      <c r="TH135"/>
      <c r="TI135"/>
      <c r="TJ135"/>
      <c r="TK135"/>
      <c r="TL135"/>
      <c r="TM135"/>
      <c r="TN135"/>
      <c r="TO135"/>
      <c r="TP135"/>
      <c r="TQ135"/>
      <c r="TR135"/>
      <c r="TS135"/>
      <c r="TT135"/>
      <c r="TU135"/>
      <c r="TV135"/>
      <c r="TW135"/>
      <c r="TX135"/>
      <c r="TY135"/>
      <c r="TZ135"/>
      <c r="UA135"/>
      <c r="UB135"/>
      <c r="UC135"/>
      <c r="UD135"/>
      <c r="UE135"/>
      <c r="UF135"/>
      <c r="UG135"/>
      <c r="UH135"/>
      <c r="UI135"/>
      <c r="UJ135"/>
      <c r="UK135"/>
      <c r="UL135"/>
      <c r="UM135"/>
      <c r="UN135"/>
      <c r="UO135"/>
      <c r="UP135"/>
      <c r="UQ135"/>
      <c r="UR135"/>
      <c r="US135"/>
      <c r="UT135"/>
      <c r="UU135"/>
      <c r="UV135"/>
      <c r="UW135"/>
      <c r="UX135"/>
      <c r="UY135"/>
      <c r="UZ135"/>
      <c r="VA135"/>
      <c r="VB135"/>
      <c r="VC135"/>
      <c r="VD135"/>
      <c r="VE135"/>
      <c r="VF135"/>
      <c r="VG135"/>
      <c r="VH135"/>
      <c r="VI135"/>
      <c r="VJ135"/>
      <c r="VK135"/>
      <c r="VL135"/>
      <c r="VM135"/>
      <c r="VN135"/>
      <c r="VO135"/>
      <c r="VP135"/>
      <c r="VQ135"/>
      <c r="VR135"/>
      <c r="VS135"/>
      <c r="VT135"/>
      <c r="VU135"/>
      <c r="VV135"/>
      <c r="VW135"/>
      <c r="VX135"/>
      <c r="VY135"/>
      <c r="VZ135"/>
      <c r="WA135"/>
      <c r="WB135"/>
      <c r="WC135"/>
      <c r="WD135"/>
      <c r="WE135"/>
      <c r="WF135"/>
      <c r="WG135"/>
      <c r="WH135"/>
      <c r="WI135"/>
      <c r="WJ135"/>
      <c r="WK135"/>
      <c r="WL135"/>
      <c r="WM135"/>
      <c r="WN135"/>
      <c r="WO135"/>
      <c r="WP135"/>
      <c r="WQ135"/>
      <c r="WR135"/>
      <c r="WS135"/>
      <c r="WT135"/>
      <c r="WU135"/>
      <c r="WV135"/>
      <c r="WW135"/>
      <c r="WX135"/>
      <c r="WY135"/>
      <c r="WZ135"/>
      <c r="XA135"/>
      <c r="XB135"/>
      <c r="XC135"/>
      <c r="XD135"/>
      <c r="XE135"/>
      <c r="XF135"/>
      <c r="XG135"/>
      <c r="XH135"/>
      <c r="XI135"/>
      <c r="XJ135"/>
      <c r="XK135"/>
      <c r="XL135"/>
      <c r="XM135"/>
      <c r="XN135"/>
      <c r="XO135"/>
      <c r="XP135"/>
      <c r="XQ135"/>
      <c r="XR135"/>
      <c r="XS135"/>
      <c r="XT135"/>
      <c r="XU135"/>
      <c r="XV135"/>
      <c r="XW135"/>
      <c r="XX135"/>
      <c r="XY135"/>
      <c r="XZ135"/>
      <c r="YA135"/>
      <c r="YB135"/>
      <c r="YC135"/>
      <c r="YD135"/>
      <c r="YE135"/>
      <c r="YF135"/>
      <c r="YG135"/>
      <c r="YH135"/>
      <c r="YI135"/>
      <c r="YJ135"/>
      <c r="YK135"/>
      <c r="YL135"/>
      <c r="YM135"/>
      <c r="YN135"/>
      <c r="YO135"/>
      <c r="YP135"/>
      <c r="YQ135"/>
      <c r="YR135"/>
      <c r="YS135"/>
      <c r="YT135"/>
      <c r="YU135"/>
      <c r="YV135"/>
      <c r="YW135"/>
      <c r="YX135"/>
      <c r="YY135"/>
      <c r="YZ135"/>
      <c r="ZA135"/>
      <c r="ZB135"/>
      <c r="ZC135"/>
      <c r="ZD135"/>
      <c r="ZE135"/>
      <c r="ZF135"/>
      <c r="ZG135"/>
      <c r="ZH135"/>
      <c r="ZI135"/>
      <c r="ZJ135"/>
      <c r="ZK135"/>
      <c r="ZL135"/>
      <c r="ZM135"/>
      <c r="ZN135"/>
      <c r="ZO135"/>
      <c r="ZP135"/>
      <c r="ZQ135"/>
      <c r="ZR135"/>
      <c r="ZS135"/>
      <c r="ZT135"/>
      <c r="ZU135"/>
      <c r="ZV135"/>
      <c r="ZW135"/>
      <c r="ZX135"/>
      <c r="ZY135"/>
      <c r="ZZ135"/>
      <c r="AAA135"/>
      <c r="AAB135"/>
      <c r="AAC135"/>
      <c r="AAD135"/>
      <c r="AAE135"/>
      <c r="AAF135"/>
      <c r="AAG135"/>
      <c r="AAH135"/>
      <c r="AAI135"/>
      <c r="AAJ135"/>
      <c r="AAK135"/>
      <c r="AAL135"/>
      <c r="AAM135"/>
      <c r="AAN135"/>
      <c r="AAO135"/>
      <c r="AAP135"/>
      <c r="AAQ135"/>
      <c r="AAR135"/>
      <c r="AAS135"/>
      <c r="AAT135"/>
      <c r="AAU135"/>
      <c r="AAV135"/>
      <c r="AAW135"/>
      <c r="AAX135"/>
      <c r="AAY135"/>
      <c r="AAZ135"/>
      <c r="ABA135"/>
      <c r="ABB135"/>
      <c r="ABC135"/>
      <c r="ABD135"/>
      <c r="ABE135"/>
      <c r="ABF135"/>
      <c r="ABG135"/>
      <c r="ABH135"/>
      <c r="ABI135"/>
      <c r="ABJ135"/>
      <c r="ABK135"/>
      <c r="ABL135"/>
      <c r="ABM135"/>
      <c r="ABN135"/>
      <c r="ABO135"/>
      <c r="ABP135"/>
      <c r="ABQ135"/>
      <c r="ABR135"/>
      <c r="ABS135"/>
      <c r="ABT135"/>
      <c r="ABU135"/>
      <c r="ABV135"/>
      <c r="ABW135"/>
      <c r="ABX135"/>
      <c r="ABY135"/>
      <c r="ABZ135"/>
      <c r="ACA135"/>
      <c r="ACB135"/>
      <c r="ACC135"/>
      <c r="ACD135"/>
      <c r="ACE135"/>
      <c r="ACF135"/>
      <c r="ACG135"/>
      <c r="ACH135"/>
      <c r="ACI135"/>
      <c r="ACJ135"/>
      <c r="ACK135"/>
      <c r="ACL135"/>
      <c r="ACM135"/>
      <c r="ACN135"/>
      <c r="ACO135"/>
      <c r="ACP135"/>
      <c r="ACQ135"/>
      <c r="ACR135"/>
      <c r="ACS135"/>
      <c r="ACT135"/>
      <c r="ACU135"/>
      <c r="ACV135"/>
      <c r="ACW135"/>
      <c r="ACX135"/>
      <c r="ACY135"/>
      <c r="ACZ135"/>
      <c r="ADA135"/>
      <c r="ADB135"/>
      <c r="ADC135"/>
      <c r="ADD135"/>
      <c r="ADE135"/>
      <c r="ADF135"/>
      <c r="ADG135"/>
      <c r="ADH135"/>
      <c r="ADI135"/>
      <c r="ADJ135"/>
      <c r="ADK135"/>
      <c r="ADL135"/>
      <c r="ADM135"/>
      <c r="ADN135"/>
      <c r="ADO135"/>
      <c r="ADP135"/>
      <c r="ADQ135"/>
      <c r="ADR135"/>
      <c r="ADS135"/>
      <c r="ADT135"/>
      <c r="ADU135"/>
      <c r="ADV135"/>
      <c r="ADW135"/>
      <c r="ADX135"/>
      <c r="ADY135"/>
      <c r="ADZ135"/>
      <c r="AEA135"/>
      <c r="AEB135"/>
      <c r="AEC135"/>
      <c r="AED135"/>
      <c r="AEE135"/>
      <c r="AEF135"/>
      <c r="AEG135"/>
      <c r="AEH135"/>
      <c r="AEI135"/>
      <c r="AEJ135"/>
      <c r="AEK135"/>
      <c r="AEL135"/>
      <c r="AEM135"/>
      <c r="AEN135"/>
      <c r="AEO135"/>
      <c r="AEP135"/>
      <c r="AEQ135"/>
      <c r="AER135"/>
      <c r="AES135"/>
      <c r="AET135"/>
      <c r="AEU135"/>
      <c r="AEV135"/>
      <c r="AEW135"/>
      <c r="AEX135"/>
      <c r="AEY135"/>
      <c r="AEZ135"/>
      <c r="AFA135"/>
      <c r="AFB135"/>
      <c r="AFC135"/>
      <c r="AFD135"/>
      <c r="AFE135"/>
      <c r="AFF135"/>
      <c r="AFG135"/>
      <c r="AFH135"/>
      <c r="AFI135"/>
      <c r="AFJ135"/>
      <c r="AFK135"/>
      <c r="AFL135"/>
      <c r="AFM135"/>
      <c r="AFN135"/>
      <c r="AFO135"/>
      <c r="AFP135"/>
      <c r="AFQ135"/>
      <c r="AFR135"/>
      <c r="AFS135"/>
      <c r="AFT135"/>
      <c r="AFU135"/>
      <c r="AFV135"/>
      <c r="AFW135"/>
      <c r="AFX135"/>
      <c r="AFY135"/>
      <c r="AFZ135"/>
      <c r="AGA135"/>
      <c r="AGB135"/>
      <c r="AGC135"/>
      <c r="AGD135"/>
      <c r="AGE135"/>
      <c r="AGF135"/>
      <c r="AGG135"/>
      <c r="AGH135"/>
      <c r="AGI135"/>
      <c r="AGJ135"/>
      <c r="AGK135"/>
      <c r="AGL135"/>
      <c r="AGM135"/>
      <c r="AGN135"/>
      <c r="AGO135"/>
      <c r="AGP135"/>
      <c r="AGQ135"/>
      <c r="AGR135"/>
      <c r="AGS135"/>
      <c r="AGT135"/>
      <c r="AGU135"/>
      <c r="AGV135"/>
      <c r="AGW135"/>
      <c r="AGX135"/>
      <c r="AGY135"/>
      <c r="AGZ135"/>
      <c r="AHA135"/>
      <c r="AHB135"/>
      <c r="AHC135"/>
      <c r="AHD135"/>
      <c r="AHE135"/>
      <c r="AHF135"/>
      <c r="AHG135"/>
      <c r="AHH135"/>
      <c r="AHI135"/>
      <c r="AHJ135"/>
      <c r="AHK135"/>
      <c r="AHL135"/>
      <c r="AHM135"/>
      <c r="AHN135"/>
      <c r="AHO135"/>
      <c r="AHP135"/>
      <c r="AHQ135"/>
      <c r="AHR135"/>
      <c r="AHS135"/>
      <c r="AHT135"/>
      <c r="AHU135"/>
      <c r="AHV135"/>
      <c r="AHW135"/>
      <c r="AHX135"/>
      <c r="AHY135"/>
      <c r="AHZ135"/>
      <c r="AIA135"/>
      <c r="AIB135"/>
      <c r="AIC135"/>
      <c r="AID135"/>
      <c r="AIE135"/>
      <c r="AIF135"/>
      <c r="AIG135"/>
      <c r="AIH135"/>
      <c r="AII135"/>
      <c r="AIJ135"/>
      <c r="AIK135"/>
      <c r="AIL135"/>
      <c r="AIM135"/>
      <c r="AIN135"/>
      <c r="AIO135"/>
      <c r="AIP135"/>
      <c r="AIQ135"/>
      <c r="AIR135"/>
      <c r="AIS135"/>
      <c r="AIT135"/>
      <c r="AIU135"/>
      <c r="AIV135"/>
      <c r="AIW135"/>
      <c r="AIX135"/>
      <c r="AIY135"/>
      <c r="AIZ135"/>
      <c r="AJA135"/>
      <c r="AJB135"/>
      <c r="AJC135"/>
      <c r="AJD135"/>
      <c r="AJE135"/>
      <c r="AJF135"/>
      <c r="AJG135"/>
      <c r="AJH135"/>
      <c r="AJI135"/>
      <c r="AJJ135"/>
      <c r="AJK135"/>
      <c r="AJL135"/>
      <c r="AJM135"/>
      <c r="AJN135"/>
      <c r="AJO135"/>
      <c r="AJP135"/>
      <c r="AJQ135"/>
      <c r="AJR135"/>
      <c r="AJS135"/>
      <c r="AJT135"/>
      <c r="AJU135"/>
      <c r="AJV135"/>
      <c r="AJW135"/>
      <c r="AJX135"/>
      <c r="AJY135"/>
      <c r="AJZ135"/>
      <c r="AKA135"/>
      <c r="AKB135"/>
      <c r="AKC135"/>
      <c r="AKD135"/>
      <c r="AKE135"/>
      <c r="AKF135"/>
      <c r="AKG135"/>
      <c r="AKH135"/>
      <c r="AKI135"/>
      <c r="AKJ135"/>
      <c r="AKK135"/>
      <c r="AKL135"/>
      <c r="AKM135"/>
      <c r="AKN135"/>
      <c r="AKO135"/>
      <c r="AKP135"/>
      <c r="AKQ135"/>
      <c r="AKR135"/>
      <c r="AKS135"/>
      <c r="AKT135"/>
      <c r="AKU135"/>
      <c r="AKV135"/>
      <c r="AKW135"/>
      <c r="AKX135"/>
      <c r="AKY135"/>
      <c r="AKZ135"/>
      <c r="ALA135"/>
      <c r="ALB135"/>
      <c r="ALC135"/>
      <c r="ALD135"/>
      <c r="ALE135"/>
      <c r="ALF135"/>
      <c r="ALG135"/>
      <c r="ALH135"/>
      <c r="ALI135"/>
      <c r="ALJ135"/>
      <c r="ALK135"/>
      <c r="ALL135"/>
      <c r="ALM135"/>
      <c r="ALN135"/>
      <c r="ALO135"/>
      <c r="ALP135"/>
      <c r="ALQ135"/>
      <c r="ALR135"/>
      <c r="ALS135"/>
      <c r="ALT135"/>
      <c r="ALU135"/>
      <c r="ALV135"/>
      <c r="ALW135"/>
      <c r="ALX135"/>
      <c r="ALY135"/>
      <c r="ALZ135"/>
      <c r="AMA135"/>
      <c r="AMB135"/>
      <c r="AMC135"/>
      <c r="AMD135"/>
      <c r="AME135"/>
      <c r="AMF135"/>
      <c r="AMG135"/>
      <c r="AMH135"/>
      <c r="AMI135"/>
      <c r="AMJ135"/>
    </row>
    <row r="136" spans="1:1024" x14ac:dyDescent="0.3">
      <c r="A136" s="52">
        <f t="shared" si="62"/>
        <v>127</v>
      </c>
      <c r="B136" s="72">
        <f t="shared" si="63"/>
        <v>2149</v>
      </c>
      <c r="C136" s="48">
        <f>'2023CV PREV GA00394601000126'!E132</f>
        <v>4.8899999999999997</v>
      </c>
      <c r="D136" s="49">
        <f t="shared" si="49"/>
        <v>2.33E-3</v>
      </c>
      <c r="E136" s="125">
        <f>'2023CV PREV GA00394601000126'!G132</f>
        <v>0</v>
      </c>
      <c r="F136" s="49">
        <f t="shared" si="50"/>
        <v>0</v>
      </c>
      <c r="G136" s="125">
        <f>'2023CV PREV GA00394601000126'!I132</f>
        <v>0</v>
      </c>
      <c r="H136" s="125">
        <f>'2023CV PREV GA00394601000126'!J132</f>
        <v>0</v>
      </c>
      <c r="I136" s="125">
        <f>'2023CV PREV GA00394601000126'!K132</f>
        <v>0</v>
      </c>
      <c r="J136" s="125">
        <f>'2023CV PREV GA00394601000126'!L132</f>
        <v>0</v>
      </c>
      <c r="K136" s="125">
        <f>'2023CV PREV GA00394601000126'!M132</f>
        <v>0</v>
      </c>
      <c r="L136" s="125">
        <f>'2023CV PREV GA00394601000126'!N132</f>
        <v>0</v>
      </c>
      <c r="M136" s="49">
        <f t="shared" si="51"/>
        <v>0</v>
      </c>
      <c r="N136" s="125">
        <f>'2023CV PREV GA00394601000126'!P132</f>
        <v>0</v>
      </c>
      <c r="O136" s="125">
        <f>'2023CV PREV GA00394601000126'!Q132</f>
        <v>0</v>
      </c>
      <c r="P136" s="125">
        <f>'2023CV PREV GA00394601000126'!R132</f>
        <v>0</v>
      </c>
      <c r="Q136" s="125">
        <f>'2023CV PREV GA00394601000126'!S132</f>
        <v>0</v>
      </c>
      <c r="R136" s="125">
        <f>'2023CV PREV GA00394601000126'!T132</f>
        <v>0</v>
      </c>
      <c r="S136" s="125">
        <f>'2023CV PREV GA00394601000126'!U132</f>
        <v>0</v>
      </c>
      <c r="T136" s="125">
        <f>'2023CV PREV GA00394601000126'!V132</f>
        <v>0</v>
      </c>
      <c r="U136" s="49">
        <f t="shared" si="52"/>
        <v>0</v>
      </c>
      <c r="V136" s="125">
        <f>'2023CV PREV GA00394601000126'!X132</f>
        <v>0</v>
      </c>
      <c r="W136" s="125">
        <f>'2023CV PREV GA00394601000126'!Y132</f>
        <v>0</v>
      </c>
      <c r="X136" s="125">
        <f>'2023CV PREV GA00394601000126'!Z132</f>
        <v>0</v>
      </c>
      <c r="Y136" s="125">
        <f>'2023CV PREV GA00394601000126'!AA132</f>
        <v>0</v>
      </c>
      <c r="Z136" s="125">
        <f>'2023CV PREV GA00394601000126'!AB132</f>
        <v>0</v>
      </c>
      <c r="AA136" s="125">
        <f>'2023CV PREV GA00394601000126'!AC132</f>
        <v>0</v>
      </c>
      <c r="AB136" s="125">
        <f>'2023CV PREV GA00394601000126'!AD132</f>
        <v>0</v>
      </c>
      <c r="AC136" s="49">
        <f t="shared" si="53"/>
        <v>0</v>
      </c>
      <c r="AD136" s="125">
        <f>'2023CV PREV GA00394601000126'!AF132</f>
        <v>0</v>
      </c>
      <c r="AE136" s="125">
        <f>'2023CV PREV GA00394601000126'!AG132</f>
        <v>0</v>
      </c>
      <c r="AF136" s="125">
        <f>'2023CV PREV GA00394601000126'!AH132</f>
        <v>0</v>
      </c>
      <c r="AG136" s="125">
        <f>'2023CV PREV GA00394601000126'!AI132</f>
        <v>0</v>
      </c>
      <c r="AH136" s="49">
        <f t="shared" si="54"/>
        <v>0</v>
      </c>
      <c r="AI136" s="125">
        <f>'2023CV PREV GA00394601000126'!AK132</f>
        <v>0</v>
      </c>
      <c r="AJ136" s="125">
        <f>'2023CV PREV GA00394601000126'!AL132</f>
        <v>0</v>
      </c>
      <c r="AK136" s="125">
        <f>'2023CV PREV GA00394601000126'!AM132</f>
        <v>0</v>
      </c>
      <c r="AL136" s="125">
        <f>'2023CV PREV GA00394601000126'!AN132</f>
        <v>0</v>
      </c>
      <c r="AM136" s="125">
        <f>'2023CV PREV GA00394601000126'!AO132</f>
        <v>0</v>
      </c>
      <c r="AN136" s="125">
        <f>'2023CV PREV GA00394601000126'!AP132</f>
        <v>0</v>
      </c>
      <c r="AO136" s="125">
        <f>'2023CV PREV GA00394601000126'!AQ132</f>
        <v>0</v>
      </c>
      <c r="AP136" s="125">
        <f>'2023CV PREV GA00394601000126'!AR132</f>
        <v>0</v>
      </c>
      <c r="AQ136" s="125">
        <f>'2023CV PREV GA00394601000126'!AS132</f>
        <v>0</v>
      </c>
      <c r="AR136" s="49">
        <f t="shared" si="55"/>
        <v>0</v>
      </c>
      <c r="AS136" s="49">
        <f t="shared" si="56"/>
        <v>0</v>
      </c>
      <c r="AT136" s="125">
        <f>'2023CV PREV GA00394601000126'!AV132</f>
        <v>0</v>
      </c>
      <c r="AU136" s="125">
        <f>'2023CV PREV GA00394601000126'!AW132</f>
        <v>0</v>
      </c>
      <c r="AV136" s="125">
        <f>'2023CV PREV GA00394601000126'!AX132</f>
        <v>0</v>
      </c>
      <c r="AW136" s="125">
        <f>'2023CV PREV GA00394601000126'!AY132</f>
        <v>0</v>
      </c>
      <c r="AX136" s="125">
        <f>'2023CV PREV GA00394601000126'!AZ132</f>
        <v>0</v>
      </c>
      <c r="AY136" s="125">
        <f>'2023CV PREV GA00394601000126'!BA132</f>
        <v>0</v>
      </c>
      <c r="AZ136" s="49">
        <f t="shared" si="57"/>
        <v>0</v>
      </c>
      <c r="BA136" s="125">
        <f>'2023CV PREV GA00394601000126'!BC132</f>
        <v>0</v>
      </c>
      <c r="BB136" s="125">
        <f>'2023CV PREV GA00394601000126'!BD132</f>
        <v>0</v>
      </c>
      <c r="BC136" s="125">
        <f>'2023CV PREV GA00394601000126'!BE132</f>
        <v>0</v>
      </c>
      <c r="BD136" s="125">
        <f>'2023CV PREV GA00394601000126'!BF132</f>
        <v>0</v>
      </c>
      <c r="BE136" s="125">
        <f>'2023CV PREV GA00394601000126'!BG132</f>
        <v>0</v>
      </c>
      <c r="BF136" s="125">
        <f>'2023CV PREV GA00394601000126'!BH132</f>
        <v>0</v>
      </c>
      <c r="BG136" s="125">
        <f>'2023CV PREV GA00394601000126'!BI132</f>
        <v>0</v>
      </c>
      <c r="BH136" s="125">
        <f>'2023CV PREV GA00394601000126'!BJ132</f>
        <v>0</v>
      </c>
      <c r="BI136" s="125">
        <f>'2023CV PREV GA00394601000126'!BK132</f>
        <v>0</v>
      </c>
      <c r="BJ136" s="49">
        <f t="shared" si="58"/>
        <v>0</v>
      </c>
      <c r="BK136" s="49">
        <f t="shared" si="59"/>
        <v>0</v>
      </c>
      <c r="BL136" s="49">
        <f>$BO$9+SUMPRODUCT($D$10:D136,$BK$10:BK136)</f>
        <v>194802968.77395752</v>
      </c>
      <c r="BM136" s="50">
        <f t="shared" si="60"/>
        <v>4.8899999999999997</v>
      </c>
      <c r="BN136" s="49">
        <f t="shared" si="46"/>
        <v>3902552412.73704</v>
      </c>
      <c r="BO136" s="51">
        <f t="shared" si="61"/>
        <v>83709350219.220596</v>
      </c>
      <c r="BP136" s="89">
        <f t="shared" si="47"/>
        <v>0</v>
      </c>
      <c r="BQ136" s="89">
        <f t="shared" si="48"/>
        <v>0</v>
      </c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  <c r="JS136"/>
      <c r="JT136"/>
      <c r="JU136"/>
      <c r="JV136"/>
      <c r="JW136"/>
      <c r="JX136"/>
      <c r="JY136"/>
      <c r="JZ136"/>
      <c r="KA136"/>
      <c r="KB136"/>
      <c r="KC136"/>
      <c r="KD136"/>
      <c r="KE136"/>
      <c r="KF136"/>
      <c r="KG136"/>
      <c r="KH136"/>
      <c r="KI136"/>
      <c r="KJ136"/>
      <c r="KK136"/>
      <c r="KL136"/>
      <c r="KM136"/>
      <c r="KN136"/>
      <c r="KO136"/>
      <c r="KP136"/>
      <c r="KQ136"/>
      <c r="KR136"/>
      <c r="KS136"/>
      <c r="KT136"/>
      <c r="KU136"/>
      <c r="KV136"/>
      <c r="KW136"/>
      <c r="KX136"/>
      <c r="KY136"/>
      <c r="KZ136"/>
      <c r="LA136"/>
      <c r="LB136"/>
      <c r="LC136"/>
      <c r="LD136"/>
      <c r="LE136"/>
      <c r="LF136"/>
      <c r="LG136"/>
      <c r="LH136"/>
      <c r="LI136"/>
      <c r="LJ136"/>
      <c r="LK136"/>
      <c r="LL136"/>
      <c r="LM136"/>
      <c r="LN136"/>
      <c r="LO136"/>
      <c r="LP136"/>
      <c r="LQ136"/>
      <c r="LR136"/>
      <c r="LS136"/>
      <c r="LT136"/>
      <c r="LU136"/>
      <c r="LV136"/>
      <c r="LW136"/>
      <c r="LX136"/>
      <c r="LY136"/>
      <c r="LZ136"/>
      <c r="MA136"/>
      <c r="MB136"/>
      <c r="MC136"/>
      <c r="MD136"/>
      <c r="ME136"/>
      <c r="MF136"/>
      <c r="MG136"/>
      <c r="MH136"/>
      <c r="MI136"/>
      <c r="MJ136"/>
      <c r="MK136"/>
      <c r="ML136"/>
      <c r="MM136"/>
      <c r="MN136"/>
      <c r="MO136"/>
      <c r="MP136"/>
      <c r="MQ136"/>
      <c r="MR136"/>
      <c r="MS136"/>
      <c r="MT136"/>
      <c r="MU136"/>
      <c r="MV136"/>
      <c r="MW136"/>
      <c r="MX136"/>
      <c r="MY136"/>
      <c r="MZ136"/>
      <c r="NA136"/>
      <c r="NB136"/>
      <c r="NC136"/>
      <c r="ND136"/>
      <c r="NE136"/>
      <c r="NF136"/>
      <c r="NG136"/>
      <c r="NH136"/>
      <c r="NI136"/>
      <c r="NJ136"/>
      <c r="NK136"/>
      <c r="NL136"/>
      <c r="NM136"/>
      <c r="NN136"/>
      <c r="NO136"/>
      <c r="NP136"/>
      <c r="NQ136"/>
      <c r="NR136"/>
      <c r="NS136"/>
      <c r="NT136"/>
      <c r="NU136"/>
      <c r="NV136"/>
      <c r="NW136"/>
      <c r="NX136"/>
      <c r="NY136"/>
      <c r="NZ136"/>
      <c r="OA136"/>
      <c r="OB136"/>
      <c r="OC136"/>
      <c r="OD136"/>
      <c r="OE136"/>
      <c r="OF136"/>
      <c r="OG136"/>
      <c r="OH136"/>
      <c r="OI136"/>
      <c r="OJ136"/>
      <c r="OK136"/>
      <c r="OL136"/>
      <c r="OM136"/>
      <c r="ON136"/>
      <c r="OO136"/>
      <c r="OP136"/>
      <c r="OQ136"/>
      <c r="OR136"/>
      <c r="OS136"/>
      <c r="OT136"/>
      <c r="OU136"/>
      <c r="OV136"/>
      <c r="OW136"/>
      <c r="OX136"/>
      <c r="OY136"/>
      <c r="OZ136"/>
      <c r="PA136"/>
      <c r="PB136"/>
      <c r="PC136"/>
      <c r="PD136"/>
      <c r="PE136"/>
      <c r="PF136"/>
      <c r="PG136"/>
      <c r="PH136"/>
      <c r="PI136"/>
      <c r="PJ136"/>
      <c r="PK136"/>
      <c r="PL136"/>
      <c r="PM136"/>
      <c r="PN136"/>
      <c r="PO136"/>
      <c r="PP136"/>
      <c r="PQ136"/>
      <c r="PR136"/>
      <c r="PS136"/>
      <c r="PT136"/>
      <c r="PU136"/>
      <c r="PV136"/>
      <c r="PW136"/>
      <c r="PX136"/>
      <c r="PY136"/>
      <c r="PZ136"/>
      <c r="QA136"/>
      <c r="QB136"/>
      <c r="QC136"/>
      <c r="QD136"/>
      <c r="QE136"/>
      <c r="QF136"/>
      <c r="QG136"/>
      <c r="QH136"/>
      <c r="QI136"/>
      <c r="QJ136"/>
      <c r="QK136"/>
      <c r="QL136"/>
      <c r="QM136"/>
      <c r="QN136"/>
      <c r="QO136"/>
      <c r="QP136"/>
      <c r="QQ136"/>
      <c r="QR136"/>
      <c r="QS136"/>
      <c r="QT136"/>
      <c r="QU136"/>
      <c r="QV136"/>
      <c r="QW136"/>
      <c r="QX136"/>
      <c r="QY136"/>
      <c r="QZ136"/>
      <c r="RA136"/>
      <c r="RB136"/>
      <c r="RC136"/>
      <c r="RD136"/>
      <c r="RE136"/>
      <c r="RF136"/>
      <c r="RG136"/>
      <c r="RH136"/>
      <c r="RI136"/>
      <c r="RJ136"/>
      <c r="RK136"/>
      <c r="RL136"/>
      <c r="RM136"/>
      <c r="RN136"/>
      <c r="RO136"/>
      <c r="RP136"/>
      <c r="RQ136"/>
      <c r="RR136"/>
      <c r="RS136"/>
      <c r="RT136"/>
      <c r="RU136"/>
      <c r="RV136"/>
      <c r="RW136"/>
      <c r="RX136"/>
      <c r="RY136"/>
      <c r="RZ136"/>
      <c r="SA136"/>
      <c r="SB136"/>
      <c r="SC136"/>
      <c r="SD136"/>
      <c r="SE136"/>
      <c r="SF136"/>
      <c r="SG136"/>
      <c r="SH136"/>
      <c r="SI136"/>
      <c r="SJ136"/>
      <c r="SK136"/>
      <c r="SL136"/>
      <c r="SM136"/>
      <c r="SN136"/>
      <c r="SO136"/>
      <c r="SP136"/>
      <c r="SQ136"/>
      <c r="SR136"/>
      <c r="SS136"/>
      <c r="ST136"/>
      <c r="SU136"/>
      <c r="SV136"/>
      <c r="SW136"/>
      <c r="SX136"/>
      <c r="SY136"/>
      <c r="SZ136"/>
      <c r="TA136"/>
      <c r="TB136"/>
      <c r="TC136"/>
      <c r="TD136"/>
      <c r="TE136"/>
      <c r="TF136"/>
      <c r="TG136"/>
      <c r="TH136"/>
      <c r="TI136"/>
      <c r="TJ136"/>
      <c r="TK136"/>
      <c r="TL136"/>
      <c r="TM136"/>
      <c r="TN136"/>
      <c r="TO136"/>
      <c r="TP136"/>
      <c r="TQ136"/>
      <c r="TR136"/>
      <c r="TS136"/>
      <c r="TT136"/>
      <c r="TU136"/>
      <c r="TV136"/>
      <c r="TW136"/>
      <c r="TX136"/>
      <c r="TY136"/>
      <c r="TZ136"/>
      <c r="UA136"/>
      <c r="UB136"/>
      <c r="UC136"/>
      <c r="UD136"/>
      <c r="UE136"/>
      <c r="UF136"/>
      <c r="UG136"/>
      <c r="UH136"/>
      <c r="UI136"/>
      <c r="UJ136"/>
      <c r="UK136"/>
      <c r="UL136"/>
      <c r="UM136"/>
      <c r="UN136"/>
      <c r="UO136"/>
      <c r="UP136"/>
      <c r="UQ136"/>
      <c r="UR136"/>
      <c r="US136"/>
      <c r="UT136"/>
      <c r="UU136"/>
      <c r="UV136"/>
      <c r="UW136"/>
      <c r="UX136"/>
      <c r="UY136"/>
      <c r="UZ136"/>
      <c r="VA136"/>
      <c r="VB136"/>
      <c r="VC136"/>
      <c r="VD136"/>
      <c r="VE136"/>
      <c r="VF136"/>
      <c r="VG136"/>
      <c r="VH136"/>
      <c r="VI136"/>
      <c r="VJ136"/>
      <c r="VK136"/>
      <c r="VL136"/>
      <c r="VM136"/>
      <c r="VN136"/>
      <c r="VO136"/>
      <c r="VP136"/>
      <c r="VQ136"/>
      <c r="VR136"/>
      <c r="VS136"/>
      <c r="VT136"/>
      <c r="VU136"/>
      <c r="VV136"/>
      <c r="VW136"/>
      <c r="VX136"/>
      <c r="VY136"/>
      <c r="VZ136"/>
      <c r="WA136"/>
      <c r="WB136"/>
      <c r="WC136"/>
      <c r="WD136"/>
      <c r="WE136"/>
      <c r="WF136"/>
      <c r="WG136"/>
      <c r="WH136"/>
      <c r="WI136"/>
      <c r="WJ136"/>
      <c r="WK136"/>
      <c r="WL136"/>
      <c r="WM136"/>
      <c r="WN136"/>
      <c r="WO136"/>
      <c r="WP136"/>
      <c r="WQ136"/>
      <c r="WR136"/>
      <c r="WS136"/>
      <c r="WT136"/>
      <c r="WU136"/>
      <c r="WV136"/>
      <c r="WW136"/>
      <c r="WX136"/>
      <c r="WY136"/>
      <c r="WZ136"/>
      <c r="XA136"/>
      <c r="XB136"/>
      <c r="XC136"/>
      <c r="XD136"/>
      <c r="XE136"/>
      <c r="XF136"/>
      <c r="XG136"/>
      <c r="XH136"/>
      <c r="XI136"/>
      <c r="XJ136"/>
      <c r="XK136"/>
      <c r="XL136"/>
      <c r="XM136"/>
      <c r="XN136"/>
      <c r="XO136"/>
      <c r="XP136"/>
      <c r="XQ136"/>
      <c r="XR136"/>
      <c r="XS136"/>
      <c r="XT136"/>
      <c r="XU136"/>
      <c r="XV136"/>
      <c r="XW136"/>
      <c r="XX136"/>
      <c r="XY136"/>
      <c r="XZ136"/>
      <c r="YA136"/>
      <c r="YB136"/>
      <c r="YC136"/>
      <c r="YD136"/>
      <c r="YE136"/>
      <c r="YF136"/>
      <c r="YG136"/>
      <c r="YH136"/>
      <c r="YI136"/>
      <c r="YJ136"/>
      <c r="YK136"/>
      <c r="YL136"/>
      <c r="YM136"/>
      <c r="YN136"/>
      <c r="YO136"/>
      <c r="YP136"/>
      <c r="YQ136"/>
      <c r="YR136"/>
      <c r="YS136"/>
      <c r="YT136"/>
      <c r="YU136"/>
      <c r="YV136"/>
      <c r="YW136"/>
      <c r="YX136"/>
      <c r="YY136"/>
      <c r="YZ136"/>
      <c r="ZA136"/>
      <c r="ZB136"/>
      <c r="ZC136"/>
      <c r="ZD136"/>
      <c r="ZE136"/>
      <c r="ZF136"/>
      <c r="ZG136"/>
      <c r="ZH136"/>
      <c r="ZI136"/>
      <c r="ZJ136"/>
      <c r="ZK136"/>
      <c r="ZL136"/>
      <c r="ZM136"/>
      <c r="ZN136"/>
      <c r="ZO136"/>
      <c r="ZP136"/>
      <c r="ZQ136"/>
      <c r="ZR136"/>
      <c r="ZS136"/>
      <c r="ZT136"/>
      <c r="ZU136"/>
      <c r="ZV136"/>
      <c r="ZW136"/>
      <c r="ZX136"/>
      <c r="ZY136"/>
      <c r="ZZ136"/>
      <c r="AAA136"/>
      <c r="AAB136"/>
      <c r="AAC136"/>
      <c r="AAD136"/>
      <c r="AAE136"/>
      <c r="AAF136"/>
      <c r="AAG136"/>
      <c r="AAH136"/>
      <c r="AAI136"/>
      <c r="AAJ136"/>
      <c r="AAK136"/>
      <c r="AAL136"/>
      <c r="AAM136"/>
      <c r="AAN136"/>
      <c r="AAO136"/>
      <c r="AAP136"/>
      <c r="AAQ136"/>
      <c r="AAR136"/>
      <c r="AAS136"/>
      <c r="AAT136"/>
      <c r="AAU136"/>
      <c r="AAV136"/>
      <c r="AAW136"/>
      <c r="AAX136"/>
      <c r="AAY136"/>
      <c r="AAZ136"/>
      <c r="ABA136"/>
      <c r="ABB136"/>
      <c r="ABC136"/>
      <c r="ABD136"/>
      <c r="ABE136"/>
      <c r="ABF136"/>
      <c r="ABG136"/>
      <c r="ABH136"/>
      <c r="ABI136"/>
      <c r="ABJ136"/>
      <c r="ABK136"/>
      <c r="ABL136"/>
      <c r="ABM136"/>
      <c r="ABN136"/>
      <c r="ABO136"/>
      <c r="ABP136"/>
      <c r="ABQ136"/>
      <c r="ABR136"/>
      <c r="ABS136"/>
      <c r="ABT136"/>
      <c r="ABU136"/>
      <c r="ABV136"/>
      <c r="ABW136"/>
      <c r="ABX136"/>
      <c r="ABY136"/>
      <c r="ABZ136"/>
      <c r="ACA136"/>
      <c r="ACB136"/>
      <c r="ACC136"/>
      <c r="ACD136"/>
      <c r="ACE136"/>
      <c r="ACF136"/>
      <c r="ACG136"/>
      <c r="ACH136"/>
      <c r="ACI136"/>
      <c r="ACJ136"/>
      <c r="ACK136"/>
      <c r="ACL136"/>
      <c r="ACM136"/>
      <c r="ACN136"/>
      <c r="ACO136"/>
      <c r="ACP136"/>
      <c r="ACQ136"/>
      <c r="ACR136"/>
      <c r="ACS136"/>
      <c r="ACT136"/>
      <c r="ACU136"/>
      <c r="ACV136"/>
      <c r="ACW136"/>
      <c r="ACX136"/>
      <c r="ACY136"/>
      <c r="ACZ136"/>
      <c r="ADA136"/>
      <c r="ADB136"/>
      <c r="ADC136"/>
      <c r="ADD136"/>
      <c r="ADE136"/>
      <c r="ADF136"/>
      <c r="ADG136"/>
      <c r="ADH136"/>
      <c r="ADI136"/>
      <c r="ADJ136"/>
      <c r="ADK136"/>
      <c r="ADL136"/>
      <c r="ADM136"/>
      <c r="ADN136"/>
      <c r="ADO136"/>
      <c r="ADP136"/>
      <c r="ADQ136"/>
      <c r="ADR136"/>
      <c r="ADS136"/>
      <c r="ADT136"/>
      <c r="ADU136"/>
      <c r="ADV136"/>
      <c r="ADW136"/>
      <c r="ADX136"/>
      <c r="ADY136"/>
      <c r="ADZ136"/>
      <c r="AEA136"/>
      <c r="AEB136"/>
      <c r="AEC136"/>
      <c r="AED136"/>
      <c r="AEE136"/>
      <c r="AEF136"/>
      <c r="AEG136"/>
      <c r="AEH136"/>
      <c r="AEI136"/>
      <c r="AEJ136"/>
      <c r="AEK136"/>
      <c r="AEL136"/>
      <c r="AEM136"/>
      <c r="AEN136"/>
      <c r="AEO136"/>
      <c r="AEP136"/>
      <c r="AEQ136"/>
      <c r="AER136"/>
      <c r="AES136"/>
      <c r="AET136"/>
      <c r="AEU136"/>
      <c r="AEV136"/>
      <c r="AEW136"/>
      <c r="AEX136"/>
      <c r="AEY136"/>
      <c r="AEZ136"/>
      <c r="AFA136"/>
      <c r="AFB136"/>
      <c r="AFC136"/>
      <c r="AFD136"/>
      <c r="AFE136"/>
      <c r="AFF136"/>
      <c r="AFG136"/>
      <c r="AFH136"/>
      <c r="AFI136"/>
      <c r="AFJ136"/>
      <c r="AFK136"/>
      <c r="AFL136"/>
      <c r="AFM136"/>
      <c r="AFN136"/>
      <c r="AFO136"/>
      <c r="AFP136"/>
      <c r="AFQ136"/>
      <c r="AFR136"/>
      <c r="AFS136"/>
      <c r="AFT136"/>
      <c r="AFU136"/>
      <c r="AFV136"/>
      <c r="AFW136"/>
      <c r="AFX136"/>
      <c r="AFY136"/>
      <c r="AFZ136"/>
      <c r="AGA136"/>
      <c r="AGB136"/>
      <c r="AGC136"/>
      <c r="AGD136"/>
      <c r="AGE136"/>
      <c r="AGF136"/>
      <c r="AGG136"/>
      <c r="AGH136"/>
      <c r="AGI136"/>
      <c r="AGJ136"/>
      <c r="AGK136"/>
      <c r="AGL136"/>
      <c r="AGM136"/>
      <c r="AGN136"/>
      <c r="AGO136"/>
      <c r="AGP136"/>
      <c r="AGQ136"/>
      <c r="AGR136"/>
      <c r="AGS136"/>
      <c r="AGT136"/>
      <c r="AGU136"/>
      <c r="AGV136"/>
      <c r="AGW136"/>
      <c r="AGX136"/>
      <c r="AGY136"/>
      <c r="AGZ136"/>
      <c r="AHA136"/>
      <c r="AHB136"/>
      <c r="AHC136"/>
      <c r="AHD136"/>
      <c r="AHE136"/>
      <c r="AHF136"/>
      <c r="AHG136"/>
      <c r="AHH136"/>
      <c r="AHI136"/>
      <c r="AHJ136"/>
      <c r="AHK136"/>
      <c r="AHL136"/>
      <c r="AHM136"/>
      <c r="AHN136"/>
      <c r="AHO136"/>
      <c r="AHP136"/>
      <c r="AHQ136"/>
      <c r="AHR136"/>
      <c r="AHS136"/>
      <c r="AHT136"/>
      <c r="AHU136"/>
      <c r="AHV136"/>
      <c r="AHW136"/>
      <c r="AHX136"/>
      <c r="AHY136"/>
      <c r="AHZ136"/>
      <c r="AIA136"/>
      <c r="AIB136"/>
      <c r="AIC136"/>
      <c r="AID136"/>
      <c r="AIE136"/>
      <c r="AIF136"/>
      <c r="AIG136"/>
      <c r="AIH136"/>
      <c r="AII136"/>
      <c r="AIJ136"/>
      <c r="AIK136"/>
      <c r="AIL136"/>
      <c r="AIM136"/>
      <c r="AIN136"/>
      <c r="AIO136"/>
      <c r="AIP136"/>
      <c r="AIQ136"/>
      <c r="AIR136"/>
      <c r="AIS136"/>
      <c r="AIT136"/>
      <c r="AIU136"/>
      <c r="AIV136"/>
      <c r="AIW136"/>
      <c r="AIX136"/>
      <c r="AIY136"/>
      <c r="AIZ136"/>
      <c r="AJA136"/>
      <c r="AJB136"/>
      <c r="AJC136"/>
      <c r="AJD136"/>
      <c r="AJE136"/>
      <c r="AJF136"/>
      <c r="AJG136"/>
      <c r="AJH136"/>
      <c r="AJI136"/>
      <c r="AJJ136"/>
      <c r="AJK136"/>
      <c r="AJL136"/>
      <c r="AJM136"/>
      <c r="AJN136"/>
      <c r="AJO136"/>
      <c r="AJP136"/>
      <c r="AJQ136"/>
      <c r="AJR136"/>
      <c r="AJS136"/>
      <c r="AJT136"/>
      <c r="AJU136"/>
      <c r="AJV136"/>
      <c r="AJW136"/>
      <c r="AJX136"/>
      <c r="AJY136"/>
      <c r="AJZ136"/>
      <c r="AKA136"/>
      <c r="AKB136"/>
      <c r="AKC136"/>
      <c r="AKD136"/>
      <c r="AKE136"/>
      <c r="AKF136"/>
      <c r="AKG136"/>
      <c r="AKH136"/>
      <c r="AKI136"/>
      <c r="AKJ136"/>
      <c r="AKK136"/>
      <c r="AKL136"/>
      <c r="AKM136"/>
      <c r="AKN136"/>
      <c r="AKO136"/>
      <c r="AKP136"/>
      <c r="AKQ136"/>
      <c r="AKR136"/>
      <c r="AKS136"/>
      <c r="AKT136"/>
      <c r="AKU136"/>
      <c r="AKV136"/>
      <c r="AKW136"/>
      <c r="AKX136"/>
      <c r="AKY136"/>
      <c r="AKZ136"/>
      <c r="ALA136"/>
      <c r="ALB136"/>
      <c r="ALC136"/>
      <c r="ALD136"/>
      <c r="ALE136"/>
      <c r="ALF136"/>
      <c r="ALG136"/>
      <c r="ALH136"/>
      <c r="ALI136"/>
      <c r="ALJ136"/>
      <c r="ALK136"/>
      <c r="ALL136"/>
      <c r="ALM136"/>
      <c r="ALN136"/>
      <c r="ALO136"/>
      <c r="ALP136"/>
      <c r="ALQ136"/>
      <c r="ALR136"/>
      <c r="ALS136"/>
      <c r="ALT136"/>
      <c r="ALU136"/>
      <c r="ALV136"/>
      <c r="ALW136"/>
      <c r="ALX136"/>
      <c r="ALY136"/>
      <c r="ALZ136"/>
      <c r="AMA136"/>
      <c r="AMB136"/>
      <c r="AMC136"/>
      <c r="AMD136"/>
      <c r="AME136"/>
      <c r="AMF136"/>
      <c r="AMG136"/>
      <c r="AMH136"/>
      <c r="AMI136"/>
      <c r="AMJ136"/>
    </row>
    <row r="137" spans="1:1024" x14ac:dyDescent="0.3">
      <c r="A137" s="52">
        <f t="shared" si="62"/>
        <v>128</v>
      </c>
      <c r="B137" s="72">
        <f t="shared" si="63"/>
        <v>2150</v>
      </c>
      <c r="C137" s="48">
        <f>'2023CV PREV GA00394601000126'!E133</f>
        <v>4.8899999999999997</v>
      </c>
      <c r="D137" s="49">
        <f t="shared" si="49"/>
        <v>2.2200000000000002E-3</v>
      </c>
      <c r="E137" s="125">
        <f>'2023CV PREV GA00394601000126'!G133</f>
        <v>0</v>
      </c>
      <c r="F137" s="49">
        <f t="shared" si="50"/>
        <v>0</v>
      </c>
      <c r="G137" s="125">
        <f>'2023CV PREV GA00394601000126'!I133</f>
        <v>0</v>
      </c>
      <c r="H137" s="125">
        <f>'2023CV PREV GA00394601000126'!J133</f>
        <v>0</v>
      </c>
      <c r="I137" s="125">
        <f>'2023CV PREV GA00394601000126'!K133</f>
        <v>0</v>
      </c>
      <c r="J137" s="125">
        <f>'2023CV PREV GA00394601000126'!L133</f>
        <v>0</v>
      </c>
      <c r="K137" s="125">
        <f>'2023CV PREV GA00394601000126'!M133</f>
        <v>0</v>
      </c>
      <c r="L137" s="125">
        <f>'2023CV PREV GA00394601000126'!N133</f>
        <v>0</v>
      </c>
      <c r="M137" s="49">
        <f t="shared" si="51"/>
        <v>0</v>
      </c>
      <c r="N137" s="125">
        <f>'2023CV PREV GA00394601000126'!P133</f>
        <v>0</v>
      </c>
      <c r="O137" s="125">
        <f>'2023CV PREV GA00394601000126'!Q133</f>
        <v>0</v>
      </c>
      <c r="P137" s="125">
        <f>'2023CV PREV GA00394601000126'!R133</f>
        <v>0</v>
      </c>
      <c r="Q137" s="125">
        <f>'2023CV PREV GA00394601000126'!S133</f>
        <v>0</v>
      </c>
      <c r="R137" s="125">
        <f>'2023CV PREV GA00394601000126'!T133</f>
        <v>0</v>
      </c>
      <c r="S137" s="125">
        <f>'2023CV PREV GA00394601000126'!U133</f>
        <v>0</v>
      </c>
      <c r="T137" s="125">
        <f>'2023CV PREV GA00394601000126'!V133</f>
        <v>0</v>
      </c>
      <c r="U137" s="49">
        <f t="shared" si="52"/>
        <v>0</v>
      </c>
      <c r="V137" s="125">
        <f>'2023CV PREV GA00394601000126'!X133</f>
        <v>0</v>
      </c>
      <c r="W137" s="125">
        <f>'2023CV PREV GA00394601000126'!Y133</f>
        <v>0</v>
      </c>
      <c r="X137" s="125">
        <f>'2023CV PREV GA00394601000126'!Z133</f>
        <v>0</v>
      </c>
      <c r="Y137" s="125">
        <f>'2023CV PREV GA00394601000126'!AA133</f>
        <v>0</v>
      </c>
      <c r="Z137" s="125">
        <f>'2023CV PREV GA00394601000126'!AB133</f>
        <v>0</v>
      </c>
      <c r="AA137" s="125">
        <f>'2023CV PREV GA00394601000126'!AC133</f>
        <v>0</v>
      </c>
      <c r="AB137" s="125">
        <f>'2023CV PREV GA00394601000126'!AD133</f>
        <v>0</v>
      </c>
      <c r="AC137" s="49">
        <f t="shared" si="53"/>
        <v>0</v>
      </c>
      <c r="AD137" s="125">
        <f>'2023CV PREV GA00394601000126'!AF133</f>
        <v>0</v>
      </c>
      <c r="AE137" s="125">
        <f>'2023CV PREV GA00394601000126'!AG133</f>
        <v>0</v>
      </c>
      <c r="AF137" s="125">
        <f>'2023CV PREV GA00394601000126'!AH133</f>
        <v>0</v>
      </c>
      <c r="AG137" s="125">
        <f>'2023CV PREV GA00394601000126'!AI133</f>
        <v>0</v>
      </c>
      <c r="AH137" s="49">
        <f t="shared" si="54"/>
        <v>0</v>
      </c>
      <c r="AI137" s="125">
        <f>'2023CV PREV GA00394601000126'!AK133</f>
        <v>0</v>
      </c>
      <c r="AJ137" s="125">
        <f>'2023CV PREV GA00394601000126'!AL133</f>
        <v>0</v>
      </c>
      <c r="AK137" s="125">
        <f>'2023CV PREV GA00394601000126'!AM133</f>
        <v>0</v>
      </c>
      <c r="AL137" s="125">
        <f>'2023CV PREV GA00394601000126'!AN133</f>
        <v>0</v>
      </c>
      <c r="AM137" s="125">
        <f>'2023CV PREV GA00394601000126'!AO133</f>
        <v>0</v>
      </c>
      <c r="AN137" s="125">
        <f>'2023CV PREV GA00394601000126'!AP133</f>
        <v>0</v>
      </c>
      <c r="AO137" s="125">
        <f>'2023CV PREV GA00394601000126'!AQ133</f>
        <v>0</v>
      </c>
      <c r="AP137" s="125">
        <f>'2023CV PREV GA00394601000126'!AR133</f>
        <v>0</v>
      </c>
      <c r="AQ137" s="125">
        <f>'2023CV PREV GA00394601000126'!AS133</f>
        <v>0</v>
      </c>
      <c r="AR137" s="49">
        <f t="shared" si="55"/>
        <v>0</v>
      </c>
      <c r="AS137" s="49">
        <f t="shared" si="56"/>
        <v>0</v>
      </c>
      <c r="AT137" s="125">
        <f>'2023CV PREV GA00394601000126'!AV133</f>
        <v>0</v>
      </c>
      <c r="AU137" s="125">
        <f>'2023CV PREV GA00394601000126'!AW133</f>
        <v>0</v>
      </c>
      <c r="AV137" s="125">
        <f>'2023CV PREV GA00394601000126'!AX133</f>
        <v>0</v>
      </c>
      <c r="AW137" s="125">
        <f>'2023CV PREV GA00394601000126'!AY133</f>
        <v>0</v>
      </c>
      <c r="AX137" s="125">
        <f>'2023CV PREV GA00394601000126'!AZ133</f>
        <v>0</v>
      </c>
      <c r="AY137" s="125">
        <f>'2023CV PREV GA00394601000126'!BA133</f>
        <v>0</v>
      </c>
      <c r="AZ137" s="49">
        <f t="shared" si="57"/>
        <v>0</v>
      </c>
      <c r="BA137" s="125">
        <f>'2023CV PREV GA00394601000126'!BC133</f>
        <v>0</v>
      </c>
      <c r="BB137" s="125">
        <f>'2023CV PREV GA00394601000126'!BD133</f>
        <v>0</v>
      </c>
      <c r="BC137" s="125">
        <f>'2023CV PREV GA00394601000126'!BE133</f>
        <v>0</v>
      </c>
      <c r="BD137" s="125">
        <f>'2023CV PREV GA00394601000126'!BF133</f>
        <v>0</v>
      </c>
      <c r="BE137" s="125">
        <f>'2023CV PREV GA00394601000126'!BG133</f>
        <v>0</v>
      </c>
      <c r="BF137" s="125">
        <f>'2023CV PREV GA00394601000126'!BH133</f>
        <v>0</v>
      </c>
      <c r="BG137" s="125">
        <f>'2023CV PREV GA00394601000126'!BI133</f>
        <v>0</v>
      </c>
      <c r="BH137" s="125">
        <f>'2023CV PREV GA00394601000126'!BJ133</f>
        <v>0</v>
      </c>
      <c r="BI137" s="125">
        <f>'2023CV PREV GA00394601000126'!BK133</f>
        <v>0</v>
      </c>
      <c r="BJ137" s="49">
        <f t="shared" si="58"/>
        <v>0</v>
      </c>
      <c r="BK137" s="49">
        <f t="shared" si="59"/>
        <v>0</v>
      </c>
      <c r="BL137" s="49">
        <f>$BO$9+SUMPRODUCT($D$10:D137,$BK$10:BK137)</f>
        <v>194802968.77395752</v>
      </c>
      <c r="BM137" s="50">
        <f t="shared" si="60"/>
        <v>4.8899999999999997</v>
      </c>
      <c r="BN137" s="49">
        <f t="shared" si="46"/>
        <v>4093387225.7198901</v>
      </c>
      <c r="BO137" s="51">
        <f t="shared" si="61"/>
        <v>87802737444.940506</v>
      </c>
      <c r="BP137" s="89">
        <f t="shared" si="47"/>
        <v>0</v>
      </c>
      <c r="BQ137" s="89">
        <f t="shared" si="48"/>
        <v>0</v>
      </c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  <c r="LF137"/>
      <c r="LG137"/>
      <c r="LH137"/>
      <c r="LI137"/>
      <c r="LJ137"/>
      <c r="LK137"/>
      <c r="LL137"/>
      <c r="LM137"/>
      <c r="LN137"/>
      <c r="LO137"/>
      <c r="LP137"/>
      <c r="LQ137"/>
      <c r="LR137"/>
      <c r="LS137"/>
      <c r="LT137"/>
      <c r="LU137"/>
      <c r="LV137"/>
      <c r="LW137"/>
      <c r="LX137"/>
      <c r="LY137"/>
      <c r="LZ137"/>
      <c r="MA137"/>
      <c r="MB137"/>
      <c r="MC137"/>
      <c r="MD137"/>
      <c r="ME137"/>
      <c r="MF137"/>
      <c r="MG137"/>
      <c r="MH137"/>
      <c r="MI137"/>
      <c r="MJ137"/>
      <c r="MK137"/>
      <c r="ML137"/>
      <c r="MM137"/>
      <c r="MN137"/>
      <c r="MO137"/>
      <c r="MP137"/>
      <c r="MQ137"/>
      <c r="MR137"/>
      <c r="MS137"/>
      <c r="MT137"/>
      <c r="MU137"/>
      <c r="MV137"/>
      <c r="MW137"/>
      <c r="MX137"/>
      <c r="MY137"/>
      <c r="MZ137"/>
      <c r="NA137"/>
      <c r="NB137"/>
      <c r="NC137"/>
      <c r="ND137"/>
      <c r="NE137"/>
      <c r="NF137"/>
      <c r="NG137"/>
      <c r="NH137"/>
      <c r="NI137"/>
      <c r="NJ137"/>
      <c r="NK137"/>
      <c r="NL137"/>
      <c r="NM137"/>
      <c r="NN137"/>
      <c r="NO137"/>
      <c r="NP137"/>
      <c r="NQ137"/>
      <c r="NR137"/>
      <c r="NS137"/>
      <c r="NT137"/>
      <c r="NU137"/>
      <c r="NV137"/>
      <c r="NW137"/>
      <c r="NX137"/>
      <c r="NY137"/>
      <c r="NZ137"/>
      <c r="OA137"/>
      <c r="OB137"/>
      <c r="OC137"/>
      <c r="OD137"/>
      <c r="OE137"/>
      <c r="OF137"/>
      <c r="OG137"/>
      <c r="OH137"/>
      <c r="OI137"/>
      <c r="OJ137"/>
      <c r="OK137"/>
      <c r="OL137"/>
      <c r="OM137"/>
      <c r="ON137"/>
      <c r="OO137"/>
      <c r="OP137"/>
      <c r="OQ137"/>
      <c r="OR137"/>
      <c r="OS137"/>
      <c r="OT137"/>
      <c r="OU137"/>
      <c r="OV137"/>
      <c r="OW137"/>
      <c r="OX137"/>
      <c r="OY137"/>
      <c r="OZ137"/>
      <c r="PA137"/>
      <c r="PB137"/>
      <c r="PC137"/>
      <c r="PD137"/>
      <c r="PE137"/>
      <c r="PF137"/>
      <c r="PG137"/>
      <c r="PH137"/>
      <c r="PI137"/>
      <c r="PJ137"/>
      <c r="PK137"/>
      <c r="PL137"/>
      <c r="PM137"/>
      <c r="PN137"/>
      <c r="PO137"/>
      <c r="PP137"/>
      <c r="PQ137"/>
      <c r="PR137"/>
      <c r="PS137"/>
      <c r="PT137"/>
      <c r="PU137"/>
      <c r="PV137"/>
      <c r="PW137"/>
      <c r="PX137"/>
      <c r="PY137"/>
      <c r="PZ137"/>
      <c r="QA137"/>
      <c r="QB137"/>
      <c r="QC137"/>
      <c r="QD137"/>
      <c r="QE137"/>
      <c r="QF137"/>
      <c r="QG137"/>
      <c r="QH137"/>
      <c r="QI137"/>
      <c r="QJ137"/>
      <c r="QK137"/>
      <c r="QL137"/>
      <c r="QM137"/>
      <c r="QN137"/>
      <c r="QO137"/>
      <c r="QP137"/>
      <c r="QQ137"/>
      <c r="QR137"/>
      <c r="QS137"/>
      <c r="QT137"/>
      <c r="QU137"/>
      <c r="QV137"/>
      <c r="QW137"/>
      <c r="QX137"/>
      <c r="QY137"/>
      <c r="QZ137"/>
      <c r="RA137"/>
      <c r="RB137"/>
      <c r="RC137"/>
      <c r="RD137"/>
      <c r="RE137"/>
      <c r="RF137"/>
      <c r="RG137"/>
      <c r="RH137"/>
      <c r="RI137"/>
      <c r="RJ137"/>
      <c r="RK137"/>
      <c r="RL137"/>
      <c r="RM137"/>
      <c r="RN137"/>
      <c r="RO137"/>
      <c r="RP137"/>
      <c r="RQ137"/>
      <c r="RR137"/>
      <c r="RS137"/>
      <c r="RT137"/>
      <c r="RU137"/>
      <c r="RV137"/>
      <c r="RW137"/>
      <c r="RX137"/>
      <c r="RY137"/>
      <c r="RZ137"/>
      <c r="SA137"/>
      <c r="SB137"/>
      <c r="SC137"/>
      <c r="SD137"/>
      <c r="SE137"/>
      <c r="SF137"/>
      <c r="SG137"/>
      <c r="SH137"/>
      <c r="SI137"/>
      <c r="SJ137"/>
      <c r="SK137"/>
      <c r="SL137"/>
      <c r="SM137"/>
      <c r="SN137"/>
      <c r="SO137"/>
      <c r="SP137"/>
      <c r="SQ137"/>
      <c r="SR137"/>
      <c r="SS137"/>
      <c r="ST137"/>
      <c r="SU137"/>
      <c r="SV137"/>
      <c r="SW137"/>
      <c r="SX137"/>
      <c r="SY137"/>
      <c r="SZ137"/>
      <c r="TA137"/>
      <c r="TB137"/>
      <c r="TC137"/>
      <c r="TD137"/>
      <c r="TE137"/>
      <c r="TF137"/>
      <c r="TG137"/>
      <c r="TH137"/>
      <c r="TI137"/>
      <c r="TJ137"/>
      <c r="TK137"/>
      <c r="TL137"/>
      <c r="TM137"/>
      <c r="TN137"/>
      <c r="TO137"/>
      <c r="TP137"/>
      <c r="TQ137"/>
      <c r="TR137"/>
      <c r="TS137"/>
      <c r="TT137"/>
      <c r="TU137"/>
      <c r="TV137"/>
      <c r="TW137"/>
      <c r="TX137"/>
      <c r="TY137"/>
      <c r="TZ137"/>
      <c r="UA137"/>
      <c r="UB137"/>
      <c r="UC137"/>
      <c r="UD137"/>
      <c r="UE137"/>
      <c r="UF137"/>
      <c r="UG137"/>
      <c r="UH137"/>
      <c r="UI137"/>
      <c r="UJ137"/>
      <c r="UK137"/>
      <c r="UL137"/>
      <c r="UM137"/>
      <c r="UN137"/>
      <c r="UO137"/>
      <c r="UP137"/>
      <c r="UQ137"/>
      <c r="UR137"/>
      <c r="US137"/>
      <c r="UT137"/>
      <c r="UU137"/>
      <c r="UV137"/>
      <c r="UW137"/>
      <c r="UX137"/>
      <c r="UY137"/>
      <c r="UZ137"/>
      <c r="VA137"/>
      <c r="VB137"/>
      <c r="VC137"/>
      <c r="VD137"/>
      <c r="VE137"/>
      <c r="VF137"/>
      <c r="VG137"/>
      <c r="VH137"/>
      <c r="VI137"/>
      <c r="VJ137"/>
      <c r="VK137"/>
      <c r="VL137"/>
      <c r="VM137"/>
      <c r="VN137"/>
      <c r="VO137"/>
      <c r="VP137"/>
      <c r="VQ137"/>
      <c r="VR137"/>
      <c r="VS137"/>
      <c r="VT137"/>
      <c r="VU137"/>
      <c r="VV137"/>
      <c r="VW137"/>
      <c r="VX137"/>
      <c r="VY137"/>
      <c r="VZ137"/>
      <c r="WA137"/>
      <c r="WB137"/>
      <c r="WC137"/>
      <c r="WD137"/>
      <c r="WE137"/>
      <c r="WF137"/>
      <c r="WG137"/>
      <c r="WH137"/>
      <c r="WI137"/>
      <c r="WJ137"/>
      <c r="WK137"/>
      <c r="WL137"/>
      <c r="WM137"/>
      <c r="WN137"/>
      <c r="WO137"/>
      <c r="WP137"/>
      <c r="WQ137"/>
      <c r="WR137"/>
      <c r="WS137"/>
      <c r="WT137"/>
      <c r="WU137"/>
      <c r="WV137"/>
      <c r="WW137"/>
      <c r="WX137"/>
      <c r="WY137"/>
      <c r="WZ137"/>
      <c r="XA137"/>
      <c r="XB137"/>
      <c r="XC137"/>
      <c r="XD137"/>
      <c r="XE137"/>
      <c r="XF137"/>
      <c r="XG137"/>
      <c r="XH137"/>
      <c r="XI137"/>
      <c r="XJ137"/>
      <c r="XK137"/>
      <c r="XL137"/>
      <c r="XM137"/>
      <c r="XN137"/>
      <c r="XO137"/>
      <c r="XP137"/>
      <c r="XQ137"/>
      <c r="XR137"/>
      <c r="XS137"/>
      <c r="XT137"/>
      <c r="XU137"/>
      <c r="XV137"/>
      <c r="XW137"/>
      <c r="XX137"/>
      <c r="XY137"/>
      <c r="XZ137"/>
      <c r="YA137"/>
      <c r="YB137"/>
      <c r="YC137"/>
      <c r="YD137"/>
      <c r="YE137"/>
      <c r="YF137"/>
      <c r="YG137"/>
      <c r="YH137"/>
      <c r="YI137"/>
      <c r="YJ137"/>
      <c r="YK137"/>
      <c r="YL137"/>
      <c r="YM137"/>
      <c r="YN137"/>
      <c r="YO137"/>
      <c r="YP137"/>
      <c r="YQ137"/>
      <c r="YR137"/>
      <c r="YS137"/>
      <c r="YT137"/>
      <c r="YU137"/>
      <c r="YV137"/>
      <c r="YW137"/>
      <c r="YX137"/>
      <c r="YY137"/>
      <c r="YZ137"/>
      <c r="ZA137"/>
      <c r="ZB137"/>
      <c r="ZC137"/>
      <c r="ZD137"/>
      <c r="ZE137"/>
      <c r="ZF137"/>
      <c r="ZG137"/>
      <c r="ZH137"/>
      <c r="ZI137"/>
      <c r="ZJ137"/>
      <c r="ZK137"/>
      <c r="ZL137"/>
      <c r="ZM137"/>
      <c r="ZN137"/>
      <c r="ZO137"/>
      <c r="ZP137"/>
      <c r="ZQ137"/>
      <c r="ZR137"/>
      <c r="ZS137"/>
      <c r="ZT137"/>
      <c r="ZU137"/>
      <c r="ZV137"/>
      <c r="ZW137"/>
      <c r="ZX137"/>
      <c r="ZY137"/>
      <c r="ZZ137"/>
      <c r="AAA137"/>
      <c r="AAB137"/>
      <c r="AAC137"/>
      <c r="AAD137"/>
      <c r="AAE137"/>
      <c r="AAF137"/>
      <c r="AAG137"/>
      <c r="AAH137"/>
      <c r="AAI137"/>
      <c r="AAJ137"/>
      <c r="AAK137"/>
      <c r="AAL137"/>
      <c r="AAM137"/>
      <c r="AAN137"/>
      <c r="AAO137"/>
      <c r="AAP137"/>
      <c r="AAQ137"/>
      <c r="AAR137"/>
      <c r="AAS137"/>
      <c r="AAT137"/>
      <c r="AAU137"/>
      <c r="AAV137"/>
      <c r="AAW137"/>
      <c r="AAX137"/>
      <c r="AAY137"/>
      <c r="AAZ137"/>
      <c r="ABA137"/>
      <c r="ABB137"/>
      <c r="ABC137"/>
      <c r="ABD137"/>
      <c r="ABE137"/>
      <c r="ABF137"/>
      <c r="ABG137"/>
      <c r="ABH137"/>
      <c r="ABI137"/>
      <c r="ABJ137"/>
      <c r="ABK137"/>
      <c r="ABL137"/>
      <c r="ABM137"/>
      <c r="ABN137"/>
      <c r="ABO137"/>
      <c r="ABP137"/>
      <c r="ABQ137"/>
      <c r="ABR137"/>
      <c r="ABS137"/>
      <c r="ABT137"/>
      <c r="ABU137"/>
      <c r="ABV137"/>
      <c r="ABW137"/>
      <c r="ABX137"/>
      <c r="ABY137"/>
      <c r="ABZ137"/>
      <c r="ACA137"/>
      <c r="ACB137"/>
      <c r="ACC137"/>
      <c r="ACD137"/>
      <c r="ACE137"/>
      <c r="ACF137"/>
      <c r="ACG137"/>
      <c r="ACH137"/>
      <c r="ACI137"/>
      <c r="ACJ137"/>
      <c r="ACK137"/>
      <c r="ACL137"/>
      <c r="ACM137"/>
      <c r="ACN137"/>
      <c r="ACO137"/>
      <c r="ACP137"/>
      <c r="ACQ137"/>
      <c r="ACR137"/>
      <c r="ACS137"/>
      <c r="ACT137"/>
      <c r="ACU137"/>
      <c r="ACV137"/>
      <c r="ACW137"/>
      <c r="ACX137"/>
      <c r="ACY137"/>
      <c r="ACZ137"/>
      <c r="ADA137"/>
      <c r="ADB137"/>
      <c r="ADC137"/>
      <c r="ADD137"/>
      <c r="ADE137"/>
      <c r="ADF137"/>
      <c r="ADG137"/>
      <c r="ADH137"/>
      <c r="ADI137"/>
      <c r="ADJ137"/>
      <c r="ADK137"/>
      <c r="ADL137"/>
      <c r="ADM137"/>
      <c r="ADN137"/>
      <c r="ADO137"/>
      <c r="ADP137"/>
      <c r="ADQ137"/>
      <c r="ADR137"/>
      <c r="ADS137"/>
      <c r="ADT137"/>
      <c r="ADU137"/>
      <c r="ADV137"/>
      <c r="ADW137"/>
      <c r="ADX137"/>
      <c r="ADY137"/>
      <c r="ADZ137"/>
      <c r="AEA137"/>
      <c r="AEB137"/>
      <c r="AEC137"/>
      <c r="AED137"/>
      <c r="AEE137"/>
      <c r="AEF137"/>
      <c r="AEG137"/>
      <c r="AEH137"/>
      <c r="AEI137"/>
      <c r="AEJ137"/>
      <c r="AEK137"/>
      <c r="AEL137"/>
      <c r="AEM137"/>
      <c r="AEN137"/>
      <c r="AEO137"/>
      <c r="AEP137"/>
      <c r="AEQ137"/>
      <c r="AER137"/>
      <c r="AES137"/>
      <c r="AET137"/>
      <c r="AEU137"/>
      <c r="AEV137"/>
      <c r="AEW137"/>
      <c r="AEX137"/>
      <c r="AEY137"/>
      <c r="AEZ137"/>
      <c r="AFA137"/>
      <c r="AFB137"/>
      <c r="AFC137"/>
      <c r="AFD137"/>
      <c r="AFE137"/>
      <c r="AFF137"/>
      <c r="AFG137"/>
      <c r="AFH137"/>
      <c r="AFI137"/>
      <c r="AFJ137"/>
      <c r="AFK137"/>
      <c r="AFL137"/>
      <c r="AFM137"/>
      <c r="AFN137"/>
      <c r="AFO137"/>
      <c r="AFP137"/>
      <c r="AFQ137"/>
      <c r="AFR137"/>
      <c r="AFS137"/>
      <c r="AFT137"/>
      <c r="AFU137"/>
      <c r="AFV137"/>
      <c r="AFW137"/>
      <c r="AFX137"/>
      <c r="AFY137"/>
      <c r="AFZ137"/>
      <c r="AGA137"/>
      <c r="AGB137"/>
      <c r="AGC137"/>
      <c r="AGD137"/>
      <c r="AGE137"/>
      <c r="AGF137"/>
      <c r="AGG137"/>
      <c r="AGH137"/>
      <c r="AGI137"/>
      <c r="AGJ137"/>
      <c r="AGK137"/>
      <c r="AGL137"/>
      <c r="AGM137"/>
      <c r="AGN137"/>
      <c r="AGO137"/>
      <c r="AGP137"/>
      <c r="AGQ137"/>
      <c r="AGR137"/>
      <c r="AGS137"/>
      <c r="AGT137"/>
      <c r="AGU137"/>
      <c r="AGV137"/>
      <c r="AGW137"/>
      <c r="AGX137"/>
      <c r="AGY137"/>
      <c r="AGZ137"/>
      <c r="AHA137"/>
      <c r="AHB137"/>
      <c r="AHC137"/>
      <c r="AHD137"/>
      <c r="AHE137"/>
      <c r="AHF137"/>
      <c r="AHG137"/>
      <c r="AHH137"/>
      <c r="AHI137"/>
      <c r="AHJ137"/>
      <c r="AHK137"/>
      <c r="AHL137"/>
      <c r="AHM137"/>
      <c r="AHN137"/>
      <c r="AHO137"/>
      <c r="AHP137"/>
      <c r="AHQ137"/>
      <c r="AHR137"/>
      <c r="AHS137"/>
      <c r="AHT137"/>
      <c r="AHU137"/>
      <c r="AHV137"/>
      <c r="AHW137"/>
      <c r="AHX137"/>
      <c r="AHY137"/>
      <c r="AHZ137"/>
      <c r="AIA137"/>
      <c r="AIB137"/>
      <c r="AIC137"/>
      <c r="AID137"/>
      <c r="AIE137"/>
      <c r="AIF137"/>
      <c r="AIG137"/>
      <c r="AIH137"/>
      <c r="AII137"/>
      <c r="AIJ137"/>
      <c r="AIK137"/>
      <c r="AIL137"/>
      <c r="AIM137"/>
      <c r="AIN137"/>
      <c r="AIO137"/>
      <c r="AIP137"/>
      <c r="AIQ137"/>
      <c r="AIR137"/>
      <c r="AIS137"/>
      <c r="AIT137"/>
      <c r="AIU137"/>
      <c r="AIV137"/>
      <c r="AIW137"/>
      <c r="AIX137"/>
      <c r="AIY137"/>
      <c r="AIZ137"/>
      <c r="AJA137"/>
      <c r="AJB137"/>
      <c r="AJC137"/>
      <c r="AJD137"/>
      <c r="AJE137"/>
      <c r="AJF137"/>
      <c r="AJG137"/>
      <c r="AJH137"/>
      <c r="AJI137"/>
      <c r="AJJ137"/>
      <c r="AJK137"/>
      <c r="AJL137"/>
      <c r="AJM137"/>
      <c r="AJN137"/>
      <c r="AJO137"/>
      <c r="AJP137"/>
      <c r="AJQ137"/>
      <c r="AJR137"/>
      <c r="AJS137"/>
      <c r="AJT137"/>
      <c r="AJU137"/>
      <c r="AJV137"/>
      <c r="AJW137"/>
      <c r="AJX137"/>
      <c r="AJY137"/>
      <c r="AJZ137"/>
      <c r="AKA137"/>
      <c r="AKB137"/>
      <c r="AKC137"/>
      <c r="AKD137"/>
      <c r="AKE137"/>
      <c r="AKF137"/>
      <c r="AKG137"/>
      <c r="AKH137"/>
      <c r="AKI137"/>
      <c r="AKJ137"/>
      <c r="AKK137"/>
      <c r="AKL137"/>
      <c r="AKM137"/>
      <c r="AKN137"/>
      <c r="AKO137"/>
      <c r="AKP137"/>
      <c r="AKQ137"/>
      <c r="AKR137"/>
      <c r="AKS137"/>
      <c r="AKT137"/>
      <c r="AKU137"/>
      <c r="AKV137"/>
      <c r="AKW137"/>
      <c r="AKX137"/>
      <c r="AKY137"/>
      <c r="AKZ137"/>
      <c r="ALA137"/>
      <c r="ALB137"/>
      <c r="ALC137"/>
      <c r="ALD137"/>
      <c r="ALE137"/>
      <c r="ALF137"/>
      <c r="ALG137"/>
      <c r="ALH137"/>
      <c r="ALI137"/>
      <c r="ALJ137"/>
      <c r="ALK137"/>
      <c r="ALL137"/>
      <c r="ALM137"/>
      <c r="ALN137"/>
      <c r="ALO137"/>
      <c r="ALP137"/>
      <c r="ALQ137"/>
      <c r="ALR137"/>
      <c r="ALS137"/>
      <c r="ALT137"/>
      <c r="ALU137"/>
      <c r="ALV137"/>
      <c r="ALW137"/>
      <c r="ALX137"/>
      <c r="ALY137"/>
      <c r="ALZ137"/>
      <c r="AMA137"/>
      <c r="AMB137"/>
      <c r="AMC137"/>
      <c r="AMD137"/>
      <c r="AME137"/>
      <c r="AMF137"/>
      <c r="AMG137"/>
      <c r="AMH137"/>
      <c r="AMI137"/>
      <c r="AMJ137"/>
    </row>
    <row r="138" spans="1:1024" x14ac:dyDescent="0.3">
      <c r="A138" s="52">
        <f t="shared" si="62"/>
        <v>129</v>
      </c>
      <c r="B138" s="72">
        <f t="shared" si="63"/>
        <v>2151</v>
      </c>
      <c r="C138" s="48">
        <f>'2023CV PREV GA00394601000126'!E134</f>
        <v>4.8899999999999997</v>
      </c>
      <c r="D138" s="49">
        <f t="shared" si="49"/>
        <v>2.1199999999999999E-3</v>
      </c>
      <c r="E138" s="125">
        <f>'2023CV PREV GA00394601000126'!G134</f>
        <v>0</v>
      </c>
      <c r="F138" s="49">
        <f t="shared" ref="F138:F159" si="64">ROUND(SUM(G138:J138),5)</f>
        <v>0</v>
      </c>
      <c r="G138" s="125">
        <f>'2023CV PREV GA00394601000126'!I134</f>
        <v>0</v>
      </c>
      <c r="H138" s="125">
        <f>'2023CV PREV GA00394601000126'!J134</f>
        <v>0</v>
      </c>
      <c r="I138" s="125">
        <f>'2023CV PREV GA00394601000126'!K134</f>
        <v>0</v>
      </c>
      <c r="J138" s="125">
        <f>'2023CV PREV GA00394601000126'!L134</f>
        <v>0</v>
      </c>
      <c r="K138" s="125">
        <f>'2023CV PREV GA00394601000126'!M134</f>
        <v>0</v>
      </c>
      <c r="L138" s="125">
        <f>'2023CV PREV GA00394601000126'!N134</f>
        <v>0</v>
      </c>
      <c r="M138" s="49">
        <f t="shared" ref="M138:M159" si="65">ROUND(SUM(N138:T138),5)</f>
        <v>0</v>
      </c>
      <c r="N138" s="125">
        <f>'2023CV PREV GA00394601000126'!P134</f>
        <v>0</v>
      </c>
      <c r="O138" s="125">
        <f>'2023CV PREV GA00394601000126'!Q134</f>
        <v>0</v>
      </c>
      <c r="P138" s="125">
        <f>'2023CV PREV GA00394601000126'!R134</f>
        <v>0</v>
      </c>
      <c r="Q138" s="125">
        <f>'2023CV PREV GA00394601000126'!S134</f>
        <v>0</v>
      </c>
      <c r="R138" s="125">
        <f>'2023CV PREV GA00394601000126'!T134</f>
        <v>0</v>
      </c>
      <c r="S138" s="125">
        <f>'2023CV PREV GA00394601000126'!U134</f>
        <v>0</v>
      </c>
      <c r="T138" s="125">
        <f>'2023CV PREV GA00394601000126'!V134</f>
        <v>0</v>
      </c>
      <c r="U138" s="49">
        <f t="shared" ref="U138:U159" si="66">ROUND(SUM(V138:AB138),5)</f>
        <v>0</v>
      </c>
      <c r="V138" s="125">
        <f>'2023CV PREV GA00394601000126'!X134</f>
        <v>0</v>
      </c>
      <c r="W138" s="125">
        <f>'2023CV PREV GA00394601000126'!Y134</f>
        <v>0</v>
      </c>
      <c r="X138" s="125">
        <f>'2023CV PREV GA00394601000126'!Z134</f>
        <v>0</v>
      </c>
      <c r="Y138" s="125">
        <f>'2023CV PREV GA00394601000126'!AA134</f>
        <v>0</v>
      </c>
      <c r="Z138" s="125">
        <f>'2023CV PREV GA00394601000126'!AB134</f>
        <v>0</v>
      </c>
      <c r="AA138" s="125">
        <f>'2023CV PREV GA00394601000126'!AC134</f>
        <v>0</v>
      </c>
      <c r="AB138" s="125">
        <f>'2023CV PREV GA00394601000126'!AD134</f>
        <v>0</v>
      </c>
      <c r="AC138" s="49">
        <f t="shared" ref="AC138:AC159" si="67">ROUND(SUM(AD138:AG138),5)</f>
        <v>0</v>
      </c>
      <c r="AD138" s="125">
        <f>'2023CV PREV GA00394601000126'!AF134</f>
        <v>0</v>
      </c>
      <c r="AE138" s="125">
        <f>'2023CV PREV GA00394601000126'!AG134</f>
        <v>0</v>
      </c>
      <c r="AF138" s="125">
        <f>'2023CV PREV GA00394601000126'!AH134</f>
        <v>0</v>
      </c>
      <c r="AG138" s="125">
        <f>'2023CV PREV GA00394601000126'!AI134</f>
        <v>0</v>
      </c>
      <c r="AH138" s="49">
        <f t="shared" ref="AH138:AH159" si="68">ROUND(SUM(AI138:AM138),5)</f>
        <v>0</v>
      </c>
      <c r="AI138" s="125">
        <f>'2023CV PREV GA00394601000126'!AK134</f>
        <v>0</v>
      </c>
      <c r="AJ138" s="125">
        <f>'2023CV PREV GA00394601000126'!AL134</f>
        <v>0</v>
      </c>
      <c r="AK138" s="125">
        <f>'2023CV PREV GA00394601000126'!AM134</f>
        <v>0</v>
      </c>
      <c r="AL138" s="125">
        <f>'2023CV PREV GA00394601000126'!AN134</f>
        <v>0</v>
      </c>
      <c r="AM138" s="125">
        <f>'2023CV PREV GA00394601000126'!AO134</f>
        <v>0</v>
      </c>
      <c r="AN138" s="125">
        <f>'2023CV PREV GA00394601000126'!AP134</f>
        <v>0</v>
      </c>
      <c r="AO138" s="125">
        <f>'2023CV PREV GA00394601000126'!AQ134</f>
        <v>0</v>
      </c>
      <c r="AP138" s="125">
        <f>'2023CV PREV GA00394601000126'!AR134</f>
        <v>0</v>
      </c>
      <c r="AQ138" s="125">
        <f>'2023CV PREV GA00394601000126'!AS134</f>
        <v>0</v>
      </c>
      <c r="AR138" s="49">
        <f t="shared" ref="AR138:AR159" si="69">ROUND(F138+K138+L138+M138+U138+AC138+AH138+AN138+AO138+AP138+AQ138,5)</f>
        <v>0</v>
      </c>
      <c r="AS138" s="49">
        <f t="shared" ref="AS138:AS159" si="70">ROUND(SUM(AT138:AY138),5)</f>
        <v>0</v>
      </c>
      <c r="AT138" s="125">
        <f>'2023CV PREV GA00394601000126'!AV134</f>
        <v>0</v>
      </c>
      <c r="AU138" s="125">
        <f>'2023CV PREV GA00394601000126'!AW134</f>
        <v>0</v>
      </c>
      <c r="AV138" s="125">
        <f>'2023CV PREV GA00394601000126'!AX134</f>
        <v>0</v>
      </c>
      <c r="AW138" s="125">
        <f>'2023CV PREV GA00394601000126'!AY134</f>
        <v>0</v>
      </c>
      <c r="AX138" s="125">
        <f>'2023CV PREV GA00394601000126'!AZ134</f>
        <v>0</v>
      </c>
      <c r="AY138" s="125">
        <f>'2023CV PREV GA00394601000126'!BA134</f>
        <v>0</v>
      </c>
      <c r="AZ138" s="49">
        <f t="shared" ref="AZ138:AZ159" si="71">ROUND(SUM(BA138:BI138),5)</f>
        <v>0</v>
      </c>
      <c r="BA138" s="125">
        <f>'2023CV PREV GA00394601000126'!BC134</f>
        <v>0</v>
      </c>
      <c r="BB138" s="125">
        <f>'2023CV PREV GA00394601000126'!BD134</f>
        <v>0</v>
      </c>
      <c r="BC138" s="125">
        <f>'2023CV PREV GA00394601000126'!BE134</f>
        <v>0</v>
      </c>
      <c r="BD138" s="125">
        <f>'2023CV PREV GA00394601000126'!BF134</f>
        <v>0</v>
      </c>
      <c r="BE138" s="125">
        <f>'2023CV PREV GA00394601000126'!BG134</f>
        <v>0</v>
      </c>
      <c r="BF138" s="125">
        <f>'2023CV PREV GA00394601000126'!BH134</f>
        <v>0</v>
      </c>
      <c r="BG138" s="125">
        <f>'2023CV PREV GA00394601000126'!BI134</f>
        <v>0</v>
      </c>
      <c r="BH138" s="125">
        <f>'2023CV PREV GA00394601000126'!BJ134</f>
        <v>0</v>
      </c>
      <c r="BI138" s="125">
        <f>'2023CV PREV GA00394601000126'!BK134</f>
        <v>0</v>
      </c>
      <c r="BJ138" s="49">
        <f t="shared" ref="BJ138:BJ159" si="72">ROUND(AS138+AZ138,5)</f>
        <v>0</v>
      </c>
      <c r="BK138" s="49">
        <f t="shared" ref="BK138:BK159" si="73">ROUND(AR138-BJ138,5)</f>
        <v>0</v>
      </c>
      <c r="BL138" s="49">
        <f>$BO$9+SUMPRODUCT($D$10:D138,$BK$10:BK138)</f>
        <v>194802968.77395752</v>
      </c>
      <c r="BM138" s="50">
        <f t="shared" ref="BM138:BM159" si="74">ROUND(C138,5)</f>
        <v>4.8899999999999997</v>
      </c>
      <c r="BN138" s="49">
        <f t="shared" si="46"/>
        <v>4293553861.05759</v>
      </c>
      <c r="BO138" s="51">
        <f t="shared" ref="BO138:BO159" si="75">IF(BO137+BK138+BN138&gt;0,ROUND(BO137+BK138+BN138,5),0)</f>
        <v>92096291305.998093</v>
      </c>
      <c r="BP138" s="89">
        <f t="shared" si="47"/>
        <v>0</v>
      </c>
      <c r="BQ138" s="89">
        <f t="shared" si="48"/>
        <v>0</v>
      </c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/>
      <c r="MZ138"/>
      <c r="NA138"/>
      <c r="NB138"/>
      <c r="NC138"/>
      <c r="ND138"/>
      <c r="NE138"/>
      <c r="NF138"/>
      <c r="NG138"/>
      <c r="NH138"/>
      <c r="NI138"/>
      <c r="NJ138"/>
      <c r="NK138"/>
      <c r="NL138"/>
      <c r="NM138"/>
      <c r="NN138"/>
      <c r="NO138"/>
      <c r="NP138"/>
      <c r="NQ138"/>
      <c r="NR138"/>
      <c r="NS138"/>
      <c r="NT138"/>
      <c r="NU138"/>
      <c r="NV138"/>
      <c r="NW138"/>
      <c r="NX138"/>
      <c r="NY138"/>
      <c r="NZ138"/>
      <c r="OA138"/>
      <c r="OB138"/>
      <c r="OC138"/>
      <c r="OD138"/>
      <c r="OE138"/>
      <c r="OF138"/>
      <c r="OG138"/>
      <c r="OH138"/>
      <c r="OI138"/>
      <c r="OJ138"/>
      <c r="OK138"/>
      <c r="OL138"/>
      <c r="OM138"/>
      <c r="ON138"/>
      <c r="OO138"/>
      <c r="OP138"/>
      <c r="OQ138"/>
      <c r="OR138"/>
      <c r="OS138"/>
      <c r="OT138"/>
      <c r="OU138"/>
      <c r="OV138"/>
      <c r="OW138"/>
      <c r="OX138"/>
      <c r="OY138"/>
      <c r="OZ138"/>
      <c r="PA138"/>
      <c r="PB138"/>
      <c r="PC138"/>
      <c r="PD138"/>
      <c r="PE138"/>
      <c r="PF138"/>
      <c r="PG138"/>
      <c r="PH138"/>
      <c r="PI138"/>
      <c r="PJ138"/>
      <c r="PK138"/>
      <c r="PL138"/>
      <c r="PM138"/>
      <c r="PN138"/>
      <c r="PO138"/>
      <c r="PP138"/>
      <c r="PQ138"/>
      <c r="PR138"/>
      <c r="PS138"/>
      <c r="PT138"/>
      <c r="PU138"/>
      <c r="PV138"/>
      <c r="PW138"/>
      <c r="PX138"/>
      <c r="PY138"/>
      <c r="PZ138"/>
      <c r="QA138"/>
      <c r="QB138"/>
      <c r="QC138"/>
      <c r="QD138"/>
      <c r="QE138"/>
      <c r="QF138"/>
      <c r="QG138"/>
      <c r="QH138"/>
      <c r="QI138"/>
      <c r="QJ138"/>
      <c r="QK138"/>
      <c r="QL138"/>
      <c r="QM138"/>
      <c r="QN138"/>
      <c r="QO138"/>
      <c r="QP138"/>
      <c r="QQ138"/>
      <c r="QR138"/>
      <c r="QS138"/>
      <c r="QT138"/>
      <c r="QU138"/>
      <c r="QV138"/>
      <c r="QW138"/>
      <c r="QX138"/>
      <c r="QY138"/>
      <c r="QZ138"/>
      <c r="RA138"/>
      <c r="RB138"/>
      <c r="RC138"/>
      <c r="RD138"/>
      <c r="RE138"/>
      <c r="RF138"/>
      <c r="RG138"/>
      <c r="RH138"/>
      <c r="RI138"/>
      <c r="RJ138"/>
      <c r="RK138"/>
      <c r="RL138"/>
      <c r="RM138"/>
      <c r="RN138"/>
      <c r="RO138"/>
      <c r="RP138"/>
      <c r="RQ138"/>
      <c r="RR138"/>
      <c r="RS138"/>
      <c r="RT138"/>
      <c r="RU138"/>
      <c r="RV138"/>
      <c r="RW138"/>
      <c r="RX138"/>
      <c r="RY138"/>
      <c r="RZ138"/>
      <c r="SA138"/>
      <c r="SB138"/>
      <c r="SC138"/>
      <c r="SD138"/>
      <c r="SE138"/>
      <c r="SF138"/>
      <c r="SG138"/>
      <c r="SH138"/>
      <c r="SI138"/>
      <c r="SJ138"/>
      <c r="SK138"/>
      <c r="SL138"/>
      <c r="SM138"/>
      <c r="SN138"/>
      <c r="SO138"/>
      <c r="SP138"/>
      <c r="SQ138"/>
      <c r="SR138"/>
      <c r="SS138"/>
      <c r="ST138"/>
      <c r="SU138"/>
      <c r="SV138"/>
      <c r="SW138"/>
      <c r="SX138"/>
      <c r="SY138"/>
      <c r="SZ138"/>
      <c r="TA138"/>
      <c r="TB138"/>
      <c r="TC138"/>
      <c r="TD138"/>
      <c r="TE138"/>
      <c r="TF138"/>
      <c r="TG138"/>
      <c r="TH138"/>
      <c r="TI138"/>
      <c r="TJ138"/>
      <c r="TK138"/>
      <c r="TL138"/>
      <c r="TM138"/>
      <c r="TN138"/>
      <c r="TO138"/>
      <c r="TP138"/>
      <c r="TQ138"/>
      <c r="TR138"/>
      <c r="TS138"/>
      <c r="TT138"/>
      <c r="TU138"/>
      <c r="TV138"/>
      <c r="TW138"/>
      <c r="TX138"/>
      <c r="TY138"/>
      <c r="TZ138"/>
      <c r="UA138"/>
      <c r="UB138"/>
      <c r="UC138"/>
      <c r="UD138"/>
      <c r="UE138"/>
      <c r="UF138"/>
      <c r="UG138"/>
      <c r="UH138"/>
      <c r="UI138"/>
      <c r="UJ138"/>
      <c r="UK138"/>
      <c r="UL138"/>
      <c r="UM138"/>
      <c r="UN138"/>
      <c r="UO138"/>
      <c r="UP138"/>
      <c r="UQ138"/>
      <c r="UR138"/>
      <c r="US138"/>
      <c r="UT138"/>
      <c r="UU138"/>
      <c r="UV138"/>
      <c r="UW138"/>
      <c r="UX138"/>
      <c r="UY138"/>
      <c r="UZ138"/>
      <c r="VA138"/>
      <c r="VB138"/>
      <c r="VC138"/>
      <c r="VD138"/>
      <c r="VE138"/>
      <c r="VF138"/>
      <c r="VG138"/>
      <c r="VH138"/>
      <c r="VI138"/>
      <c r="VJ138"/>
      <c r="VK138"/>
      <c r="VL138"/>
      <c r="VM138"/>
      <c r="VN138"/>
      <c r="VO138"/>
      <c r="VP138"/>
      <c r="VQ138"/>
      <c r="VR138"/>
      <c r="VS138"/>
      <c r="VT138"/>
      <c r="VU138"/>
      <c r="VV138"/>
      <c r="VW138"/>
      <c r="VX138"/>
      <c r="VY138"/>
      <c r="VZ138"/>
      <c r="WA138"/>
      <c r="WB138"/>
      <c r="WC138"/>
      <c r="WD138"/>
      <c r="WE138"/>
      <c r="WF138"/>
      <c r="WG138"/>
      <c r="WH138"/>
      <c r="WI138"/>
      <c r="WJ138"/>
      <c r="WK138"/>
      <c r="WL138"/>
      <c r="WM138"/>
      <c r="WN138"/>
      <c r="WO138"/>
      <c r="WP138"/>
      <c r="WQ138"/>
      <c r="WR138"/>
      <c r="WS138"/>
      <c r="WT138"/>
      <c r="WU138"/>
      <c r="WV138"/>
      <c r="WW138"/>
      <c r="WX138"/>
      <c r="WY138"/>
      <c r="WZ138"/>
      <c r="XA138"/>
      <c r="XB138"/>
      <c r="XC138"/>
      <c r="XD138"/>
      <c r="XE138"/>
      <c r="XF138"/>
      <c r="XG138"/>
      <c r="XH138"/>
      <c r="XI138"/>
      <c r="XJ138"/>
      <c r="XK138"/>
      <c r="XL138"/>
      <c r="XM138"/>
      <c r="XN138"/>
      <c r="XO138"/>
      <c r="XP138"/>
      <c r="XQ138"/>
      <c r="XR138"/>
      <c r="XS138"/>
      <c r="XT138"/>
      <c r="XU138"/>
      <c r="XV138"/>
      <c r="XW138"/>
      <c r="XX138"/>
      <c r="XY138"/>
      <c r="XZ138"/>
      <c r="YA138"/>
      <c r="YB138"/>
      <c r="YC138"/>
      <c r="YD138"/>
      <c r="YE138"/>
      <c r="YF138"/>
      <c r="YG138"/>
      <c r="YH138"/>
      <c r="YI138"/>
      <c r="YJ138"/>
      <c r="YK138"/>
      <c r="YL138"/>
      <c r="YM138"/>
      <c r="YN138"/>
      <c r="YO138"/>
      <c r="YP138"/>
      <c r="YQ138"/>
      <c r="YR138"/>
      <c r="YS138"/>
      <c r="YT138"/>
      <c r="YU138"/>
      <c r="YV138"/>
      <c r="YW138"/>
      <c r="YX138"/>
      <c r="YY138"/>
      <c r="YZ138"/>
      <c r="ZA138"/>
      <c r="ZB138"/>
      <c r="ZC138"/>
      <c r="ZD138"/>
      <c r="ZE138"/>
      <c r="ZF138"/>
      <c r="ZG138"/>
      <c r="ZH138"/>
      <c r="ZI138"/>
      <c r="ZJ138"/>
      <c r="ZK138"/>
      <c r="ZL138"/>
      <c r="ZM138"/>
      <c r="ZN138"/>
      <c r="ZO138"/>
      <c r="ZP138"/>
      <c r="ZQ138"/>
      <c r="ZR138"/>
      <c r="ZS138"/>
      <c r="ZT138"/>
      <c r="ZU138"/>
      <c r="ZV138"/>
      <c r="ZW138"/>
      <c r="ZX138"/>
      <c r="ZY138"/>
      <c r="ZZ138"/>
      <c r="AAA138"/>
      <c r="AAB138"/>
      <c r="AAC138"/>
      <c r="AAD138"/>
      <c r="AAE138"/>
      <c r="AAF138"/>
      <c r="AAG138"/>
      <c r="AAH138"/>
      <c r="AAI138"/>
      <c r="AAJ138"/>
      <c r="AAK138"/>
      <c r="AAL138"/>
      <c r="AAM138"/>
      <c r="AAN138"/>
      <c r="AAO138"/>
      <c r="AAP138"/>
      <c r="AAQ138"/>
      <c r="AAR138"/>
      <c r="AAS138"/>
      <c r="AAT138"/>
      <c r="AAU138"/>
      <c r="AAV138"/>
      <c r="AAW138"/>
      <c r="AAX138"/>
      <c r="AAY138"/>
      <c r="AAZ138"/>
      <c r="ABA138"/>
      <c r="ABB138"/>
      <c r="ABC138"/>
      <c r="ABD138"/>
      <c r="ABE138"/>
      <c r="ABF138"/>
      <c r="ABG138"/>
      <c r="ABH138"/>
      <c r="ABI138"/>
      <c r="ABJ138"/>
      <c r="ABK138"/>
      <c r="ABL138"/>
      <c r="ABM138"/>
      <c r="ABN138"/>
      <c r="ABO138"/>
      <c r="ABP138"/>
      <c r="ABQ138"/>
      <c r="ABR138"/>
      <c r="ABS138"/>
      <c r="ABT138"/>
      <c r="ABU138"/>
      <c r="ABV138"/>
      <c r="ABW138"/>
      <c r="ABX138"/>
      <c r="ABY138"/>
      <c r="ABZ138"/>
      <c r="ACA138"/>
      <c r="ACB138"/>
      <c r="ACC138"/>
      <c r="ACD138"/>
      <c r="ACE138"/>
      <c r="ACF138"/>
      <c r="ACG138"/>
      <c r="ACH138"/>
      <c r="ACI138"/>
      <c r="ACJ138"/>
      <c r="ACK138"/>
      <c r="ACL138"/>
      <c r="ACM138"/>
      <c r="ACN138"/>
      <c r="ACO138"/>
      <c r="ACP138"/>
      <c r="ACQ138"/>
      <c r="ACR138"/>
      <c r="ACS138"/>
      <c r="ACT138"/>
      <c r="ACU138"/>
      <c r="ACV138"/>
      <c r="ACW138"/>
      <c r="ACX138"/>
      <c r="ACY138"/>
      <c r="ACZ138"/>
      <c r="ADA138"/>
      <c r="ADB138"/>
      <c r="ADC138"/>
      <c r="ADD138"/>
      <c r="ADE138"/>
      <c r="ADF138"/>
      <c r="ADG138"/>
      <c r="ADH138"/>
      <c r="ADI138"/>
      <c r="ADJ138"/>
      <c r="ADK138"/>
      <c r="ADL138"/>
      <c r="ADM138"/>
      <c r="ADN138"/>
      <c r="ADO138"/>
      <c r="ADP138"/>
      <c r="ADQ138"/>
      <c r="ADR138"/>
      <c r="ADS138"/>
      <c r="ADT138"/>
      <c r="ADU138"/>
      <c r="ADV138"/>
      <c r="ADW138"/>
      <c r="ADX138"/>
      <c r="ADY138"/>
      <c r="ADZ138"/>
      <c r="AEA138"/>
      <c r="AEB138"/>
      <c r="AEC138"/>
      <c r="AED138"/>
      <c r="AEE138"/>
      <c r="AEF138"/>
      <c r="AEG138"/>
      <c r="AEH138"/>
      <c r="AEI138"/>
      <c r="AEJ138"/>
      <c r="AEK138"/>
      <c r="AEL138"/>
      <c r="AEM138"/>
      <c r="AEN138"/>
      <c r="AEO138"/>
      <c r="AEP138"/>
      <c r="AEQ138"/>
      <c r="AER138"/>
      <c r="AES138"/>
      <c r="AET138"/>
      <c r="AEU138"/>
      <c r="AEV138"/>
      <c r="AEW138"/>
      <c r="AEX138"/>
      <c r="AEY138"/>
      <c r="AEZ138"/>
      <c r="AFA138"/>
      <c r="AFB138"/>
      <c r="AFC138"/>
      <c r="AFD138"/>
      <c r="AFE138"/>
      <c r="AFF138"/>
      <c r="AFG138"/>
      <c r="AFH138"/>
      <c r="AFI138"/>
      <c r="AFJ138"/>
      <c r="AFK138"/>
      <c r="AFL138"/>
      <c r="AFM138"/>
      <c r="AFN138"/>
      <c r="AFO138"/>
      <c r="AFP138"/>
      <c r="AFQ138"/>
      <c r="AFR138"/>
      <c r="AFS138"/>
      <c r="AFT138"/>
      <c r="AFU138"/>
      <c r="AFV138"/>
      <c r="AFW138"/>
      <c r="AFX138"/>
      <c r="AFY138"/>
      <c r="AFZ138"/>
      <c r="AGA138"/>
      <c r="AGB138"/>
      <c r="AGC138"/>
      <c r="AGD138"/>
      <c r="AGE138"/>
      <c r="AGF138"/>
      <c r="AGG138"/>
      <c r="AGH138"/>
      <c r="AGI138"/>
      <c r="AGJ138"/>
      <c r="AGK138"/>
      <c r="AGL138"/>
      <c r="AGM138"/>
      <c r="AGN138"/>
      <c r="AGO138"/>
      <c r="AGP138"/>
      <c r="AGQ138"/>
      <c r="AGR138"/>
      <c r="AGS138"/>
      <c r="AGT138"/>
      <c r="AGU138"/>
      <c r="AGV138"/>
      <c r="AGW138"/>
      <c r="AGX138"/>
      <c r="AGY138"/>
      <c r="AGZ138"/>
      <c r="AHA138"/>
      <c r="AHB138"/>
      <c r="AHC138"/>
      <c r="AHD138"/>
      <c r="AHE138"/>
      <c r="AHF138"/>
      <c r="AHG138"/>
      <c r="AHH138"/>
      <c r="AHI138"/>
      <c r="AHJ138"/>
      <c r="AHK138"/>
      <c r="AHL138"/>
      <c r="AHM138"/>
      <c r="AHN138"/>
      <c r="AHO138"/>
      <c r="AHP138"/>
      <c r="AHQ138"/>
      <c r="AHR138"/>
      <c r="AHS138"/>
      <c r="AHT138"/>
      <c r="AHU138"/>
      <c r="AHV138"/>
      <c r="AHW138"/>
      <c r="AHX138"/>
      <c r="AHY138"/>
      <c r="AHZ138"/>
      <c r="AIA138"/>
      <c r="AIB138"/>
      <c r="AIC138"/>
      <c r="AID138"/>
      <c r="AIE138"/>
      <c r="AIF138"/>
      <c r="AIG138"/>
      <c r="AIH138"/>
      <c r="AII138"/>
      <c r="AIJ138"/>
      <c r="AIK138"/>
      <c r="AIL138"/>
      <c r="AIM138"/>
      <c r="AIN138"/>
      <c r="AIO138"/>
      <c r="AIP138"/>
      <c r="AIQ138"/>
      <c r="AIR138"/>
      <c r="AIS138"/>
      <c r="AIT138"/>
      <c r="AIU138"/>
      <c r="AIV138"/>
      <c r="AIW138"/>
      <c r="AIX138"/>
      <c r="AIY138"/>
      <c r="AIZ138"/>
      <c r="AJA138"/>
      <c r="AJB138"/>
      <c r="AJC138"/>
      <c r="AJD138"/>
      <c r="AJE138"/>
      <c r="AJF138"/>
      <c r="AJG138"/>
      <c r="AJH138"/>
      <c r="AJI138"/>
      <c r="AJJ138"/>
      <c r="AJK138"/>
      <c r="AJL138"/>
      <c r="AJM138"/>
      <c r="AJN138"/>
      <c r="AJO138"/>
      <c r="AJP138"/>
      <c r="AJQ138"/>
      <c r="AJR138"/>
      <c r="AJS138"/>
      <c r="AJT138"/>
      <c r="AJU138"/>
      <c r="AJV138"/>
      <c r="AJW138"/>
      <c r="AJX138"/>
      <c r="AJY138"/>
      <c r="AJZ138"/>
      <c r="AKA138"/>
      <c r="AKB138"/>
      <c r="AKC138"/>
      <c r="AKD138"/>
      <c r="AKE138"/>
      <c r="AKF138"/>
      <c r="AKG138"/>
      <c r="AKH138"/>
      <c r="AKI138"/>
      <c r="AKJ138"/>
      <c r="AKK138"/>
      <c r="AKL138"/>
      <c r="AKM138"/>
      <c r="AKN138"/>
      <c r="AKO138"/>
      <c r="AKP138"/>
      <c r="AKQ138"/>
      <c r="AKR138"/>
      <c r="AKS138"/>
      <c r="AKT138"/>
      <c r="AKU138"/>
      <c r="AKV138"/>
      <c r="AKW138"/>
      <c r="AKX138"/>
      <c r="AKY138"/>
      <c r="AKZ138"/>
      <c r="ALA138"/>
      <c r="ALB138"/>
      <c r="ALC138"/>
      <c r="ALD138"/>
      <c r="ALE138"/>
      <c r="ALF138"/>
      <c r="ALG138"/>
      <c r="ALH138"/>
      <c r="ALI138"/>
      <c r="ALJ138"/>
      <c r="ALK138"/>
      <c r="ALL138"/>
      <c r="ALM138"/>
      <c r="ALN138"/>
      <c r="ALO138"/>
      <c r="ALP138"/>
      <c r="ALQ138"/>
      <c r="ALR138"/>
      <c r="ALS138"/>
      <c r="ALT138"/>
      <c r="ALU138"/>
      <c r="ALV138"/>
      <c r="ALW138"/>
      <c r="ALX138"/>
      <c r="ALY138"/>
      <c r="ALZ138"/>
      <c r="AMA138"/>
      <c r="AMB138"/>
      <c r="AMC138"/>
      <c r="AMD138"/>
      <c r="AME138"/>
      <c r="AMF138"/>
      <c r="AMG138"/>
      <c r="AMH138"/>
      <c r="AMI138"/>
      <c r="AMJ138"/>
    </row>
    <row r="139" spans="1:1024" x14ac:dyDescent="0.3">
      <c r="A139" s="52">
        <f t="shared" ref="A139:A159" si="76">A138+1</f>
        <v>130</v>
      </c>
      <c r="B139" s="72">
        <f t="shared" ref="B139:B159" si="77">B138+1</f>
        <v>2152</v>
      </c>
      <c r="C139" s="48">
        <f>'2023CV PREV GA00394601000126'!E135</f>
        <v>4.8899999999999997</v>
      </c>
      <c r="D139" s="49">
        <f t="shared" si="49"/>
        <v>2.0200000000000001E-3</v>
      </c>
      <c r="E139" s="125">
        <f>'2023CV PREV GA00394601000126'!G135</f>
        <v>0</v>
      </c>
      <c r="F139" s="49">
        <f t="shared" si="64"/>
        <v>0</v>
      </c>
      <c r="G139" s="125">
        <f>'2023CV PREV GA00394601000126'!I135</f>
        <v>0</v>
      </c>
      <c r="H139" s="125">
        <f>'2023CV PREV GA00394601000126'!J135</f>
        <v>0</v>
      </c>
      <c r="I139" s="125">
        <f>'2023CV PREV GA00394601000126'!K135</f>
        <v>0</v>
      </c>
      <c r="J139" s="125">
        <f>'2023CV PREV GA00394601000126'!L135</f>
        <v>0</v>
      </c>
      <c r="K139" s="125">
        <f>'2023CV PREV GA00394601000126'!M135</f>
        <v>0</v>
      </c>
      <c r="L139" s="125">
        <f>'2023CV PREV GA00394601000126'!N135</f>
        <v>0</v>
      </c>
      <c r="M139" s="49">
        <f t="shared" si="65"/>
        <v>0</v>
      </c>
      <c r="N139" s="125">
        <f>'2023CV PREV GA00394601000126'!P135</f>
        <v>0</v>
      </c>
      <c r="O139" s="125">
        <f>'2023CV PREV GA00394601000126'!Q135</f>
        <v>0</v>
      </c>
      <c r="P139" s="125">
        <f>'2023CV PREV GA00394601000126'!R135</f>
        <v>0</v>
      </c>
      <c r="Q139" s="125">
        <f>'2023CV PREV GA00394601000126'!S135</f>
        <v>0</v>
      </c>
      <c r="R139" s="125">
        <f>'2023CV PREV GA00394601000126'!T135</f>
        <v>0</v>
      </c>
      <c r="S139" s="125">
        <f>'2023CV PREV GA00394601000126'!U135</f>
        <v>0</v>
      </c>
      <c r="T139" s="125">
        <f>'2023CV PREV GA00394601000126'!V135</f>
        <v>0</v>
      </c>
      <c r="U139" s="49">
        <f t="shared" si="66"/>
        <v>0</v>
      </c>
      <c r="V139" s="125">
        <f>'2023CV PREV GA00394601000126'!X135</f>
        <v>0</v>
      </c>
      <c r="W139" s="125">
        <f>'2023CV PREV GA00394601000126'!Y135</f>
        <v>0</v>
      </c>
      <c r="X139" s="125">
        <f>'2023CV PREV GA00394601000126'!Z135</f>
        <v>0</v>
      </c>
      <c r="Y139" s="125">
        <f>'2023CV PREV GA00394601000126'!AA135</f>
        <v>0</v>
      </c>
      <c r="Z139" s="125">
        <f>'2023CV PREV GA00394601000126'!AB135</f>
        <v>0</v>
      </c>
      <c r="AA139" s="125">
        <f>'2023CV PREV GA00394601000126'!AC135</f>
        <v>0</v>
      </c>
      <c r="AB139" s="125">
        <f>'2023CV PREV GA00394601000126'!AD135</f>
        <v>0</v>
      </c>
      <c r="AC139" s="49">
        <f t="shared" si="67"/>
        <v>0</v>
      </c>
      <c r="AD139" s="125">
        <f>'2023CV PREV GA00394601000126'!AF135</f>
        <v>0</v>
      </c>
      <c r="AE139" s="125">
        <f>'2023CV PREV GA00394601000126'!AG135</f>
        <v>0</v>
      </c>
      <c r="AF139" s="125">
        <f>'2023CV PREV GA00394601000126'!AH135</f>
        <v>0</v>
      </c>
      <c r="AG139" s="125">
        <f>'2023CV PREV GA00394601000126'!AI135</f>
        <v>0</v>
      </c>
      <c r="AH139" s="49">
        <f t="shared" si="68"/>
        <v>0</v>
      </c>
      <c r="AI139" s="125">
        <f>'2023CV PREV GA00394601000126'!AK135</f>
        <v>0</v>
      </c>
      <c r="AJ139" s="125">
        <f>'2023CV PREV GA00394601000126'!AL135</f>
        <v>0</v>
      </c>
      <c r="AK139" s="125">
        <f>'2023CV PREV GA00394601000126'!AM135</f>
        <v>0</v>
      </c>
      <c r="AL139" s="125">
        <f>'2023CV PREV GA00394601000126'!AN135</f>
        <v>0</v>
      </c>
      <c r="AM139" s="125">
        <f>'2023CV PREV GA00394601000126'!AO135</f>
        <v>0</v>
      </c>
      <c r="AN139" s="125">
        <f>'2023CV PREV GA00394601000126'!AP135</f>
        <v>0</v>
      </c>
      <c r="AO139" s="125">
        <f>'2023CV PREV GA00394601000126'!AQ135</f>
        <v>0</v>
      </c>
      <c r="AP139" s="125">
        <f>'2023CV PREV GA00394601000126'!AR135</f>
        <v>0</v>
      </c>
      <c r="AQ139" s="125">
        <f>'2023CV PREV GA00394601000126'!AS135</f>
        <v>0</v>
      </c>
      <c r="AR139" s="49">
        <f t="shared" si="69"/>
        <v>0</v>
      </c>
      <c r="AS139" s="49">
        <f t="shared" si="70"/>
        <v>0</v>
      </c>
      <c r="AT139" s="125">
        <f>'2023CV PREV GA00394601000126'!AV135</f>
        <v>0</v>
      </c>
      <c r="AU139" s="125">
        <f>'2023CV PREV GA00394601000126'!AW135</f>
        <v>0</v>
      </c>
      <c r="AV139" s="125">
        <f>'2023CV PREV GA00394601000126'!AX135</f>
        <v>0</v>
      </c>
      <c r="AW139" s="125">
        <f>'2023CV PREV GA00394601000126'!AY135</f>
        <v>0</v>
      </c>
      <c r="AX139" s="125">
        <f>'2023CV PREV GA00394601000126'!AZ135</f>
        <v>0</v>
      </c>
      <c r="AY139" s="125">
        <f>'2023CV PREV GA00394601000126'!BA135</f>
        <v>0</v>
      </c>
      <c r="AZ139" s="49">
        <f t="shared" si="71"/>
        <v>0</v>
      </c>
      <c r="BA139" s="125">
        <f>'2023CV PREV GA00394601000126'!BC135</f>
        <v>0</v>
      </c>
      <c r="BB139" s="125">
        <f>'2023CV PREV GA00394601000126'!BD135</f>
        <v>0</v>
      </c>
      <c r="BC139" s="125">
        <f>'2023CV PREV GA00394601000126'!BE135</f>
        <v>0</v>
      </c>
      <c r="BD139" s="125">
        <f>'2023CV PREV GA00394601000126'!BF135</f>
        <v>0</v>
      </c>
      <c r="BE139" s="125">
        <f>'2023CV PREV GA00394601000126'!BG135</f>
        <v>0</v>
      </c>
      <c r="BF139" s="125">
        <f>'2023CV PREV GA00394601000126'!BH135</f>
        <v>0</v>
      </c>
      <c r="BG139" s="125">
        <f>'2023CV PREV GA00394601000126'!BI135</f>
        <v>0</v>
      </c>
      <c r="BH139" s="125">
        <f>'2023CV PREV GA00394601000126'!BJ135</f>
        <v>0</v>
      </c>
      <c r="BI139" s="125">
        <f>'2023CV PREV GA00394601000126'!BK135</f>
        <v>0</v>
      </c>
      <c r="BJ139" s="49">
        <f t="shared" si="72"/>
        <v>0</v>
      </c>
      <c r="BK139" s="49">
        <f t="shared" si="73"/>
        <v>0</v>
      </c>
      <c r="BL139" s="49">
        <f>$BO$9+SUMPRODUCT($D$10:D139,$BK$10:BK139)</f>
        <v>194802968.77395752</v>
      </c>
      <c r="BM139" s="50">
        <f t="shared" si="74"/>
        <v>4.8899999999999997</v>
      </c>
      <c r="BN139" s="49">
        <f t="shared" ref="BN139:BN159" si="78">IF($A$10=0,IF(BO138+BK139&lt;0,0,ROUND(BM139/100*(BO138+BK139),5)),ROUND(BM139/100*BO138,5))</f>
        <v>4503508644.8633099</v>
      </c>
      <c r="BO139" s="51">
        <f t="shared" si="75"/>
        <v>96599799950.861404</v>
      </c>
      <c r="BP139" s="89">
        <f t="shared" ref="BP139:BP159" si="79">(1/((1+$C139/100)^($A139-0.5)))*(AS139+AZ139-AY139-BH139-F139-K139-AC139-AH139)</f>
        <v>0</v>
      </c>
      <c r="BQ139" s="89">
        <f t="shared" ref="BQ139:BQ159" si="80">$BP139*($A139-0.5)</f>
        <v>0</v>
      </c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P139"/>
      <c r="NQ139"/>
      <c r="NR139"/>
      <c r="NS139"/>
      <c r="NT139"/>
      <c r="NU139"/>
      <c r="NV139"/>
      <c r="NW139"/>
      <c r="NX139"/>
      <c r="NY139"/>
      <c r="NZ139"/>
      <c r="OA139"/>
      <c r="OB139"/>
      <c r="OC139"/>
      <c r="OD139"/>
      <c r="OE139"/>
      <c r="OF139"/>
      <c r="OG139"/>
      <c r="OH139"/>
      <c r="OI139"/>
      <c r="OJ139"/>
      <c r="OK139"/>
      <c r="OL139"/>
      <c r="OM139"/>
      <c r="ON139"/>
      <c r="OO139"/>
      <c r="OP139"/>
      <c r="OQ139"/>
      <c r="OR139"/>
      <c r="OS139"/>
      <c r="OT139"/>
      <c r="OU139"/>
      <c r="OV139"/>
      <c r="OW139"/>
      <c r="OX139"/>
      <c r="OY139"/>
      <c r="OZ139"/>
      <c r="PA139"/>
      <c r="PB139"/>
      <c r="PC139"/>
      <c r="PD139"/>
      <c r="PE139"/>
      <c r="PF139"/>
      <c r="PG139"/>
      <c r="PH139"/>
      <c r="PI139"/>
      <c r="PJ139"/>
      <c r="PK139"/>
      <c r="PL139"/>
      <c r="PM139"/>
      <c r="PN139"/>
      <c r="PO139"/>
      <c r="PP139"/>
      <c r="PQ139"/>
      <c r="PR139"/>
      <c r="PS139"/>
      <c r="PT139"/>
      <c r="PU139"/>
      <c r="PV139"/>
      <c r="PW139"/>
      <c r="PX139"/>
      <c r="PY139"/>
      <c r="PZ139"/>
      <c r="QA139"/>
      <c r="QB139"/>
      <c r="QC139"/>
      <c r="QD139"/>
      <c r="QE139"/>
      <c r="QF139"/>
      <c r="QG139"/>
      <c r="QH139"/>
      <c r="QI139"/>
      <c r="QJ139"/>
      <c r="QK139"/>
      <c r="QL139"/>
      <c r="QM139"/>
      <c r="QN139"/>
      <c r="QO139"/>
      <c r="QP139"/>
      <c r="QQ139"/>
      <c r="QR139"/>
      <c r="QS139"/>
      <c r="QT139"/>
      <c r="QU139"/>
      <c r="QV139"/>
      <c r="QW139"/>
      <c r="QX139"/>
      <c r="QY139"/>
      <c r="QZ139"/>
      <c r="RA139"/>
      <c r="RB139"/>
      <c r="RC139"/>
      <c r="RD139"/>
      <c r="RE139"/>
      <c r="RF139"/>
      <c r="RG139"/>
      <c r="RH139"/>
      <c r="RI139"/>
      <c r="RJ139"/>
      <c r="RK139"/>
      <c r="RL139"/>
      <c r="RM139"/>
      <c r="RN139"/>
      <c r="RO139"/>
      <c r="RP139"/>
      <c r="RQ139"/>
      <c r="RR139"/>
      <c r="RS139"/>
      <c r="RT139"/>
      <c r="RU139"/>
      <c r="RV139"/>
      <c r="RW139"/>
      <c r="RX139"/>
      <c r="RY139"/>
      <c r="RZ139"/>
      <c r="SA139"/>
      <c r="SB139"/>
      <c r="SC139"/>
      <c r="SD139"/>
      <c r="SE139"/>
      <c r="SF139"/>
      <c r="SG139"/>
      <c r="SH139"/>
      <c r="SI139"/>
      <c r="SJ139"/>
      <c r="SK139"/>
      <c r="SL139"/>
      <c r="SM139"/>
      <c r="SN139"/>
      <c r="SO139"/>
      <c r="SP139"/>
      <c r="SQ139"/>
      <c r="SR139"/>
      <c r="SS139"/>
      <c r="ST139"/>
      <c r="SU139"/>
      <c r="SV139"/>
      <c r="SW139"/>
      <c r="SX139"/>
      <c r="SY139"/>
      <c r="SZ139"/>
      <c r="TA139"/>
      <c r="TB139"/>
      <c r="TC139"/>
      <c r="TD139"/>
      <c r="TE139"/>
      <c r="TF139"/>
      <c r="TG139"/>
      <c r="TH139"/>
      <c r="TI139"/>
      <c r="TJ139"/>
      <c r="TK139"/>
      <c r="TL139"/>
      <c r="TM139"/>
      <c r="TN139"/>
      <c r="TO139"/>
      <c r="TP139"/>
      <c r="TQ139"/>
      <c r="TR139"/>
      <c r="TS139"/>
      <c r="TT139"/>
      <c r="TU139"/>
      <c r="TV139"/>
      <c r="TW139"/>
      <c r="TX139"/>
      <c r="TY139"/>
      <c r="TZ139"/>
      <c r="UA139"/>
      <c r="UB139"/>
      <c r="UC139"/>
      <c r="UD139"/>
      <c r="UE139"/>
      <c r="UF139"/>
      <c r="UG139"/>
      <c r="UH139"/>
      <c r="UI139"/>
      <c r="UJ139"/>
      <c r="UK139"/>
      <c r="UL139"/>
      <c r="UM139"/>
      <c r="UN139"/>
      <c r="UO139"/>
      <c r="UP139"/>
      <c r="UQ139"/>
      <c r="UR139"/>
      <c r="US139"/>
      <c r="UT139"/>
      <c r="UU139"/>
      <c r="UV139"/>
      <c r="UW139"/>
      <c r="UX139"/>
      <c r="UY139"/>
      <c r="UZ139"/>
      <c r="VA139"/>
      <c r="VB139"/>
      <c r="VC139"/>
      <c r="VD139"/>
      <c r="VE139"/>
      <c r="VF139"/>
      <c r="VG139"/>
      <c r="VH139"/>
      <c r="VI139"/>
      <c r="VJ139"/>
      <c r="VK139"/>
      <c r="VL139"/>
      <c r="VM139"/>
      <c r="VN139"/>
      <c r="VO139"/>
      <c r="VP139"/>
      <c r="VQ139"/>
      <c r="VR139"/>
      <c r="VS139"/>
      <c r="VT139"/>
      <c r="VU139"/>
      <c r="VV139"/>
      <c r="VW139"/>
      <c r="VX139"/>
      <c r="VY139"/>
      <c r="VZ139"/>
      <c r="WA139"/>
      <c r="WB139"/>
      <c r="WC139"/>
      <c r="WD139"/>
      <c r="WE139"/>
      <c r="WF139"/>
      <c r="WG139"/>
      <c r="WH139"/>
      <c r="WI139"/>
      <c r="WJ139"/>
      <c r="WK139"/>
      <c r="WL139"/>
      <c r="WM139"/>
      <c r="WN139"/>
      <c r="WO139"/>
      <c r="WP139"/>
      <c r="WQ139"/>
      <c r="WR139"/>
      <c r="WS139"/>
      <c r="WT139"/>
      <c r="WU139"/>
      <c r="WV139"/>
      <c r="WW139"/>
      <c r="WX139"/>
      <c r="WY139"/>
      <c r="WZ139"/>
      <c r="XA139"/>
      <c r="XB139"/>
      <c r="XC139"/>
      <c r="XD139"/>
      <c r="XE139"/>
      <c r="XF139"/>
      <c r="XG139"/>
      <c r="XH139"/>
      <c r="XI139"/>
      <c r="XJ139"/>
      <c r="XK139"/>
      <c r="XL139"/>
      <c r="XM139"/>
      <c r="XN139"/>
      <c r="XO139"/>
      <c r="XP139"/>
      <c r="XQ139"/>
      <c r="XR139"/>
      <c r="XS139"/>
      <c r="XT139"/>
      <c r="XU139"/>
      <c r="XV139"/>
      <c r="XW139"/>
      <c r="XX139"/>
      <c r="XY139"/>
      <c r="XZ139"/>
      <c r="YA139"/>
      <c r="YB139"/>
      <c r="YC139"/>
      <c r="YD139"/>
      <c r="YE139"/>
      <c r="YF139"/>
      <c r="YG139"/>
      <c r="YH139"/>
      <c r="YI139"/>
      <c r="YJ139"/>
      <c r="YK139"/>
      <c r="YL139"/>
      <c r="YM139"/>
      <c r="YN139"/>
      <c r="YO139"/>
      <c r="YP139"/>
      <c r="YQ139"/>
      <c r="YR139"/>
      <c r="YS139"/>
      <c r="YT139"/>
      <c r="YU139"/>
      <c r="YV139"/>
      <c r="YW139"/>
      <c r="YX139"/>
      <c r="YY139"/>
      <c r="YZ139"/>
      <c r="ZA139"/>
      <c r="ZB139"/>
      <c r="ZC139"/>
      <c r="ZD139"/>
      <c r="ZE139"/>
      <c r="ZF139"/>
      <c r="ZG139"/>
      <c r="ZH139"/>
      <c r="ZI139"/>
      <c r="ZJ139"/>
      <c r="ZK139"/>
      <c r="ZL139"/>
      <c r="ZM139"/>
      <c r="ZN139"/>
      <c r="ZO139"/>
      <c r="ZP139"/>
      <c r="ZQ139"/>
      <c r="ZR139"/>
      <c r="ZS139"/>
      <c r="ZT139"/>
      <c r="ZU139"/>
      <c r="ZV139"/>
      <c r="ZW139"/>
      <c r="ZX139"/>
      <c r="ZY139"/>
      <c r="ZZ139"/>
      <c r="AAA139"/>
      <c r="AAB139"/>
      <c r="AAC139"/>
      <c r="AAD139"/>
      <c r="AAE139"/>
      <c r="AAF139"/>
      <c r="AAG139"/>
      <c r="AAH139"/>
      <c r="AAI139"/>
      <c r="AAJ139"/>
      <c r="AAK139"/>
      <c r="AAL139"/>
      <c r="AAM139"/>
      <c r="AAN139"/>
      <c r="AAO139"/>
      <c r="AAP139"/>
      <c r="AAQ139"/>
      <c r="AAR139"/>
      <c r="AAS139"/>
      <c r="AAT139"/>
      <c r="AAU139"/>
      <c r="AAV139"/>
      <c r="AAW139"/>
      <c r="AAX139"/>
      <c r="AAY139"/>
      <c r="AAZ139"/>
      <c r="ABA139"/>
      <c r="ABB139"/>
      <c r="ABC139"/>
      <c r="ABD139"/>
      <c r="ABE139"/>
      <c r="ABF139"/>
      <c r="ABG139"/>
      <c r="ABH139"/>
      <c r="ABI139"/>
      <c r="ABJ139"/>
      <c r="ABK139"/>
      <c r="ABL139"/>
      <c r="ABM139"/>
      <c r="ABN139"/>
      <c r="ABO139"/>
      <c r="ABP139"/>
      <c r="ABQ139"/>
      <c r="ABR139"/>
      <c r="ABS139"/>
      <c r="ABT139"/>
      <c r="ABU139"/>
      <c r="ABV139"/>
      <c r="ABW139"/>
      <c r="ABX139"/>
      <c r="ABY139"/>
      <c r="ABZ139"/>
      <c r="ACA139"/>
      <c r="ACB139"/>
      <c r="ACC139"/>
      <c r="ACD139"/>
      <c r="ACE139"/>
      <c r="ACF139"/>
      <c r="ACG139"/>
      <c r="ACH139"/>
      <c r="ACI139"/>
      <c r="ACJ139"/>
      <c r="ACK139"/>
      <c r="ACL139"/>
      <c r="ACM139"/>
      <c r="ACN139"/>
      <c r="ACO139"/>
      <c r="ACP139"/>
      <c r="ACQ139"/>
      <c r="ACR139"/>
      <c r="ACS139"/>
      <c r="ACT139"/>
      <c r="ACU139"/>
      <c r="ACV139"/>
      <c r="ACW139"/>
      <c r="ACX139"/>
      <c r="ACY139"/>
      <c r="ACZ139"/>
      <c r="ADA139"/>
      <c r="ADB139"/>
      <c r="ADC139"/>
      <c r="ADD139"/>
      <c r="ADE139"/>
      <c r="ADF139"/>
      <c r="ADG139"/>
      <c r="ADH139"/>
      <c r="ADI139"/>
      <c r="ADJ139"/>
      <c r="ADK139"/>
      <c r="ADL139"/>
      <c r="ADM139"/>
      <c r="ADN139"/>
      <c r="ADO139"/>
      <c r="ADP139"/>
      <c r="ADQ139"/>
      <c r="ADR139"/>
      <c r="ADS139"/>
      <c r="ADT139"/>
      <c r="ADU139"/>
      <c r="ADV139"/>
      <c r="ADW139"/>
      <c r="ADX139"/>
      <c r="ADY139"/>
      <c r="ADZ139"/>
      <c r="AEA139"/>
      <c r="AEB139"/>
      <c r="AEC139"/>
      <c r="AED139"/>
      <c r="AEE139"/>
      <c r="AEF139"/>
      <c r="AEG139"/>
      <c r="AEH139"/>
      <c r="AEI139"/>
      <c r="AEJ139"/>
      <c r="AEK139"/>
      <c r="AEL139"/>
      <c r="AEM139"/>
      <c r="AEN139"/>
      <c r="AEO139"/>
      <c r="AEP139"/>
      <c r="AEQ139"/>
      <c r="AER139"/>
      <c r="AES139"/>
      <c r="AET139"/>
      <c r="AEU139"/>
      <c r="AEV139"/>
      <c r="AEW139"/>
      <c r="AEX139"/>
      <c r="AEY139"/>
      <c r="AEZ139"/>
      <c r="AFA139"/>
      <c r="AFB139"/>
      <c r="AFC139"/>
      <c r="AFD139"/>
      <c r="AFE139"/>
      <c r="AFF139"/>
      <c r="AFG139"/>
      <c r="AFH139"/>
      <c r="AFI139"/>
      <c r="AFJ139"/>
      <c r="AFK139"/>
      <c r="AFL139"/>
      <c r="AFM139"/>
      <c r="AFN139"/>
      <c r="AFO139"/>
      <c r="AFP139"/>
      <c r="AFQ139"/>
      <c r="AFR139"/>
      <c r="AFS139"/>
      <c r="AFT139"/>
      <c r="AFU139"/>
      <c r="AFV139"/>
      <c r="AFW139"/>
      <c r="AFX139"/>
      <c r="AFY139"/>
      <c r="AFZ139"/>
      <c r="AGA139"/>
      <c r="AGB139"/>
      <c r="AGC139"/>
      <c r="AGD139"/>
      <c r="AGE139"/>
      <c r="AGF139"/>
      <c r="AGG139"/>
      <c r="AGH139"/>
      <c r="AGI139"/>
      <c r="AGJ139"/>
      <c r="AGK139"/>
      <c r="AGL139"/>
      <c r="AGM139"/>
      <c r="AGN139"/>
      <c r="AGO139"/>
      <c r="AGP139"/>
      <c r="AGQ139"/>
      <c r="AGR139"/>
      <c r="AGS139"/>
      <c r="AGT139"/>
      <c r="AGU139"/>
      <c r="AGV139"/>
      <c r="AGW139"/>
      <c r="AGX139"/>
      <c r="AGY139"/>
      <c r="AGZ139"/>
      <c r="AHA139"/>
      <c r="AHB139"/>
      <c r="AHC139"/>
      <c r="AHD139"/>
      <c r="AHE139"/>
      <c r="AHF139"/>
      <c r="AHG139"/>
      <c r="AHH139"/>
      <c r="AHI139"/>
      <c r="AHJ139"/>
      <c r="AHK139"/>
      <c r="AHL139"/>
      <c r="AHM139"/>
      <c r="AHN139"/>
      <c r="AHO139"/>
      <c r="AHP139"/>
      <c r="AHQ139"/>
      <c r="AHR139"/>
      <c r="AHS139"/>
      <c r="AHT139"/>
      <c r="AHU139"/>
      <c r="AHV139"/>
      <c r="AHW139"/>
      <c r="AHX139"/>
      <c r="AHY139"/>
      <c r="AHZ139"/>
      <c r="AIA139"/>
      <c r="AIB139"/>
      <c r="AIC139"/>
      <c r="AID139"/>
      <c r="AIE139"/>
      <c r="AIF139"/>
      <c r="AIG139"/>
      <c r="AIH139"/>
      <c r="AII139"/>
      <c r="AIJ139"/>
      <c r="AIK139"/>
      <c r="AIL139"/>
      <c r="AIM139"/>
      <c r="AIN139"/>
      <c r="AIO139"/>
      <c r="AIP139"/>
      <c r="AIQ139"/>
      <c r="AIR139"/>
      <c r="AIS139"/>
      <c r="AIT139"/>
      <c r="AIU139"/>
      <c r="AIV139"/>
      <c r="AIW139"/>
      <c r="AIX139"/>
      <c r="AIY139"/>
      <c r="AIZ139"/>
      <c r="AJA139"/>
      <c r="AJB139"/>
      <c r="AJC139"/>
      <c r="AJD139"/>
      <c r="AJE139"/>
      <c r="AJF139"/>
      <c r="AJG139"/>
      <c r="AJH139"/>
      <c r="AJI139"/>
      <c r="AJJ139"/>
      <c r="AJK139"/>
      <c r="AJL139"/>
      <c r="AJM139"/>
      <c r="AJN139"/>
      <c r="AJO139"/>
      <c r="AJP139"/>
      <c r="AJQ139"/>
      <c r="AJR139"/>
      <c r="AJS139"/>
      <c r="AJT139"/>
      <c r="AJU139"/>
      <c r="AJV139"/>
      <c r="AJW139"/>
      <c r="AJX139"/>
      <c r="AJY139"/>
      <c r="AJZ139"/>
      <c r="AKA139"/>
      <c r="AKB139"/>
      <c r="AKC139"/>
      <c r="AKD139"/>
      <c r="AKE139"/>
      <c r="AKF139"/>
      <c r="AKG139"/>
      <c r="AKH139"/>
      <c r="AKI139"/>
      <c r="AKJ139"/>
      <c r="AKK139"/>
      <c r="AKL139"/>
      <c r="AKM139"/>
      <c r="AKN139"/>
      <c r="AKO139"/>
      <c r="AKP139"/>
      <c r="AKQ139"/>
      <c r="AKR139"/>
      <c r="AKS139"/>
      <c r="AKT139"/>
      <c r="AKU139"/>
      <c r="AKV139"/>
      <c r="AKW139"/>
      <c r="AKX139"/>
      <c r="AKY139"/>
      <c r="AKZ139"/>
      <c r="ALA139"/>
      <c r="ALB139"/>
      <c r="ALC139"/>
      <c r="ALD139"/>
      <c r="ALE139"/>
      <c r="ALF139"/>
      <c r="ALG139"/>
      <c r="ALH139"/>
      <c r="ALI139"/>
      <c r="ALJ139"/>
      <c r="ALK139"/>
      <c r="ALL139"/>
      <c r="ALM139"/>
      <c r="ALN139"/>
      <c r="ALO139"/>
      <c r="ALP139"/>
      <c r="ALQ139"/>
      <c r="ALR139"/>
      <c r="ALS139"/>
      <c r="ALT139"/>
      <c r="ALU139"/>
      <c r="ALV139"/>
      <c r="ALW139"/>
      <c r="ALX139"/>
      <c r="ALY139"/>
      <c r="ALZ139"/>
      <c r="AMA139"/>
      <c r="AMB139"/>
      <c r="AMC139"/>
      <c r="AMD139"/>
      <c r="AME139"/>
      <c r="AMF139"/>
      <c r="AMG139"/>
      <c r="AMH139"/>
      <c r="AMI139"/>
      <c r="AMJ139"/>
    </row>
    <row r="140" spans="1:1024" x14ac:dyDescent="0.3">
      <c r="A140" s="52">
        <f t="shared" si="76"/>
        <v>131</v>
      </c>
      <c r="B140" s="72">
        <f t="shared" si="77"/>
        <v>2153</v>
      </c>
      <c r="C140" s="48">
        <f>'2023CV PREV GA00394601000126'!E136</f>
        <v>4.8899999999999997</v>
      </c>
      <c r="D140" s="49">
        <f t="shared" ref="D140:D158" si="81">ROUND((1+C140/100)^-1*D139,5)</f>
        <v>1.9300000000000001E-3</v>
      </c>
      <c r="E140" s="125">
        <f>'2023CV PREV GA00394601000126'!G136</f>
        <v>0</v>
      </c>
      <c r="F140" s="49">
        <f t="shared" si="64"/>
        <v>0</v>
      </c>
      <c r="G140" s="125">
        <f>'2023CV PREV GA00394601000126'!I136</f>
        <v>0</v>
      </c>
      <c r="H140" s="125">
        <f>'2023CV PREV GA00394601000126'!J136</f>
        <v>0</v>
      </c>
      <c r="I140" s="125">
        <f>'2023CV PREV GA00394601000126'!K136</f>
        <v>0</v>
      </c>
      <c r="J140" s="125">
        <f>'2023CV PREV GA00394601000126'!L136</f>
        <v>0</v>
      </c>
      <c r="K140" s="125">
        <f>'2023CV PREV GA00394601000126'!M136</f>
        <v>0</v>
      </c>
      <c r="L140" s="125">
        <f>'2023CV PREV GA00394601000126'!N136</f>
        <v>0</v>
      </c>
      <c r="M140" s="49">
        <f t="shared" si="65"/>
        <v>0</v>
      </c>
      <c r="N140" s="125">
        <f>'2023CV PREV GA00394601000126'!P136</f>
        <v>0</v>
      </c>
      <c r="O140" s="125">
        <f>'2023CV PREV GA00394601000126'!Q136</f>
        <v>0</v>
      </c>
      <c r="P140" s="125">
        <f>'2023CV PREV GA00394601000126'!R136</f>
        <v>0</v>
      </c>
      <c r="Q140" s="125">
        <f>'2023CV PREV GA00394601000126'!S136</f>
        <v>0</v>
      </c>
      <c r="R140" s="125">
        <f>'2023CV PREV GA00394601000126'!T136</f>
        <v>0</v>
      </c>
      <c r="S140" s="125">
        <f>'2023CV PREV GA00394601000126'!U136</f>
        <v>0</v>
      </c>
      <c r="T140" s="125">
        <f>'2023CV PREV GA00394601000126'!V136</f>
        <v>0</v>
      </c>
      <c r="U140" s="49">
        <f t="shared" si="66"/>
        <v>0</v>
      </c>
      <c r="V140" s="125">
        <f>'2023CV PREV GA00394601000126'!X136</f>
        <v>0</v>
      </c>
      <c r="W140" s="125">
        <f>'2023CV PREV GA00394601000126'!Y136</f>
        <v>0</v>
      </c>
      <c r="X140" s="125">
        <f>'2023CV PREV GA00394601000126'!Z136</f>
        <v>0</v>
      </c>
      <c r="Y140" s="125">
        <f>'2023CV PREV GA00394601000126'!AA136</f>
        <v>0</v>
      </c>
      <c r="Z140" s="125">
        <f>'2023CV PREV GA00394601000126'!AB136</f>
        <v>0</v>
      </c>
      <c r="AA140" s="125">
        <f>'2023CV PREV GA00394601000126'!AC136</f>
        <v>0</v>
      </c>
      <c r="AB140" s="125">
        <f>'2023CV PREV GA00394601000126'!AD136</f>
        <v>0</v>
      </c>
      <c r="AC140" s="49">
        <f t="shared" si="67"/>
        <v>0</v>
      </c>
      <c r="AD140" s="125">
        <f>'2023CV PREV GA00394601000126'!AF136</f>
        <v>0</v>
      </c>
      <c r="AE140" s="125">
        <f>'2023CV PREV GA00394601000126'!AG136</f>
        <v>0</v>
      </c>
      <c r="AF140" s="125">
        <f>'2023CV PREV GA00394601000126'!AH136</f>
        <v>0</v>
      </c>
      <c r="AG140" s="125">
        <f>'2023CV PREV GA00394601000126'!AI136</f>
        <v>0</v>
      </c>
      <c r="AH140" s="49">
        <f t="shared" si="68"/>
        <v>0</v>
      </c>
      <c r="AI140" s="125">
        <f>'2023CV PREV GA00394601000126'!AK136</f>
        <v>0</v>
      </c>
      <c r="AJ140" s="125">
        <f>'2023CV PREV GA00394601000126'!AL136</f>
        <v>0</v>
      </c>
      <c r="AK140" s="125">
        <f>'2023CV PREV GA00394601000126'!AM136</f>
        <v>0</v>
      </c>
      <c r="AL140" s="125">
        <f>'2023CV PREV GA00394601000126'!AN136</f>
        <v>0</v>
      </c>
      <c r="AM140" s="125">
        <f>'2023CV PREV GA00394601000126'!AO136</f>
        <v>0</v>
      </c>
      <c r="AN140" s="125">
        <f>'2023CV PREV GA00394601000126'!AP136</f>
        <v>0</v>
      </c>
      <c r="AO140" s="125">
        <f>'2023CV PREV GA00394601000126'!AQ136</f>
        <v>0</v>
      </c>
      <c r="AP140" s="125">
        <f>'2023CV PREV GA00394601000126'!AR136</f>
        <v>0</v>
      </c>
      <c r="AQ140" s="125">
        <f>'2023CV PREV GA00394601000126'!AS136</f>
        <v>0</v>
      </c>
      <c r="AR140" s="49">
        <f t="shared" si="69"/>
        <v>0</v>
      </c>
      <c r="AS140" s="49">
        <f t="shared" si="70"/>
        <v>0</v>
      </c>
      <c r="AT140" s="125">
        <f>'2023CV PREV GA00394601000126'!AV136</f>
        <v>0</v>
      </c>
      <c r="AU140" s="125">
        <f>'2023CV PREV GA00394601000126'!AW136</f>
        <v>0</v>
      </c>
      <c r="AV140" s="125">
        <f>'2023CV PREV GA00394601000126'!AX136</f>
        <v>0</v>
      </c>
      <c r="AW140" s="125">
        <f>'2023CV PREV GA00394601000126'!AY136</f>
        <v>0</v>
      </c>
      <c r="AX140" s="125">
        <f>'2023CV PREV GA00394601000126'!AZ136</f>
        <v>0</v>
      </c>
      <c r="AY140" s="125">
        <f>'2023CV PREV GA00394601000126'!BA136</f>
        <v>0</v>
      </c>
      <c r="AZ140" s="49">
        <f t="shared" si="71"/>
        <v>0</v>
      </c>
      <c r="BA140" s="125">
        <f>'2023CV PREV GA00394601000126'!BC136</f>
        <v>0</v>
      </c>
      <c r="BB140" s="125">
        <f>'2023CV PREV GA00394601000126'!BD136</f>
        <v>0</v>
      </c>
      <c r="BC140" s="125">
        <f>'2023CV PREV GA00394601000126'!BE136</f>
        <v>0</v>
      </c>
      <c r="BD140" s="125">
        <f>'2023CV PREV GA00394601000126'!BF136</f>
        <v>0</v>
      </c>
      <c r="BE140" s="125">
        <f>'2023CV PREV GA00394601000126'!BG136</f>
        <v>0</v>
      </c>
      <c r="BF140" s="125">
        <f>'2023CV PREV GA00394601000126'!BH136</f>
        <v>0</v>
      </c>
      <c r="BG140" s="125">
        <f>'2023CV PREV GA00394601000126'!BI136</f>
        <v>0</v>
      </c>
      <c r="BH140" s="125">
        <f>'2023CV PREV GA00394601000126'!BJ136</f>
        <v>0</v>
      </c>
      <c r="BI140" s="125">
        <f>'2023CV PREV GA00394601000126'!BK136</f>
        <v>0</v>
      </c>
      <c r="BJ140" s="49">
        <f t="shared" si="72"/>
        <v>0</v>
      </c>
      <c r="BK140" s="49">
        <f t="shared" si="73"/>
        <v>0</v>
      </c>
      <c r="BL140" s="49">
        <f>$BO$9+SUMPRODUCT($D$10:D140,$BK$10:BK140)</f>
        <v>194802968.77395752</v>
      </c>
      <c r="BM140" s="50">
        <f t="shared" si="74"/>
        <v>4.8899999999999997</v>
      </c>
      <c r="BN140" s="49">
        <f t="shared" si="78"/>
        <v>4723730217.5971203</v>
      </c>
      <c r="BO140" s="51">
        <f t="shared" si="75"/>
        <v>101323530168.459</v>
      </c>
      <c r="BP140" s="89">
        <f t="shared" si="79"/>
        <v>0</v>
      </c>
      <c r="BQ140" s="89">
        <f t="shared" si="80"/>
        <v>0</v>
      </c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  <c r="JD140"/>
      <c r="JE140"/>
      <c r="JF140"/>
      <c r="JG140"/>
      <c r="JH140"/>
      <c r="JI140"/>
      <c r="JJ140"/>
      <c r="JK140"/>
      <c r="JL140"/>
      <c r="JM140"/>
      <c r="JN140"/>
      <c r="JO140"/>
      <c r="JP140"/>
      <c r="JQ140"/>
      <c r="JR140"/>
      <c r="JS140"/>
      <c r="JT140"/>
      <c r="JU140"/>
      <c r="JV140"/>
      <c r="JW140"/>
      <c r="JX140"/>
      <c r="JY140"/>
      <c r="JZ140"/>
      <c r="KA140"/>
      <c r="KB140"/>
      <c r="KC140"/>
      <c r="KD140"/>
      <c r="KE140"/>
      <c r="KF140"/>
      <c r="KG140"/>
      <c r="KH140"/>
      <c r="KI140"/>
      <c r="KJ140"/>
      <c r="KK140"/>
      <c r="KL140"/>
      <c r="KM140"/>
      <c r="KN140"/>
      <c r="KO140"/>
      <c r="KP140"/>
      <c r="KQ140"/>
      <c r="KR140"/>
      <c r="KS140"/>
      <c r="KT140"/>
      <c r="KU140"/>
      <c r="KV140"/>
      <c r="KW140"/>
      <c r="KX140"/>
      <c r="KY140"/>
      <c r="KZ140"/>
      <c r="LA140"/>
      <c r="LB140"/>
      <c r="LC140"/>
      <c r="LD140"/>
      <c r="LE140"/>
      <c r="LF140"/>
      <c r="LG140"/>
      <c r="LH140"/>
      <c r="LI140"/>
      <c r="LJ140"/>
      <c r="LK140"/>
      <c r="LL140"/>
      <c r="LM140"/>
      <c r="LN140"/>
      <c r="LO140"/>
      <c r="LP140"/>
      <c r="LQ140"/>
      <c r="LR140"/>
      <c r="LS140"/>
      <c r="LT140"/>
      <c r="LU140"/>
      <c r="LV140"/>
      <c r="LW140"/>
      <c r="LX140"/>
      <c r="LY140"/>
      <c r="LZ140"/>
      <c r="MA140"/>
      <c r="MB140"/>
      <c r="MC140"/>
      <c r="MD140"/>
      <c r="ME140"/>
      <c r="MF140"/>
      <c r="MG140"/>
      <c r="MH140"/>
      <c r="MI140"/>
      <c r="MJ140"/>
      <c r="MK140"/>
      <c r="ML140"/>
      <c r="MM140"/>
      <c r="MN140"/>
      <c r="MO140"/>
      <c r="MP140"/>
      <c r="MQ140"/>
      <c r="MR140"/>
      <c r="MS140"/>
      <c r="MT140"/>
      <c r="MU140"/>
      <c r="MV140"/>
      <c r="MW140"/>
      <c r="MX140"/>
      <c r="MY140"/>
      <c r="MZ140"/>
      <c r="NA140"/>
      <c r="NB140"/>
      <c r="NC140"/>
      <c r="ND140"/>
      <c r="NE140"/>
      <c r="NF140"/>
      <c r="NG140"/>
      <c r="NH140"/>
      <c r="NI140"/>
      <c r="NJ140"/>
      <c r="NK140"/>
      <c r="NL140"/>
      <c r="NM140"/>
      <c r="NN140"/>
      <c r="NO140"/>
      <c r="NP140"/>
      <c r="NQ140"/>
      <c r="NR140"/>
      <c r="NS140"/>
      <c r="NT140"/>
      <c r="NU140"/>
      <c r="NV140"/>
      <c r="NW140"/>
      <c r="NX140"/>
      <c r="NY140"/>
      <c r="NZ140"/>
      <c r="OA140"/>
      <c r="OB140"/>
      <c r="OC140"/>
      <c r="OD140"/>
      <c r="OE140"/>
      <c r="OF140"/>
      <c r="OG140"/>
      <c r="OH140"/>
      <c r="OI140"/>
      <c r="OJ140"/>
      <c r="OK140"/>
      <c r="OL140"/>
      <c r="OM140"/>
      <c r="ON140"/>
      <c r="OO140"/>
      <c r="OP140"/>
      <c r="OQ140"/>
      <c r="OR140"/>
      <c r="OS140"/>
      <c r="OT140"/>
      <c r="OU140"/>
      <c r="OV140"/>
      <c r="OW140"/>
      <c r="OX140"/>
      <c r="OY140"/>
      <c r="OZ140"/>
      <c r="PA140"/>
      <c r="PB140"/>
      <c r="PC140"/>
      <c r="PD140"/>
      <c r="PE140"/>
      <c r="PF140"/>
      <c r="PG140"/>
      <c r="PH140"/>
      <c r="PI140"/>
      <c r="PJ140"/>
      <c r="PK140"/>
      <c r="PL140"/>
      <c r="PM140"/>
      <c r="PN140"/>
      <c r="PO140"/>
      <c r="PP140"/>
      <c r="PQ140"/>
      <c r="PR140"/>
      <c r="PS140"/>
      <c r="PT140"/>
      <c r="PU140"/>
      <c r="PV140"/>
      <c r="PW140"/>
      <c r="PX140"/>
      <c r="PY140"/>
      <c r="PZ140"/>
      <c r="QA140"/>
      <c r="QB140"/>
      <c r="QC140"/>
      <c r="QD140"/>
      <c r="QE140"/>
      <c r="QF140"/>
      <c r="QG140"/>
      <c r="QH140"/>
      <c r="QI140"/>
      <c r="QJ140"/>
      <c r="QK140"/>
      <c r="QL140"/>
      <c r="QM140"/>
      <c r="QN140"/>
      <c r="QO140"/>
      <c r="QP140"/>
      <c r="QQ140"/>
      <c r="QR140"/>
      <c r="QS140"/>
      <c r="QT140"/>
      <c r="QU140"/>
      <c r="QV140"/>
      <c r="QW140"/>
      <c r="QX140"/>
      <c r="QY140"/>
      <c r="QZ140"/>
      <c r="RA140"/>
      <c r="RB140"/>
      <c r="RC140"/>
      <c r="RD140"/>
      <c r="RE140"/>
      <c r="RF140"/>
      <c r="RG140"/>
      <c r="RH140"/>
      <c r="RI140"/>
      <c r="RJ140"/>
      <c r="RK140"/>
      <c r="RL140"/>
      <c r="RM140"/>
      <c r="RN140"/>
      <c r="RO140"/>
      <c r="RP140"/>
      <c r="RQ140"/>
      <c r="RR140"/>
      <c r="RS140"/>
      <c r="RT140"/>
      <c r="RU140"/>
      <c r="RV140"/>
      <c r="RW140"/>
      <c r="RX140"/>
      <c r="RY140"/>
      <c r="RZ140"/>
      <c r="SA140"/>
      <c r="SB140"/>
      <c r="SC140"/>
      <c r="SD140"/>
      <c r="SE140"/>
      <c r="SF140"/>
      <c r="SG140"/>
      <c r="SH140"/>
      <c r="SI140"/>
      <c r="SJ140"/>
      <c r="SK140"/>
      <c r="SL140"/>
      <c r="SM140"/>
      <c r="SN140"/>
      <c r="SO140"/>
      <c r="SP140"/>
      <c r="SQ140"/>
      <c r="SR140"/>
      <c r="SS140"/>
      <c r="ST140"/>
      <c r="SU140"/>
      <c r="SV140"/>
      <c r="SW140"/>
      <c r="SX140"/>
      <c r="SY140"/>
      <c r="SZ140"/>
      <c r="TA140"/>
      <c r="TB140"/>
      <c r="TC140"/>
      <c r="TD140"/>
      <c r="TE140"/>
      <c r="TF140"/>
      <c r="TG140"/>
      <c r="TH140"/>
      <c r="TI140"/>
      <c r="TJ140"/>
      <c r="TK140"/>
      <c r="TL140"/>
      <c r="TM140"/>
      <c r="TN140"/>
      <c r="TO140"/>
      <c r="TP140"/>
      <c r="TQ140"/>
      <c r="TR140"/>
      <c r="TS140"/>
      <c r="TT140"/>
      <c r="TU140"/>
      <c r="TV140"/>
      <c r="TW140"/>
      <c r="TX140"/>
      <c r="TY140"/>
      <c r="TZ140"/>
      <c r="UA140"/>
      <c r="UB140"/>
      <c r="UC140"/>
      <c r="UD140"/>
      <c r="UE140"/>
      <c r="UF140"/>
      <c r="UG140"/>
      <c r="UH140"/>
      <c r="UI140"/>
      <c r="UJ140"/>
      <c r="UK140"/>
      <c r="UL140"/>
      <c r="UM140"/>
      <c r="UN140"/>
      <c r="UO140"/>
      <c r="UP140"/>
      <c r="UQ140"/>
      <c r="UR140"/>
      <c r="US140"/>
      <c r="UT140"/>
      <c r="UU140"/>
      <c r="UV140"/>
      <c r="UW140"/>
      <c r="UX140"/>
      <c r="UY140"/>
      <c r="UZ140"/>
      <c r="VA140"/>
      <c r="VB140"/>
      <c r="VC140"/>
      <c r="VD140"/>
      <c r="VE140"/>
      <c r="VF140"/>
      <c r="VG140"/>
      <c r="VH140"/>
      <c r="VI140"/>
      <c r="VJ140"/>
      <c r="VK140"/>
      <c r="VL140"/>
      <c r="VM140"/>
      <c r="VN140"/>
      <c r="VO140"/>
      <c r="VP140"/>
      <c r="VQ140"/>
      <c r="VR140"/>
      <c r="VS140"/>
      <c r="VT140"/>
      <c r="VU140"/>
      <c r="VV140"/>
      <c r="VW140"/>
      <c r="VX140"/>
      <c r="VY140"/>
      <c r="VZ140"/>
      <c r="WA140"/>
      <c r="WB140"/>
      <c r="WC140"/>
      <c r="WD140"/>
      <c r="WE140"/>
      <c r="WF140"/>
      <c r="WG140"/>
      <c r="WH140"/>
      <c r="WI140"/>
      <c r="WJ140"/>
      <c r="WK140"/>
      <c r="WL140"/>
      <c r="WM140"/>
      <c r="WN140"/>
      <c r="WO140"/>
      <c r="WP140"/>
      <c r="WQ140"/>
      <c r="WR140"/>
      <c r="WS140"/>
      <c r="WT140"/>
      <c r="WU140"/>
      <c r="WV140"/>
      <c r="WW140"/>
      <c r="WX140"/>
      <c r="WY140"/>
      <c r="WZ140"/>
      <c r="XA140"/>
      <c r="XB140"/>
      <c r="XC140"/>
      <c r="XD140"/>
      <c r="XE140"/>
      <c r="XF140"/>
      <c r="XG140"/>
      <c r="XH140"/>
      <c r="XI140"/>
      <c r="XJ140"/>
      <c r="XK140"/>
      <c r="XL140"/>
      <c r="XM140"/>
      <c r="XN140"/>
      <c r="XO140"/>
      <c r="XP140"/>
      <c r="XQ140"/>
      <c r="XR140"/>
      <c r="XS140"/>
      <c r="XT140"/>
      <c r="XU140"/>
      <c r="XV140"/>
      <c r="XW140"/>
      <c r="XX140"/>
      <c r="XY140"/>
      <c r="XZ140"/>
      <c r="YA140"/>
      <c r="YB140"/>
      <c r="YC140"/>
      <c r="YD140"/>
      <c r="YE140"/>
      <c r="YF140"/>
      <c r="YG140"/>
      <c r="YH140"/>
      <c r="YI140"/>
      <c r="YJ140"/>
      <c r="YK140"/>
      <c r="YL140"/>
      <c r="YM140"/>
      <c r="YN140"/>
      <c r="YO140"/>
      <c r="YP140"/>
      <c r="YQ140"/>
      <c r="YR140"/>
      <c r="YS140"/>
      <c r="YT140"/>
      <c r="YU140"/>
      <c r="YV140"/>
      <c r="YW140"/>
      <c r="YX140"/>
      <c r="YY140"/>
      <c r="YZ140"/>
      <c r="ZA140"/>
      <c r="ZB140"/>
      <c r="ZC140"/>
      <c r="ZD140"/>
      <c r="ZE140"/>
      <c r="ZF140"/>
      <c r="ZG140"/>
      <c r="ZH140"/>
      <c r="ZI140"/>
      <c r="ZJ140"/>
      <c r="ZK140"/>
      <c r="ZL140"/>
      <c r="ZM140"/>
      <c r="ZN140"/>
      <c r="ZO140"/>
      <c r="ZP140"/>
      <c r="ZQ140"/>
      <c r="ZR140"/>
      <c r="ZS140"/>
      <c r="ZT140"/>
      <c r="ZU140"/>
      <c r="ZV140"/>
      <c r="ZW140"/>
      <c r="ZX140"/>
      <c r="ZY140"/>
      <c r="ZZ140"/>
      <c r="AAA140"/>
      <c r="AAB140"/>
      <c r="AAC140"/>
      <c r="AAD140"/>
      <c r="AAE140"/>
      <c r="AAF140"/>
      <c r="AAG140"/>
      <c r="AAH140"/>
      <c r="AAI140"/>
      <c r="AAJ140"/>
      <c r="AAK140"/>
      <c r="AAL140"/>
      <c r="AAM140"/>
      <c r="AAN140"/>
      <c r="AAO140"/>
      <c r="AAP140"/>
      <c r="AAQ140"/>
      <c r="AAR140"/>
      <c r="AAS140"/>
      <c r="AAT140"/>
      <c r="AAU140"/>
      <c r="AAV140"/>
      <c r="AAW140"/>
      <c r="AAX140"/>
      <c r="AAY140"/>
      <c r="AAZ140"/>
      <c r="ABA140"/>
      <c r="ABB140"/>
      <c r="ABC140"/>
      <c r="ABD140"/>
      <c r="ABE140"/>
      <c r="ABF140"/>
      <c r="ABG140"/>
      <c r="ABH140"/>
      <c r="ABI140"/>
      <c r="ABJ140"/>
      <c r="ABK140"/>
      <c r="ABL140"/>
      <c r="ABM140"/>
      <c r="ABN140"/>
      <c r="ABO140"/>
      <c r="ABP140"/>
      <c r="ABQ140"/>
      <c r="ABR140"/>
      <c r="ABS140"/>
      <c r="ABT140"/>
      <c r="ABU140"/>
      <c r="ABV140"/>
      <c r="ABW140"/>
      <c r="ABX140"/>
      <c r="ABY140"/>
      <c r="ABZ140"/>
      <c r="ACA140"/>
      <c r="ACB140"/>
      <c r="ACC140"/>
      <c r="ACD140"/>
      <c r="ACE140"/>
      <c r="ACF140"/>
      <c r="ACG140"/>
      <c r="ACH140"/>
      <c r="ACI140"/>
      <c r="ACJ140"/>
      <c r="ACK140"/>
      <c r="ACL140"/>
      <c r="ACM140"/>
      <c r="ACN140"/>
      <c r="ACO140"/>
      <c r="ACP140"/>
      <c r="ACQ140"/>
      <c r="ACR140"/>
      <c r="ACS140"/>
      <c r="ACT140"/>
      <c r="ACU140"/>
      <c r="ACV140"/>
      <c r="ACW140"/>
      <c r="ACX140"/>
      <c r="ACY140"/>
      <c r="ACZ140"/>
      <c r="ADA140"/>
      <c r="ADB140"/>
      <c r="ADC140"/>
      <c r="ADD140"/>
      <c r="ADE140"/>
      <c r="ADF140"/>
      <c r="ADG140"/>
      <c r="ADH140"/>
      <c r="ADI140"/>
      <c r="ADJ140"/>
      <c r="ADK140"/>
      <c r="ADL140"/>
      <c r="ADM140"/>
      <c r="ADN140"/>
      <c r="ADO140"/>
      <c r="ADP140"/>
      <c r="ADQ140"/>
      <c r="ADR140"/>
      <c r="ADS140"/>
      <c r="ADT140"/>
      <c r="ADU140"/>
      <c r="ADV140"/>
      <c r="ADW140"/>
      <c r="ADX140"/>
      <c r="ADY140"/>
      <c r="ADZ140"/>
      <c r="AEA140"/>
      <c r="AEB140"/>
      <c r="AEC140"/>
      <c r="AED140"/>
      <c r="AEE140"/>
      <c r="AEF140"/>
      <c r="AEG140"/>
      <c r="AEH140"/>
      <c r="AEI140"/>
      <c r="AEJ140"/>
      <c r="AEK140"/>
      <c r="AEL140"/>
      <c r="AEM140"/>
      <c r="AEN140"/>
      <c r="AEO140"/>
      <c r="AEP140"/>
      <c r="AEQ140"/>
      <c r="AER140"/>
      <c r="AES140"/>
      <c r="AET140"/>
      <c r="AEU140"/>
      <c r="AEV140"/>
      <c r="AEW140"/>
      <c r="AEX140"/>
      <c r="AEY140"/>
      <c r="AEZ140"/>
      <c r="AFA140"/>
      <c r="AFB140"/>
      <c r="AFC140"/>
      <c r="AFD140"/>
      <c r="AFE140"/>
      <c r="AFF140"/>
      <c r="AFG140"/>
      <c r="AFH140"/>
      <c r="AFI140"/>
      <c r="AFJ140"/>
      <c r="AFK140"/>
      <c r="AFL140"/>
      <c r="AFM140"/>
      <c r="AFN140"/>
      <c r="AFO140"/>
      <c r="AFP140"/>
      <c r="AFQ140"/>
      <c r="AFR140"/>
      <c r="AFS140"/>
      <c r="AFT140"/>
      <c r="AFU140"/>
      <c r="AFV140"/>
      <c r="AFW140"/>
      <c r="AFX140"/>
      <c r="AFY140"/>
      <c r="AFZ140"/>
      <c r="AGA140"/>
      <c r="AGB140"/>
      <c r="AGC140"/>
      <c r="AGD140"/>
      <c r="AGE140"/>
      <c r="AGF140"/>
      <c r="AGG140"/>
      <c r="AGH140"/>
      <c r="AGI140"/>
      <c r="AGJ140"/>
      <c r="AGK140"/>
      <c r="AGL140"/>
      <c r="AGM140"/>
      <c r="AGN140"/>
      <c r="AGO140"/>
      <c r="AGP140"/>
      <c r="AGQ140"/>
      <c r="AGR140"/>
      <c r="AGS140"/>
      <c r="AGT140"/>
      <c r="AGU140"/>
      <c r="AGV140"/>
      <c r="AGW140"/>
      <c r="AGX140"/>
      <c r="AGY140"/>
      <c r="AGZ140"/>
      <c r="AHA140"/>
      <c r="AHB140"/>
      <c r="AHC140"/>
      <c r="AHD140"/>
      <c r="AHE140"/>
      <c r="AHF140"/>
      <c r="AHG140"/>
      <c r="AHH140"/>
      <c r="AHI140"/>
      <c r="AHJ140"/>
      <c r="AHK140"/>
      <c r="AHL140"/>
      <c r="AHM140"/>
      <c r="AHN140"/>
      <c r="AHO140"/>
      <c r="AHP140"/>
      <c r="AHQ140"/>
      <c r="AHR140"/>
      <c r="AHS140"/>
      <c r="AHT140"/>
      <c r="AHU140"/>
      <c r="AHV140"/>
      <c r="AHW140"/>
      <c r="AHX140"/>
      <c r="AHY140"/>
      <c r="AHZ140"/>
      <c r="AIA140"/>
      <c r="AIB140"/>
      <c r="AIC140"/>
      <c r="AID140"/>
      <c r="AIE140"/>
      <c r="AIF140"/>
      <c r="AIG140"/>
      <c r="AIH140"/>
      <c r="AII140"/>
      <c r="AIJ140"/>
      <c r="AIK140"/>
      <c r="AIL140"/>
      <c r="AIM140"/>
      <c r="AIN140"/>
      <c r="AIO140"/>
      <c r="AIP140"/>
      <c r="AIQ140"/>
      <c r="AIR140"/>
      <c r="AIS140"/>
      <c r="AIT140"/>
      <c r="AIU140"/>
      <c r="AIV140"/>
      <c r="AIW140"/>
      <c r="AIX140"/>
      <c r="AIY140"/>
      <c r="AIZ140"/>
      <c r="AJA140"/>
      <c r="AJB140"/>
      <c r="AJC140"/>
      <c r="AJD140"/>
      <c r="AJE140"/>
      <c r="AJF140"/>
      <c r="AJG140"/>
      <c r="AJH140"/>
      <c r="AJI140"/>
      <c r="AJJ140"/>
      <c r="AJK140"/>
      <c r="AJL140"/>
      <c r="AJM140"/>
      <c r="AJN140"/>
      <c r="AJO140"/>
      <c r="AJP140"/>
      <c r="AJQ140"/>
      <c r="AJR140"/>
      <c r="AJS140"/>
      <c r="AJT140"/>
      <c r="AJU140"/>
      <c r="AJV140"/>
      <c r="AJW140"/>
      <c r="AJX140"/>
      <c r="AJY140"/>
      <c r="AJZ140"/>
      <c r="AKA140"/>
      <c r="AKB140"/>
      <c r="AKC140"/>
      <c r="AKD140"/>
      <c r="AKE140"/>
      <c r="AKF140"/>
      <c r="AKG140"/>
      <c r="AKH140"/>
      <c r="AKI140"/>
      <c r="AKJ140"/>
      <c r="AKK140"/>
      <c r="AKL140"/>
      <c r="AKM140"/>
      <c r="AKN140"/>
      <c r="AKO140"/>
      <c r="AKP140"/>
      <c r="AKQ140"/>
      <c r="AKR140"/>
      <c r="AKS140"/>
      <c r="AKT140"/>
      <c r="AKU140"/>
      <c r="AKV140"/>
      <c r="AKW140"/>
      <c r="AKX140"/>
      <c r="AKY140"/>
      <c r="AKZ140"/>
      <c r="ALA140"/>
      <c r="ALB140"/>
      <c r="ALC140"/>
      <c r="ALD140"/>
      <c r="ALE140"/>
      <c r="ALF140"/>
      <c r="ALG140"/>
      <c r="ALH140"/>
      <c r="ALI140"/>
      <c r="ALJ140"/>
      <c r="ALK140"/>
      <c r="ALL140"/>
      <c r="ALM140"/>
      <c r="ALN140"/>
      <c r="ALO140"/>
      <c r="ALP140"/>
      <c r="ALQ140"/>
      <c r="ALR140"/>
      <c r="ALS140"/>
      <c r="ALT140"/>
      <c r="ALU140"/>
      <c r="ALV140"/>
      <c r="ALW140"/>
      <c r="ALX140"/>
      <c r="ALY140"/>
      <c r="ALZ140"/>
      <c r="AMA140"/>
      <c r="AMB140"/>
      <c r="AMC140"/>
      <c r="AMD140"/>
      <c r="AME140"/>
      <c r="AMF140"/>
      <c r="AMG140"/>
      <c r="AMH140"/>
      <c r="AMI140"/>
      <c r="AMJ140"/>
    </row>
    <row r="141" spans="1:1024" x14ac:dyDescent="0.3">
      <c r="A141" s="52">
        <f t="shared" si="76"/>
        <v>132</v>
      </c>
      <c r="B141" s="72">
        <f t="shared" si="77"/>
        <v>2154</v>
      </c>
      <c r="C141" s="48">
        <f>'2023CV PREV GA00394601000126'!E137</f>
        <v>4.8899999999999997</v>
      </c>
      <c r="D141" s="49">
        <f t="shared" si="81"/>
        <v>1.8400000000000001E-3</v>
      </c>
      <c r="E141" s="125">
        <f>'2023CV PREV GA00394601000126'!G137</f>
        <v>0</v>
      </c>
      <c r="F141" s="49">
        <f t="shared" si="64"/>
        <v>0</v>
      </c>
      <c r="G141" s="125">
        <f>'2023CV PREV GA00394601000126'!I137</f>
        <v>0</v>
      </c>
      <c r="H141" s="125">
        <f>'2023CV PREV GA00394601000126'!J137</f>
        <v>0</v>
      </c>
      <c r="I141" s="125">
        <f>'2023CV PREV GA00394601000126'!K137</f>
        <v>0</v>
      </c>
      <c r="J141" s="125">
        <f>'2023CV PREV GA00394601000126'!L137</f>
        <v>0</v>
      </c>
      <c r="K141" s="125">
        <f>'2023CV PREV GA00394601000126'!M137</f>
        <v>0</v>
      </c>
      <c r="L141" s="125">
        <f>'2023CV PREV GA00394601000126'!N137</f>
        <v>0</v>
      </c>
      <c r="M141" s="49">
        <f t="shared" si="65"/>
        <v>0</v>
      </c>
      <c r="N141" s="125">
        <f>'2023CV PREV GA00394601000126'!P137</f>
        <v>0</v>
      </c>
      <c r="O141" s="125">
        <f>'2023CV PREV GA00394601000126'!Q137</f>
        <v>0</v>
      </c>
      <c r="P141" s="125">
        <f>'2023CV PREV GA00394601000126'!R137</f>
        <v>0</v>
      </c>
      <c r="Q141" s="125">
        <f>'2023CV PREV GA00394601000126'!S137</f>
        <v>0</v>
      </c>
      <c r="R141" s="125">
        <f>'2023CV PREV GA00394601000126'!T137</f>
        <v>0</v>
      </c>
      <c r="S141" s="125">
        <f>'2023CV PREV GA00394601000126'!U137</f>
        <v>0</v>
      </c>
      <c r="T141" s="125">
        <f>'2023CV PREV GA00394601000126'!V137</f>
        <v>0</v>
      </c>
      <c r="U141" s="49">
        <f t="shared" si="66"/>
        <v>0</v>
      </c>
      <c r="V141" s="125">
        <f>'2023CV PREV GA00394601000126'!X137</f>
        <v>0</v>
      </c>
      <c r="W141" s="125">
        <f>'2023CV PREV GA00394601000126'!Y137</f>
        <v>0</v>
      </c>
      <c r="X141" s="125">
        <f>'2023CV PREV GA00394601000126'!Z137</f>
        <v>0</v>
      </c>
      <c r="Y141" s="125">
        <f>'2023CV PREV GA00394601000126'!AA137</f>
        <v>0</v>
      </c>
      <c r="Z141" s="125">
        <f>'2023CV PREV GA00394601000126'!AB137</f>
        <v>0</v>
      </c>
      <c r="AA141" s="125">
        <f>'2023CV PREV GA00394601000126'!AC137</f>
        <v>0</v>
      </c>
      <c r="AB141" s="125">
        <f>'2023CV PREV GA00394601000126'!AD137</f>
        <v>0</v>
      </c>
      <c r="AC141" s="49">
        <f t="shared" si="67"/>
        <v>0</v>
      </c>
      <c r="AD141" s="125">
        <f>'2023CV PREV GA00394601000126'!AF137</f>
        <v>0</v>
      </c>
      <c r="AE141" s="125">
        <f>'2023CV PREV GA00394601000126'!AG137</f>
        <v>0</v>
      </c>
      <c r="AF141" s="125">
        <f>'2023CV PREV GA00394601000126'!AH137</f>
        <v>0</v>
      </c>
      <c r="AG141" s="125">
        <f>'2023CV PREV GA00394601000126'!AI137</f>
        <v>0</v>
      </c>
      <c r="AH141" s="49">
        <f t="shared" si="68"/>
        <v>0</v>
      </c>
      <c r="AI141" s="125">
        <f>'2023CV PREV GA00394601000126'!AK137</f>
        <v>0</v>
      </c>
      <c r="AJ141" s="125">
        <f>'2023CV PREV GA00394601000126'!AL137</f>
        <v>0</v>
      </c>
      <c r="AK141" s="125">
        <f>'2023CV PREV GA00394601000126'!AM137</f>
        <v>0</v>
      </c>
      <c r="AL141" s="125">
        <f>'2023CV PREV GA00394601000126'!AN137</f>
        <v>0</v>
      </c>
      <c r="AM141" s="125">
        <f>'2023CV PREV GA00394601000126'!AO137</f>
        <v>0</v>
      </c>
      <c r="AN141" s="125">
        <f>'2023CV PREV GA00394601000126'!AP137</f>
        <v>0</v>
      </c>
      <c r="AO141" s="125">
        <f>'2023CV PREV GA00394601000126'!AQ137</f>
        <v>0</v>
      </c>
      <c r="AP141" s="125">
        <f>'2023CV PREV GA00394601000126'!AR137</f>
        <v>0</v>
      </c>
      <c r="AQ141" s="125">
        <f>'2023CV PREV GA00394601000126'!AS137</f>
        <v>0</v>
      </c>
      <c r="AR141" s="49">
        <f t="shared" si="69"/>
        <v>0</v>
      </c>
      <c r="AS141" s="49">
        <f t="shared" si="70"/>
        <v>0</v>
      </c>
      <c r="AT141" s="125">
        <f>'2023CV PREV GA00394601000126'!AV137</f>
        <v>0</v>
      </c>
      <c r="AU141" s="125">
        <f>'2023CV PREV GA00394601000126'!AW137</f>
        <v>0</v>
      </c>
      <c r="AV141" s="125">
        <f>'2023CV PREV GA00394601000126'!AX137</f>
        <v>0</v>
      </c>
      <c r="AW141" s="125">
        <f>'2023CV PREV GA00394601000126'!AY137</f>
        <v>0</v>
      </c>
      <c r="AX141" s="125">
        <f>'2023CV PREV GA00394601000126'!AZ137</f>
        <v>0</v>
      </c>
      <c r="AY141" s="125">
        <f>'2023CV PREV GA00394601000126'!BA137</f>
        <v>0</v>
      </c>
      <c r="AZ141" s="49">
        <f t="shared" si="71"/>
        <v>0</v>
      </c>
      <c r="BA141" s="125">
        <f>'2023CV PREV GA00394601000126'!BC137</f>
        <v>0</v>
      </c>
      <c r="BB141" s="125">
        <f>'2023CV PREV GA00394601000126'!BD137</f>
        <v>0</v>
      </c>
      <c r="BC141" s="125">
        <f>'2023CV PREV GA00394601000126'!BE137</f>
        <v>0</v>
      </c>
      <c r="BD141" s="125">
        <f>'2023CV PREV GA00394601000126'!BF137</f>
        <v>0</v>
      </c>
      <c r="BE141" s="125">
        <f>'2023CV PREV GA00394601000126'!BG137</f>
        <v>0</v>
      </c>
      <c r="BF141" s="125">
        <f>'2023CV PREV GA00394601000126'!BH137</f>
        <v>0</v>
      </c>
      <c r="BG141" s="125">
        <f>'2023CV PREV GA00394601000126'!BI137</f>
        <v>0</v>
      </c>
      <c r="BH141" s="125">
        <f>'2023CV PREV GA00394601000126'!BJ137</f>
        <v>0</v>
      </c>
      <c r="BI141" s="125">
        <f>'2023CV PREV GA00394601000126'!BK137</f>
        <v>0</v>
      </c>
      <c r="BJ141" s="49">
        <f t="shared" si="72"/>
        <v>0</v>
      </c>
      <c r="BK141" s="49">
        <f t="shared" si="73"/>
        <v>0</v>
      </c>
      <c r="BL141" s="49">
        <f>$BO$9+SUMPRODUCT($D$10:D141,$BK$10:BK141)</f>
        <v>194802968.77395752</v>
      </c>
      <c r="BM141" s="50">
        <f t="shared" si="74"/>
        <v>4.8899999999999997</v>
      </c>
      <c r="BN141" s="49">
        <f t="shared" si="78"/>
        <v>4954720625.2376499</v>
      </c>
      <c r="BO141" s="51">
        <f t="shared" si="75"/>
        <v>106278250793.69701</v>
      </c>
      <c r="BP141" s="89">
        <f t="shared" si="79"/>
        <v>0</v>
      </c>
      <c r="BQ141" s="89">
        <f t="shared" si="80"/>
        <v>0</v>
      </c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/>
      <c r="MZ141"/>
      <c r="NA141"/>
      <c r="NB141"/>
      <c r="NC141"/>
      <c r="ND141"/>
      <c r="NE141"/>
      <c r="NF141"/>
      <c r="NG141"/>
      <c r="NH141"/>
      <c r="NI141"/>
      <c r="NJ141"/>
      <c r="NK141"/>
      <c r="NL141"/>
      <c r="NM141"/>
      <c r="NN141"/>
      <c r="NO141"/>
      <c r="NP141"/>
      <c r="NQ141"/>
      <c r="NR141"/>
      <c r="NS141"/>
      <c r="NT141"/>
      <c r="NU141"/>
      <c r="NV141"/>
      <c r="NW141"/>
      <c r="NX141"/>
      <c r="NY141"/>
      <c r="NZ141"/>
      <c r="OA141"/>
      <c r="OB141"/>
      <c r="OC141"/>
      <c r="OD141"/>
      <c r="OE141"/>
      <c r="OF141"/>
      <c r="OG141"/>
      <c r="OH141"/>
      <c r="OI141"/>
      <c r="OJ141"/>
      <c r="OK141"/>
      <c r="OL141"/>
      <c r="OM141"/>
      <c r="ON141"/>
      <c r="OO141"/>
      <c r="OP141"/>
      <c r="OQ141"/>
      <c r="OR141"/>
      <c r="OS141"/>
      <c r="OT141"/>
      <c r="OU141"/>
      <c r="OV141"/>
      <c r="OW141"/>
      <c r="OX141"/>
      <c r="OY141"/>
      <c r="OZ141"/>
      <c r="PA141"/>
      <c r="PB141"/>
      <c r="PC141"/>
      <c r="PD141"/>
      <c r="PE141"/>
      <c r="PF141"/>
      <c r="PG141"/>
      <c r="PH141"/>
      <c r="PI141"/>
      <c r="PJ141"/>
      <c r="PK141"/>
      <c r="PL141"/>
      <c r="PM141"/>
      <c r="PN141"/>
      <c r="PO141"/>
      <c r="PP141"/>
      <c r="PQ141"/>
      <c r="PR141"/>
      <c r="PS141"/>
      <c r="PT141"/>
      <c r="PU141"/>
      <c r="PV141"/>
      <c r="PW141"/>
      <c r="PX141"/>
      <c r="PY141"/>
      <c r="PZ141"/>
      <c r="QA141"/>
      <c r="QB141"/>
      <c r="QC141"/>
      <c r="QD141"/>
      <c r="QE141"/>
      <c r="QF141"/>
      <c r="QG141"/>
      <c r="QH141"/>
      <c r="QI141"/>
      <c r="QJ141"/>
      <c r="QK141"/>
      <c r="QL141"/>
      <c r="QM141"/>
      <c r="QN141"/>
      <c r="QO141"/>
      <c r="QP141"/>
      <c r="QQ141"/>
      <c r="QR141"/>
      <c r="QS141"/>
      <c r="QT141"/>
      <c r="QU141"/>
      <c r="QV141"/>
      <c r="QW141"/>
      <c r="QX141"/>
      <c r="QY141"/>
      <c r="QZ141"/>
      <c r="RA141"/>
      <c r="RB141"/>
      <c r="RC141"/>
      <c r="RD141"/>
      <c r="RE141"/>
      <c r="RF141"/>
      <c r="RG141"/>
      <c r="RH141"/>
      <c r="RI141"/>
      <c r="RJ141"/>
      <c r="RK141"/>
      <c r="RL141"/>
      <c r="RM141"/>
      <c r="RN141"/>
      <c r="RO141"/>
      <c r="RP141"/>
      <c r="RQ141"/>
      <c r="RR141"/>
      <c r="RS141"/>
      <c r="RT141"/>
      <c r="RU141"/>
      <c r="RV141"/>
      <c r="RW141"/>
      <c r="RX141"/>
      <c r="RY141"/>
      <c r="RZ141"/>
      <c r="SA141"/>
      <c r="SB141"/>
      <c r="SC141"/>
      <c r="SD141"/>
      <c r="SE141"/>
      <c r="SF141"/>
      <c r="SG141"/>
      <c r="SH141"/>
      <c r="SI141"/>
      <c r="SJ141"/>
      <c r="SK141"/>
      <c r="SL141"/>
      <c r="SM141"/>
      <c r="SN141"/>
      <c r="SO141"/>
      <c r="SP141"/>
      <c r="SQ141"/>
      <c r="SR141"/>
      <c r="SS141"/>
      <c r="ST141"/>
      <c r="SU141"/>
      <c r="SV141"/>
      <c r="SW141"/>
      <c r="SX141"/>
      <c r="SY141"/>
      <c r="SZ141"/>
      <c r="TA141"/>
      <c r="TB141"/>
      <c r="TC141"/>
      <c r="TD141"/>
      <c r="TE141"/>
      <c r="TF141"/>
      <c r="TG141"/>
      <c r="TH141"/>
      <c r="TI141"/>
      <c r="TJ141"/>
      <c r="TK141"/>
      <c r="TL141"/>
      <c r="TM141"/>
      <c r="TN141"/>
      <c r="TO141"/>
      <c r="TP141"/>
      <c r="TQ141"/>
      <c r="TR141"/>
      <c r="TS141"/>
      <c r="TT141"/>
      <c r="TU141"/>
      <c r="TV141"/>
      <c r="TW141"/>
      <c r="TX141"/>
      <c r="TY141"/>
      <c r="TZ141"/>
      <c r="UA141"/>
      <c r="UB141"/>
      <c r="UC141"/>
      <c r="UD141"/>
      <c r="UE141"/>
      <c r="UF141"/>
      <c r="UG141"/>
      <c r="UH141"/>
      <c r="UI141"/>
      <c r="UJ141"/>
      <c r="UK141"/>
      <c r="UL141"/>
      <c r="UM141"/>
      <c r="UN141"/>
      <c r="UO141"/>
      <c r="UP141"/>
      <c r="UQ141"/>
      <c r="UR141"/>
      <c r="US141"/>
      <c r="UT141"/>
      <c r="UU141"/>
      <c r="UV141"/>
      <c r="UW141"/>
      <c r="UX141"/>
      <c r="UY141"/>
      <c r="UZ141"/>
      <c r="VA141"/>
      <c r="VB141"/>
      <c r="VC141"/>
      <c r="VD141"/>
      <c r="VE141"/>
      <c r="VF141"/>
      <c r="VG141"/>
      <c r="VH141"/>
      <c r="VI141"/>
      <c r="VJ141"/>
      <c r="VK141"/>
      <c r="VL141"/>
      <c r="VM141"/>
      <c r="VN141"/>
      <c r="VO141"/>
      <c r="VP141"/>
      <c r="VQ141"/>
      <c r="VR141"/>
      <c r="VS141"/>
      <c r="VT141"/>
      <c r="VU141"/>
      <c r="VV141"/>
      <c r="VW141"/>
      <c r="VX141"/>
      <c r="VY141"/>
      <c r="VZ141"/>
      <c r="WA141"/>
      <c r="WB141"/>
      <c r="WC141"/>
      <c r="WD141"/>
      <c r="WE141"/>
      <c r="WF141"/>
      <c r="WG141"/>
      <c r="WH141"/>
      <c r="WI141"/>
      <c r="WJ141"/>
      <c r="WK141"/>
      <c r="WL141"/>
      <c r="WM141"/>
      <c r="WN141"/>
      <c r="WO141"/>
      <c r="WP141"/>
      <c r="WQ141"/>
      <c r="WR141"/>
      <c r="WS141"/>
      <c r="WT141"/>
      <c r="WU141"/>
      <c r="WV141"/>
      <c r="WW141"/>
      <c r="WX141"/>
      <c r="WY141"/>
      <c r="WZ141"/>
      <c r="XA141"/>
      <c r="XB141"/>
      <c r="XC141"/>
      <c r="XD141"/>
      <c r="XE141"/>
      <c r="XF141"/>
      <c r="XG141"/>
      <c r="XH141"/>
      <c r="XI141"/>
      <c r="XJ141"/>
      <c r="XK141"/>
      <c r="XL141"/>
      <c r="XM141"/>
      <c r="XN141"/>
      <c r="XO141"/>
      <c r="XP141"/>
      <c r="XQ141"/>
      <c r="XR141"/>
      <c r="XS141"/>
      <c r="XT141"/>
      <c r="XU141"/>
      <c r="XV141"/>
      <c r="XW141"/>
      <c r="XX141"/>
      <c r="XY141"/>
      <c r="XZ141"/>
      <c r="YA141"/>
      <c r="YB141"/>
      <c r="YC141"/>
      <c r="YD141"/>
      <c r="YE141"/>
      <c r="YF141"/>
      <c r="YG141"/>
      <c r="YH141"/>
      <c r="YI141"/>
      <c r="YJ141"/>
      <c r="YK141"/>
      <c r="YL141"/>
      <c r="YM141"/>
      <c r="YN141"/>
      <c r="YO141"/>
      <c r="YP141"/>
      <c r="YQ141"/>
      <c r="YR141"/>
      <c r="YS141"/>
      <c r="YT141"/>
      <c r="YU141"/>
      <c r="YV141"/>
      <c r="YW141"/>
      <c r="YX141"/>
      <c r="YY141"/>
      <c r="YZ141"/>
      <c r="ZA141"/>
      <c r="ZB141"/>
      <c r="ZC141"/>
      <c r="ZD141"/>
      <c r="ZE141"/>
      <c r="ZF141"/>
      <c r="ZG141"/>
      <c r="ZH141"/>
      <c r="ZI141"/>
      <c r="ZJ141"/>
      <c r="ZK141"/>
      <c r="ZL141"/>
      <c r="ZM141"/>
      <c r="ZN141"/>
      <c r="ZO141"/>
      <c r="ZP141"/>
      <c r="ZQ141"/>
      <c r="ZR141"/>
      <c r="ZS141"/>
      <c r="ZT141"/>
      <c r="ZU141"/>
      <c r="ZV141"/>
      <c r="ZW141"/>
      <c r="ZX141"/>
      <c r="ZY141"/>
      <c r="ZZ141"/>
      <c r="AAA141"/>
      <c r="AAB141"/>
      <c r="AAC141"/>
      <c r="AAD141"/>
      <c r="AAE141"/>
      <c r="AAF141"/>
      <c r="AAG141"/>
      <c r="AAH141"/>
      <c r="AAI141"/>
      <c r="AAJ141"/>
      <c r="AAK141"/>
      <c r="AAL141"/>
      <c r="AAM141"/>
      <c r="AAN141"/>
      <c r="AAO141"/>
      <c r="AAP141"/>
      <c r="AAQ141"/>
      <c r="AAR141"/>
      <c r="AAS141"/>
      <c r="AAT141"/>
      <c r="AAU141"/>
      <c r="AAV141"/>
      <c r="AAW141"/>
      <c r="AAX141"/>
      <c r="AAY141"/>
      <c r="AAZ141"/>
      <c r="ABA141"/>
      <c r="ABB141"/>
      <c r="ABC141"/>
      <c r="ABD141"/>
      <c r="ABE141"/>
      <c r="ABF141"/>
      <c r="ABG141"/>
      <c r="ABH141"/>
      <c r="ABI141"/>
      <c r="ABJ141"/>
      <c r="ABK141"/>
      <c r="ABL141"/>
      <c r="ABM141"/>
      <c r="ABN141"/>
      <c r="ABO141"/>
      <c r="ABP141"/>
      <c r="ABQ141"/>
      <c r="ABR141"/>
      <c r="ABS141"/>
      <c r="ABT141"/>
      <c r="ABU141"/>
      <c r="ABV141"/>
      <c r="ABW141"/>
      <c r="ABX141"/>
      <c r="ABY141"/>
      <c r="ABZ141"/>
      <c r="ACA141"/>
      <c r="ACB141"/>
      <c r="ACC141"/>
      <c r="ACD141"/>
      <c r="ACE141"/>
      <c r="ACF141"/>
      <c r="ACG141"/>
      <c r="ACH141"/>
      <c r="ACI141"/>
      <c r="ACJ141"/>
      <c r="ACK141"/>
      <c r="ACL141"/>
      <c r="ACM141"/>
      <c r="ACN141"/>
      <c r="ACO141"/>
      <c r="ACP141"/>
      <c r="ACQ141"/>
      <c r="ACR141"/>
      <c r="ACS141"/>
      <c r="ACT141"/>
      <c r="ACU141"/>
      <c r="ACV141"/>
      <c r="ACW141"/>
      <c r="ACX141"/>
      <c r="ACY141"/>
      <c r="ACZ141"/>
      <c r="ADA141"/>
      <c r="ADB141"/>
      <c r="ADC141"/>
      <c r="ADD141"/>
      <c r="ADE141"/>
      <c r="ADF141"/>
      <c r="ADG141"/>
      <c r="ADH141"/>
      <c r="ADI141"/>
      <c r="ADJ141"/>
      <c r="ADK141"/>
      <c r="ADL141"/>
      <c r="ADM141"/>
      <c r="ADN141"/>
      <c r="ADO141"/>
      <c r="ADP141"/>
      <c r="ADQ141"/>
      <c r="ADR141"/>
      <c r="ADS141"/>
      <c r="ADT141"/>
      <c r="ADU141"/>
      <c r="ADV141"/>
      <c r="ADW141"/>
      <c r="ADX141"/>
      <c r="ADY141"/>
      <c r="ADZ141"/>
      <c r="AEA141"/>
      <c r="AEB141"/>
      <c r="AEC141"/>
      <c r="AED141"/>
      <c r="AEE141"/>
      <c r="AEF141"/>
      <c r="AEG141"/>
      <c r="AEH141"/>
      <c r="AEI141"/>
      <c r="AEJ141"/>
      <c r="AEK141"/>
      <c r="AEL141"/>
      <c r="AEM141"/>
      <c r="AEN141"/>
      <c r="AEO141"/>
      <c r="AEP141"/>
      <c r="AEQ141"/>
      <c r="AER141"/>
      <c r="AES141"/>
      <c r="AET141"/>
      <c r="AEU141"/>
      <c r="AEV141"/>
      <c r="AEW141"/>
      <c r="AEX141"/>
      <c r="AEY141"/>
      <c r="AEZ141"/>
      <c r="AFA141"/>
      <c r="AFB141"/>
      <c r="AFC141"/>
      <c r="AFD141"/>
      <c r="AFE141"/>
      <c r="AFF141"/>
      <c r="AFG141"/>
      <c r="AFH141"/>
      <c r="AFI141"/>
      <c r="AFJ141"/>
      <c r="AFK141"/>
      <c r="AFL141"/>
      <c r="AFM141"/>
      <c r="AFN141"/>
      <c r="AFO141"/>
      <c r="AFP141"/>
      <c r="AFQ141"/>
      <c r="AFR141"/>
      <c r="AFS141"/>
      <c r="AFT141"/>
      <c r="AFU141"/>
      <c r="AFV141"/>
      <c r="AFW141"/>
      <c r="AFX141"/>
      <c r="AFY141"/>
      <c r="AFZ141"/>
      <c r="AGA141"/>
      <c r="AGB141"/>
      <c r="AGC141"/>
      <c r="AGD141"/>
      <c r="AGE141"/>
      <c r="AGF141"/>
      <c r="AGG141"/>
      <c r="AGH141"/>
      <c r="AGI141"/>
      <c r="AGJ141"/>
      <c r="AGK141"/>
      <c r="AGL141"/>
      <c r="AGM141"/>
      <c r="AGN141"/>
      <c r="AGO141"/>
      <c r="AGP141"/>
      <c r="AGQ141"/>
      <c r="AGR141"/>
      <c r="AGS141"/>
      <c r="AGT141"/>
      <c r="AGU141"/>
      <c r="AGV141"/>
      <c r="AGW141"/>
      <c r="AGX141"/>
      <c r="AGY141"/>
      <c r="AGZ141"/>
      <c r="AHA141"/>
      <c r="AHB141"/>
      <c r="AHC141"/>
      <c r="AHD141"/>
      <c r="AHE141"/>
      <c r="AHF141"/>
      <c r="AHG141"/>
      <c r="AHH141"/>
      <c r="AHI141"/>
      <c r="AHJ141"/>
      <c r="AHK141"/>
      <c r="AHL141"/>
      <c r="AHM141"/>
      <c r="AHN141"/>
      <c r="AHO141"/>
      <c r="AHP141"/>
      <c r="AHQ141"/>
      <c r="AHR141"/>
      <c r="AHS141"/>
      <c r="AHT141"/>
      <c r="AHU141"/>
      <c r="AHV141"/>
      <c r="AHW141"/>
      <c r="AHX141"/>
      <c r="AHY141"/>
      <c r="AHZ141"/>
      <c r="AIA141"/>
      <c r="AIB141"/>
      <c r="AIC141"/>
      <c r="AID141"/>
      <c r="AIE141"/>
      <c r="AIF141"/>
      <c r="AIG141"/>
      <c r="AIH141"/>
      <c r="AII141"/>
      <c r="AIJ141"/>
      <c r="AIK141"/>
      <c r="AIL141"/>
      <c r="AIM141"/>
      <c r="AIN141"/>
      <c r="AIO141"/>
      <c r="AIP141"/>
      <c r="AIQ141"/>
      <c r="AIR141"/>
      <c r="AIS141"/>
      <c r="AIT141"/>
      <c r="AIU141"/>
      <c r="AIV141"/>
      <c r="AIW141"/>
      <c r="AIX141"/>
      <c r="AIY141"/>
      <c r="AIZ141"/>
      <c r="AJA141"/>
      <c r="AJB141"/>
      <c r="AJC141"/>
      <c r="AJD141"/>
      <c r="AJE141"/>
      <c r="AJF141"/>
      <c r="AJG141"/>
      <c r="AJH141"/>
      <c r="AJI141"/>
      <c r="AJJ141"/>
      <c r="AJK141"/>
      <c r="AJL141"/>
      <c r="AJM141"/>
      <c r="AJN141"/>
      <c r="AJO141"/>
      <c r="AJP141"/>
      <c r="AJQ141"/>
      <c r="AJR141"/>
      <c r="AJS141"/>
      <c r="AJT141"/>
      <c r="AJU141"/>
      <c r="AJV141"/>
      <c r="AJW141"/>
      <c r="AJX141"/>
      <c r="AJY141"/>
      <c r="AJZ141"/>
      <c r="AKA141"/>
      <c r="AKB141"/>
      <c r="AKC141"/>
      <c r="AKD141"/>
      <c r="AKE141"/>
      <c r="AKF141"/>
      <c r="AKG141"/>
      <c r="AKH141"/>
      <c r="AKI141"/>
      <c r="AKJ141"/>
      <c r="AKK141"/>
      <c r="AKL141"/>
      <c r="AKM141"/>
      <c r="AKN141"/>
      <c r="AKO141"/>
      <c r="AKP141"/>
      <c r="AKQ141"/>
      <c r="AKR141"/>
      <c r="AKS141"/>
      <c r="AKT141"/>
      <c r="AKU141"/>
      <c r="AKV141"/>
      <c r="AKW141"/>
      <c r="AKX141"/>
      <c r="AKY141"/>
      <c r="AKZ141"/>
      <c r="ALA141"/>
      <c r="ALB141"/>
      <c r="ALC141"/>
      <c r="ALD141"/>
      <c r="ALE141"/>
      <c r="ALF141"/>
      <c r="ALG141"/>
      <c r="ALH141"/>
      <c r="ALI141"/>
      <c r="ALJ141"/>
      <c r="ALK141"/>
      <c r="ALL141"/>
      <c r="ALM141"/>
      <c r="ALN141"/>
      <c r="ALO141"/>
      <c r="ALP141"/>
      <c r="ALQ141"/>
      <c r="ALR141"/>
      <c r="ALS141"/>
      <c r="ALT141"/>
      <c r="ALU141"/>
      <c r="ALV141"/>
      <c r="ALW141"/>
      <c r="ALX141"/>
      <c r="ALY141"/>
      <c r="ALZ141"/>
      <c r="AMA141"/>
      <c r="AMB141"/>
      <c r="AMC141"/>
      <c r="AMD141"/>
      <c r="AME141"/>
      <c r="AMF141"/>
      <c r="AMG141"/>
      <c r="AMH141"/>
      <c r="AMI141"/>
      <c r="AMJ141"/>
    </row>
    <row r="142" spans="1:1024" x14ac:dyDescent="0.3">
      <c r="A142" s="52">
        <f t="shared" si="76"/>
        <v>133</v>
      </c>
      <c r="B142" s="72">
        <f t="shared" si="77"/>
        <v>2155</v>
      </c>
      <c r="C142" s="48">
        <f>'2023CV PREV GA00394601000126'!E138</f>
        <v>4.8899999999999997</v>
      </c>
      <c r="D142" s="49">
        <f t="shared" si="81"/>
        <v>1.75E-3</v>
      </c>
      <c r="E142" s="125">
        <f>'2023CV PREV GA00394601000126'!G138</f>
        <v>0</v>
      </c>
      <c r="F142" s="49">
        <f t="shared" si="64"/>
        <v>0</v>
      </c>
      <c r="G142" s="125">
        <f>'2023CV PREV GA00394601000126'!I138</f>
        <v>0</v>
      </c>
      <c r="H142" s="125">
        <f>'2023CV PREV GA00394601000126'!J138</f>
        <v>0</v>
      </c>
      <c r="I142" s="125">
        <f>'2023CV PREV GA00394601000126'!K138</f>
        <v>0</v>
      </c>
      <c r="J142" s="125">
        <f>'2023CV PREV GA00394601000126'!L138</f>
        <v>0</v>
      </c>
      <c r="K142" s="125">
        <f>'2023CV PREV GA00394601000126'!M138</f>
        <v>0</v>
      </c>
      <c r="L142" s="125">
        <f>'2023CV PREV GA00394601000126'!N138</f>
        <v>0</v>
      </c>
      <c r="M142" s="49">
        <f t="shared" si="65"/>
        <v>0</v>
      </c>
      <c r="N142" s="125">
        <f>'2023CV PREV GA00394601000126'!P138</f>
        <v>0</v>
      </c>
      <c r="O142" s="125">
        <f>'2023CV PREV GA00394601000126'!Q138</f>
        <v>0</v>
      </c>
      <c r="P142" s="125">
        <f>'2023CV PREV GA00394601000126'!R138</f>
        <v>0</v>
      </c>
      <c r="Q142" s="125">
        <f>'2023CV PREV GA00394601000126'!S138</f>
        <v>0</v>
      </c>
      <c r="R142" s="125">
        <f>'2023CV PREV GA00394601000126'!T138</f>
        <v>0</v>
      </c>
      <c r="S142" s="125">
        <f>'2023CV PREV GA00394601000126'!U138</f>
        <v>0</v>
      </c>
      <c r="T142" s="125">
        <f>'2023CV PREV GA00394601000126'!V138</f>
        <v>0</v>
      </c>
      <c r="U142" s="49">
        <f t="shared" si="66"/>
        <v>0</v>
      </c>
      <c r="V142" s="125">
        <f>'2023CV PREV GA00394601000126'!X138</f>
        <v>0</v>
      </c>
      <c r="W142" s="125">
        <f>'2023CV PREV GA00394601000126'!Y138</f>
        <v>0</v>
      </c>
      <c r="X142" s="125">
        <f>'2023CV PREV GA00394601000126'!Z138</f>
        <v>0</v>
      </c>
      <c r="Y142" s="125">
        <f>'2023CV PREV GA00394601000126'!AA138</f>
        <v>0</v>
      </c>
      <c r="Z142" s="125">
        <f>'2023CV PREV GA00394601000126'!AB138</f>
        <v>0</v>
      </c>
      <c r="AA142" s="125">
        <f>'2023CV PREV GA00394601000126'!AC138</f>
        <v>0</v>
      </c>
      <c r="AB142" s="125">
        <f>'2023CV PREV GA00394601000126'!AD138</f>
        <v>0</v>
      </c>
      <c r="AC142" s="49">
        <f t="shared" si="67"/>
        <v>0</v>
      </c>
      <c r="AD142" s="125">
        <f>'2023CV PREV GA00394601000126'!AF138</f>
        <v>0</v>
      </c>
      <c r="AE142" s="125">
        <f>'2023CV PREV GA00394601000126'!AG138</f>
        <v>0</v>
      </c>
      <c r="AF142" s="125">
        <f>'2023CV PREV GA00394601000126'!AH138</f>
        <v>0</v>
      </c>
      <c r="AG142" s="125">
        <f>'2023CV PREV GA00394601000126'!AI138</f>
        <v>0</v>
      </c>
      <c r="AH142" s="49">
        <f t="shared" si="68"/>
        <v>0</v>
      </c>
      <c r="AI142" s="125">
        <f>'2023CV PREV GA00394601000126'!AK138</f>
        <v>0</v>
      </c>
      <c r="AJ142" s="125">
        <f>'2023CV PREV GA00394601000126'!AL138</f>
        <v>0</v>
      </c>
      <c r="AK142" s="125">
        <f>'2023CV PREV GA00394601000126'!AM138</f>
        <v>0</v>
      </c>
      <c r="AL142" s="125">
        <f>'2023CV PREV GA00394601000126'!AN138</f>
        <v>0</v>
      </c>
      <c r="AM142" s="125">
        <f>'2023CV PREV GA00394601000126'!AO138</f>
        <v>0</v>
      </c>
      <c r="AN142" s="125">
        <f>'2023CV PREV GA00394601000126'!AP138</f>
        <v>0</v>
      </c>
      <c r="AO142" s="125">
        <f>'2023CV PREV GA00394601000126'!AQ138</f>
        <v>0</v>
      </c>
      <c r="AP142" s="125">
        <f>'2023CV PREV GA00394601000126'!AR138</f>
        <v>0</v>
      </c>
      <c r="AQ142" s="125">
        <f>'2023CV PREV GA00394601000126'!AS138</f>
        <v>0</v>
      </c>
      <c r="AR142" s="49">
        <f t="shared" si="69"/>
        <v>0</v>
      </c>
      <c r="AS142" s="49">
        <f t="shared" si="70"/>
        <v>0</v>
      </c>
      <c r="AT142" s="125">
        <f>'2023CV PREV GA00394601000126'!AV138</f>
        <v>0</v>
      </c>
      <c r="AU142" s="125">
        <f>'2023CV PREV GA00394601000126'!AW138</f>
        <v>0</v>
      </c>
      <c r="AV142" s="125">
        <f>'2023CV PREV GA00394601000126'!AX138</f>
        <v>0</v>
      </c>
      <c r="AW142" s="125">
        <f>'2023CV PREV GA00394601000126'!AY138</f>
        <v>0</v>
      </c>
      <c r="AX142" s="125">
        <f>'2023CV PREV GA00394601000126'!AZ138</f>
        <v>0</v>
      </c>
      <c r="AY142" s="125">
        <f>'2023CV PREV GA00394601000126'!BA138</f>
        <v>0</v>
      </c>
      <c r="AZ142" s="49">
        <f t="shared" si="71"/>
        <v>0</v>
      </c>
      <c r="BA142" s="125">
        <f>'2023CV PREV GA00394601000126'!BC138</f>
        <v>0</v>
      </c>
      <c r="BB142" s="125">
        <f>'2023CV PREV GA00394601000126'!BD138</f>
        <v>0</v>
      </c>
      <c r="BC142" s="125">
        <f>'2023CV PREV GA00394601000126'!BE138</f>
        <v>0</v>
      </c>
      <c r="BD142" s="125">
        <f>'2023CV PREV GA00394601000126'!BF138</f>
        <v>0</v>
      </c>
      <c r="BE142" s="125">
        <f>'2023CV PREV GA00394601000126'!BG138</f>
        <v>0</v>
      </c>
      <c r="BF142" s="125">
        <f>'2023CV PREV GA00394601000126'!BH138</f>
        <v>0</v>
      </c>
      <c r="BG142" s="125">
        <f>'2023CV PREV GA00394601000126'!BI138</f>
        <v>0</v>
      </c>
      <c r="BH142" s="125">
        <f>'2023CV PREV GA00394601000126'!BJ138</f>
        <v>0</v>
      </c>
      <c r="BI142" s="125">
        <f>'2023CV PREV GA00394601000126'!BK138</f>
        <v>0</v>
      </c>
      <c r="BJ142" s="49">
        <f t="shared" si="72"/>
        <v>0</v>
      </c>
      <c r="BK142" s="49">
        <f t="shared" si="73"/>
        <v>0</v>
      </c>
      <c r="BL142" s="49">
        <f>$BO$9+SUMPRODUCT($D$10:D142,$BK$10:BK142)</f>
        <v>194802968.77395752</v>
      </c>
      <c r="BM142" s="50">
        <f t="shared" si="74"/>
        <v>4.8899999999999997</v>
      </c>
      <c r="BN142" s="49">
        <f t="shared" si="78"/>
        <v>5197006463.81178</v>
      </c>
      <c r="BO142" s="51">
        <f t="shared" si="75"/>
        <v>111475257257.509</v>
      </c>
      <c r="BP142" s="89">
        <f t="shared" si="79"/>
        <v>0</v>
      </c>
      <c r="BQ142" s="89">
        <f t="shared" si="80"/>
        <v>0</v>
      </c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  <c r="NJ142"/>
      <c r="NK142"/>
      <c r="NL142"/>
      <c r="NM142"/>
      <c r="NN142"/>
      <c r="NO142"/>
      <c r="NP142"/>
      <c r="NQ142"/>
      <c r="NR142"/>
      <c r="NS142"/>
      <c r="NT142"/>
      <c r="NU142"/>
      <c r="NV142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/>
      <c r="OW142"/>
      <c r="OX142"/>
      <c r="OY142"/>
      <c r="OZ142"/>
      <c r="PA142"/>
      <c r="PB142"/>
      <c r="PC142"/>
      <c r="PD142"/>
      <c r="PE142"/>
      <c r="PF142"/>
      <c r="PG142"/>
      <c r="PH142"/>
      <c r="PI142"/>
      <c r="PJ142"/>
      <c r="PK142"/>
      <c r="PL142"/>
      <c r="PM142"/>
      <c r="PN142"/>
      <c r="PO142"/>
      <c r="PP142"/>
      <c r="PQ142"/>
      <c r="PR142"/>
      <c r="PS142"/>
      <c r="PT142"/>
      <c r="PU142"/>
      <c r="PV142"/>
      <c r="PW142"/>
      <c r="PX142"/>
      <c r="PY142"/>
      <c r="PZ142"/>
      <c r="QA142"/>
      <c r="QB142"/>
      <c r="QC142"/>
      <c r="QD142"/>
      <c r="QE142"/>
      <c r="QF142"/>
      <c r="QG142"/>
      <c r="QH142"/>
      <c r="QI142"/>
      <c r="QJ142"/>
      <c r="QK142"/>
      <c r="QL142"/>
      <c r="QM142"/>
      <c r="QN142"/>
      <c r="QO142"/>
      <c r="QP142"/>
      <c r="QQ142"/>
      <c r="QR142"/>
      <c r="QS142"/>
      <c r="QT142"/>
      <c r="QU142"/>
      <c r="QV142"/>
      <c r="QW142"/>
      <c r="QX142"/>
      <c r="QY142"/>
      <c r="QZ142"/>
      <c r="RA142"/>
      <c r="RB142"/>
      <c r="RC142"/>
      <c r="RD142"/>
      <c r="RE142"/>
      <c r="RF142"/>
      <c r="RG142"/>
      <c r="RH142"/>
      <c r="RI142"/>
      <c r="RJ142"/>
      <c r="RK142"/>
      <c r="RL142"/>
      <c r="RM142"/>
      <c r="RN142"/>
      <c r="RO142"/>
      <c r="RP142"/>
      <c r="RQ142"/>
      <c r="RR142"/>
      <c r="RS142"/>
      <c r="RT142"/>
      <c r="RU142"/>
      <c r="RV142"/>
      <c r="RW142"/>
      <c r="RX142"/>
      <c r="RY142"/>
      <c r="RZ142"/>
      <c r="SA142"/>
      <c r="SB142"/>
      <c r="SC142"/>
      <c r="SD142"/>
      <c r="SE142"/>
      <c r="SF142"/>
      <c r="SG142"/>
      <c r="SH142"/>
      <c r="SI142"/>
      <c r="SJ142"/>
      <c r="SK142"/>
      <c r="SL142"/>
      <c r="SM142"/>
      <c r="SN142"/>
      <c r="SO142"/>
      <c r="SP142"/>
      <c r="SQ142"/>
      <c r="SR142"/>
      <c r="SS142"/>
      <c r="ST142"/>
      <c r="SU142"/>
      <c r="SV142"/>
      <c r="SW142"/>
      <c r="SX142"/>
      <c r="SY142"/>
      <c r="SZ142"/>
      <c r="TA142"/>
      <c r="TB142"/>
      <c r="TC142"/>
      <c r="TD142"/>
      <c r="TE142"/>
      <c r="TF142"/>
      <c r="TG142"/>
      <c r="TH142"/>
      <c r="TI142"/>
      <c r="TJ142"/>
      <c r="TK142"/>
      <c r="TL142"/>
      <c r="TM142"/>
      <c r="TN142"/>
      <c r="TO142"/>
      <c r="TP142"/>
      <c r="TQ142"/>
      <c r="TR142"/>
      <c r="TS142"/>
      <c r="TT142"/>
      <c r="TU142"/>
      <c r="TV142"/>
      <c r="TW142"/>
      <c r="TX142"/>
      <c r="TY142"/>
      <c r="TZ142"/>
      <c r="UA142"/>
      <c r="UB142"/>
      <c r="UC142"/>
      <c r="UD142"/>
      <c r="UE142"/>
      <c r="UF142"/>
      <c r="UG142"/>
      <c r="UH142"/>
      <c r="UI142"/>
      <c r="UJ142"/>
      <c r="UK142"/>
      <c r="UL142"/>
      <c r="UM142"/>
      <c r="UN142"/>
      <c r="UO142"/>
      <c r="UP142"/>
      <c r="UQ142"/>
      <c r="UR142"/>
      <c r="US142"/>
      <c r="UT142"/>
      <c r="UU142"/>
      <c r="UV142"/>
      <c r="UW142"/>
      <c r="UX142"/>
      <c r="UY142"/>
      <c r="UZ142"/>
      <c r="VA142"/>
      <c r="VB142"/>
      <c r="VC142"/>
      <c r="VD142"/>
      <c r="VE142"/>
      <c r="VF142"/>
      <c r="VG142"/>
      <c r="VH142"/>
      <c r="VI142"/>
      <c r="VJ142"/>
      <c r="VK142"/>
      <c r="VL142"/>
      <c r="VM142"/>
      <c r="VN142"/>
      <c r="VO142"/>
      <c r="VP142"/>
      <c r="VQ142"/>
      <c r="VR142"/>
      <c r="VS142"/>
      <c r="VT142"/>
      <c r="VU142"/>
      <c r="VV142"/>
      <c r="VW142"/>
      <c r="VX142"/>
      <c r="VY142"/>
      <c r="VZ142"/>
      <c r="WA142"/>
      <c r="WB142"/>
      <c r="WC142"/>
      <c r="WD142"/>
      <c r="WE142"/>
      <c r="WF142"/>
      <c r="WG142"/>
      <c r="WH142"/>
      <c r="WI142"/>
      <c r="WJ142"/>
      <c r="WK142"/>
      <c r="WL142"/>
      <c r="WM142"/>
      <c r="WN142"/>
      <c r="WO142"/>
      <c r="WP142"/>
      <c r="WQ142"/>
      <c r="WR142"/>
      <c r="WS142"/>
      <c r="WT142"/>
      <c r="WU142"/>
      <c r="WV142"/>
      <c r="WW142"/>
      <c r="WX142"/>
      <c r="WY142"/>
      <c r="WZ142"/>
      <c r="XA142"/>
      <c r="XB142"/>
      <c r="XC142"/>
      <c r="XD142"/>
      <c r="XE142"/>
      <c r="XF142"/>
      <c r="XG142"/>
      <c r="XH142"/>
      <c r="XI142"/>
      <c r="XJ142"/>
      <c r="XK142"/>
      <c r="XL142"/>
      <c r="XM142"/>
      <c r="XN142"/>
      <c r="XO142"/>
      <c r="XP142"/>
      <c r="XQ142"/>
      <c r="XR142"/>
      <c r="XS142"/>
      <c r="XT142"/>
      <c r="XU142"/>
      <c r="XV142"/>
      <c r="XW142"/>
      <c r="XX142"/>
      <c r="XY142"/>
      <c r="XZ142"/>
      <c r="YA142"/>
      <c r="YB142"/>
      <c r="YC142"/>
      <c r="YD142"/>
      <c r="YE142"/>
      <c r="YF142"/>
      <c r="YG142"/>
      <c r="YH142"/>
      <c r="YI142"/>
      <c r="YJ142"/>
      <c r="YK142"/>
      <c r="YL142"/>
      <c r="YM142"/>
      <c r="YN142"/>
      <c r="YO142"/>
      <c r="YP142"/>
      <c r="YQ142"/>
      <c r="YR142"/>
      <c r="YS142"/>
      <c r="YT142"/>
      <c r="YU142"/>
      <c r="YV142"/>
      <c r="YW142"/>
      <c r="YX142"/>
      <c r="YY142"/>
      <c r="YZ142"/>
      <c r="ZA142"/>
      <c r="ZB142"/>
      <c r="ZC142"/>
      <c r="ZD142"/>
      <c r="ZE142"/>
      <c r="ZF142"/>
      <c r="ZG142"/>
      <c r="ZH142"/>
      <c r="ZI142"/>
      <c r="ZJ142"/>
      <c r="ZK142"/>
      <c r="ZL142"/>
      <c r="ZM142"/>
      <c r="ZN142"/>
      <c r="ZO142"/>
      <c r="ZP142"/>
      <c r="ZQ142"/>
      <c r="ZR142"/>
      <c r="ZS142"/>
      <c r="ZT142"/>
      <c r="ZU142"/>
      <c r="ZV142"/>
      <c r="ZW142"/>
      <c r="ZX142"/>
      <c r="ZY142"/>
      <c r="ZZ142"/>
      <c r="AAA142"/>
      <c r="AAB142"/>
      <c r="AAC142"/>
      <c r="AAD142"/>
      <c r="AAE142"/>
      <c r="AAF142"/>
      <c r="AAG142"/>
      <c r="AAH142"/>
      <c r="AAI142"/>
      <c r="AAJ142"/>
      <c r="AAK142"/>
      <c r="AAL142"/>
      <c r="AAM142"/>
      <c r="AAN142"/>
      <c r="AAO142"/>
      <c r="AAP142"/>
      <c r="AAQ142"/>
      <c r="AAR142"/>
      <c r="AAS142"/>
      <c r="AAT142"/>
      <c r="AAU142"/>
      <c r="AAV142"/>
      <c r="AAW142"/>
      <c r="AAX142"/>
      <c r="AAY142"/>
      <c r="AAZ142"/>
      <c r="ABA142"/>
      <c r="ABB142"/>
      <c r="ABC142"/>
      <c r="ABD142"/>
      <c r="ABE142"/>
      <c r="ABF142"/>
      <c r="ABG142"/>
      <c r="ABH142"/>
      <c r="ABI142"/>
      <c r="ABJ142"/>
      <c r="ABK142"/>
      <c r="ABL142"/>
      <c r="ABM142"/>
      <c r="ABN142"/>
      <c r="ABO142"/>
      <c r="ABP142"/>
      <c r="ABQ142"/>
      <c r="ABR142"/>
      <c r="ABS142"/>
      <c r="ABT142"/>
      <c r="ABU142"/>
      <c r="ABV142"/>
      <c r="ABW142"/>
      <c r="ABX142"/>
      <c r="ABY142"/>
      <c r="ABZ142"/>
      <c r="ACA142"/>
      <c r="ACB142"/>
      <c r="ACC142"/>
      <c r="ACD142"/>
      <c r="ACE142"/>
      <c r="ACF142"/>
      <c r="ACG142"/>
      <c r="ACH142"/>
      <c r="ACI142"/>
      <c r="ACJ142"/>
      <c r="ACK142"/>
      <c r="ACL142"/>
      <c r="ACM142"/>
      <c r="ACN142"/>
      <c r="ACO142"/>
      <c r="ACP142"/>
      <c r="ACQ142"/>
      <c r="ACR142"/>
      <c r="ACS142"/>
      <c r="ACT142"/>
      <c r="ACU142"/>
      <c r="ACV142"/>
      <c r="ACW142"/>
      <c r="ACX142"/>
      <c r="ACY142"/>
      <c r="ACZ142"/>
      <c r="ADA142"/>
      <c r="ADB142"/>
      <c r="ADC142"/>
      <c r="ADD142"/>
      <c r="ADE142"/>
      <c r="ADF142"/>
      <c r="ADG142"/>
      <c r="ADH142"/>
      <c r="ADI142"/>
      <c r="ADJ142"/>
      <c r="ADK142"/>
      <c r="ADL142"/>
      <c r="ADM142"/>
      <c r="ADN142"/>
      <c r="ADO142"/>
      <c r="ADP142"/>
      <c r="ADQ142"/>
      <c r="ADR142"/>
      <c r="ADS142"/>
      <c r="ADT142"/>
      <c r="ADU142"/>
      <c r="ADV142"/>
      <c r="ADW142"/>
      <c r="ADX142"/>
      <c r="ADY142"/>
      <c r="ADZ142"/>
      <c r="AEA142"/>
      <c r="AEB142"/>
      <c r="AEC142"/>
      <c r="AED142"/>
      <c r="AEE142"/>
      <c r="AEF142"/>
      <c r="AEG142"/>
      <c r="AEH142"/>
      <c r="AEI142"/>
      <c r="AEJ142"/>
      <c r="AEK142"/>
      <c r="AEL142"/>
      <c r="AEM142"/>
      <c r="AEN142"/>
      <c r="AEO142"/>
      <c r="AEP142"/>
      <c r="AEQ142"/>
      <c r="AER142"/>
      <c r="AES142"/>
      <c r="AET142"/>
      <c r="AEU142"/>
      <c r="AEV142"/>
      <c r="AEW142"/>
      <c r="AEX142"/>
      <c r="AEY142"/>
      <c r="AEZ142"/>
      <c r="AFA142"/>
      <c r="AFB142"/>
      <c r="AFC142"/>
      <c r="AFD142"/>
      <c r="AFE142"/>
      <c r="AFF142"/>
      <c r="AFG142"/>
      <c r="AFH142"/>
      <c r="AFI142"/>
      <c r="AFJ142"/>
      <c r="AFK142"/>
      <c r="AFL142"/>
      <c r="AFM142"/>
      <c r="AFN142"/>
      <c r="AFO142"/>
      <c r="AFP142"/>
      <c r="AFQ142"/>
      <c r="AFR142"/>
      <c r="AFS142"/>
      <c r="AFT142"/>
      <c r="AFU142"/>
      <c r="AFV142"/>
      <c r="AFW142"/>
      <c r="AFX142"/>
      <c r="AFY142"/>
      <c r="AFZ142"/>
      <c r="AGA142"/>
      <c r="AGB142"/>
      <c r="AGC142"/>
      <c r="AGD142"/>
      <c r="AGE142"/>
      <c r="AGF142"/>
      <c r="AGG142"/>
      <c r="AGH142"/>
      <c r="AGI142"/>
      <c r="AGJ142"/>
      <c r="AGK142"/>
      <c r="AGL142"/>
      <c r="AGM142"/>
      <c r="AGN142"/>
      <c r="AGO142"/>
      <c r="AGP142"/>
      <c r="AGQ142"/>
      <c r="AGR142"/>
      <c r="AGS142"/>
      <c r="AGT142"/>
      <c r="AGU142"/>
      <c r="AGV142"/>
      <c r="AGW142"/>
      <c r="AGX142"/>
      <c r="AGY142"/>
      <c r="AGZ142"/>
      <c r="AHA142"/>
      <c r="AHB142"/>
      <c r="AHC142"/>
      <c r="AHD142"/>
      <c r="AHE142"/>
      <c r="AHF142"/>
      <c r="AHG142"/>
      <c r="AHH142"/>
      <c r="AHI142"/>
      <c r="AHJ142"/>
      <c r="AHK142"/>
      <c r="AHL142"/>
      <c r="AHM142"/>
      <c r="AHN142"/>
      <c r="AHO142"/>
      <c r="AHP142"/>
      <c r="AHQ142"/>
      <c r="AHR142"/>
      <c r="AHS142"/>
      <c r="AHT142"/>
      <c r="AHU142"/>
      <c r="AHV142"/>
      <c r="AHW142"/>
      <c r="AHX142"/>
      <c r="AHY142"/>
      <c r="AHZ142"/>
      <c r="AIA142"/>
      <c r="AIB142"/>
      <c r="AIC142"/>
      <c r="AID142"/>
      <c r="AIE142"/>
      <c r="AIF142"/>
      <c r="AIG142"/>
      <c r="AIH142"/>
      <c r="AII142"/>
      <c r="AIJ142"/>
      <c r="AIK142"/>
      <c r="AIL142"/>
      <c r="AIM142"/>
      <c r="AIN142"/>
      <c r="AIO142"/>
      <c r="AIP142"/>
      <c r="AIQ142"/>
      <c r="AIR142"/>
      <c r="AIS142"/>
      <c r="AIT142"/>
      <c r="AIU142"/>
      <c r="AIV142"/>
      <c r="AIW142"/>
      <c r="AIX142"/>
      <c r="AIY142"/>
      <c r="AIZ142"/>
      <c r="AJA142"/>
      <c r="AJB142"/>
      <c r="AJC142"/>
      <c r="AJD142"/>
      <c r="AJE142"/>
      <c r="AJF142"/>
      <c r="AJG142"/>
      <c r="AJH142"/>
      <c r="AJI142"/>
      <c r="AJJ142"/>
      <c r="AJK142"/>
      <c r="AJL142"/>
      <c r="AJM142"/>
      <c r="AJN142"/>
      <c r="AJO142"/>
      <c r="AJP142"/>
      <c r="AJQ142"/>
      <c r="AJR142"/>
      <c r="AJS142"/>
      <c r="AJT142"/>
      <c r="AJU142"/>
      <c r="AJV142"/>
      <c r="AJW142"/>
      <c r="AJX142"/>
      <c r="AJY142"/>
      <c r="AJZ142"/>
      <c r="AKA142"/>
      <c r="AKB142"/>
      <c r="AKC142"/>
      <c r="AKD142"/>
      <c r="AKE142"/>
      <c r="AKF142"/>
      <c r="AKG142"/>
      <c r="AKH142"/>
      <c r="AKI142"/>
      <c r="AKJ142"/>
      <c r="AKK142"/>
      <c r="AKL142"/>
      <c r="AKM142"/>
      <c r="AKN142"/>
      <c r="AKO142"/>
      <c r="AKP142"/>
      <c r="AKQ142"/>
      <c r="AKR142"/>
      <c r="AKS142"/>
      <c r="AKT142"/>
      <c r="AKU142"/>
      <c r="AKV142"/>
      <c r="AKW142"/>
      <c r="AKX142"/>
      <c r="AKY142"/>
      <c r="AKZ142"/>
      <c r="ALA142"/>
      <c r="ALB142"/>
      <c r="ALC142"/>
      <c r="ALD142"/>
      <c r="ALE142"/>
      <c r="ALF142"/>
      <c r="ALG142"/>
      <c r="ALH142"/>
      <c r="ALI142"/>
      <c r="ALJ142"/>
      <c r="ALK142"/>
      <c r="ALL142"/>
      <c r="ALM142"/>
      <c r="ALN142"/>
      <c r="ALO142"/>
      <c r="ALP142"/>
      <c r="ALQ142"/>
      <c r="ALR142"/>
      <c r="ALS142"/>
      <c r="ALT142"/>
      <c r="ALU142"/>
      <c r="ALV142"/>
      <c r="ALW142"/>
      <c r="ALX142"/>
      <c r="ALY142"/>
      <c r="ALZ142"/>
      <c r="AMA142"/>
      <c r="AMB142"/>
      <c r="AMC142"/>
      <c r="AMD142"/>
      <c r="AME142"/>
      <c r="AMF142"/>
      <c r="AMG142"/>
      <c r="AMH142"/>
      <c r="AMI142"/>
      <c r="AMJ142"/>
    </row>
    <row r="143" spans="1:1024" x14ac:dyDescent="0.3">
      <c r="A143" s="52">
        <f t="shared" si="76"/>
        <v>134</v>
      </c>
      <c r="B143" s="72">
        <f t="shared" si="77"/>
        <v>2156</v>
      </c>
      <c r="C143" s="48">
        <f>'2023CV PREV GA00394601000126'!E139</f>
        <v>4.8899999999999997</v>
      </c>
      <c r="D143" s="49">
        <f t="shared" si="81"/>
        <v>1.67E-3</v>
      </c>
      <c r="E143" s="125">
        <f>'2023CV PREV GA00394601000126'!G139</f>
        <v>0</v>
      </c>
      <c r="F143" s="49">
        <f t="shared" si="64"/>
        <v>0</v>
      </c>
      <c r="G143" s="125">
        <f>'2023CV PREV GA00394601000126'!I139</f>
        <v>0</v>
      </c>
      <c r="H143" s="125">
        <f>'2023CV PREV GA00394601000126'!J139</f>
        <v>0</v>
      </c>
      <c r="I143" s="125">
        <f>'2023CV PREV GA00394601000126'!K139</f>
        <v>0</v>
      </c>
      <c r="J143" s="125">
        <f>'2023CV PREV GA00394601000126'!L139</f>
        <v>0</v>
      </c>
      <c r="K143" s="125">
        <f>'2023CV PREV GA00394601000126'!M139</f>
        <v>0</v>
      </c>
      <c r="L143" s="125">
        <f>'2023CV PREV GA00394601000126'!N139</f>
        <v>0</v>
      </c>
      <c r="M143" s="49">
        <f t="shared" si="65"/>
        <v>0</v>
      </c>
      <c r="N143" s="125">
        <f>'2023CV PREV GA00394601000126'!P139</f>
        <v>0</v>
      </c>
      <c r="O143" s="125">
        <f>'2023CV PREV GA00394601000126'!Q139</f>
        <v>0</v>
      </c>
      <c r="P143" s="125">
        <f>'2023CV PREV GA00394601000126'!R139</f>
        <v>0</v>
      </c>
      <c r="Q143" s="125">
        <f>'2023CV PREV GA00394601000126'!S139</f>
        <v>0</v>
      </c>
      <c r="R143" s="125">
        <f>'2023CV PREV GA00394601000126'!T139</f>
        <v>0</v>
      </c>
      <c r="S143" s="125">
        <f>'2023CV PREV GA00394601000126'!U139</f>
        <v>0</v>
      </c>
      <c r="T143" s="125">
        <f>'2023CV PREV GA00394601000126'!V139</f>
        <v>0</v>
      </c>
      <c r="U143" s="49">
        <f t="shared" si="66"/>
        <v>0</v>
      </c>
      <c r="V143" s="125">
        <f>'2023CV PREV GA00394601000126'!X139</f>
        <v>0</v>
      </c>
      <c r="W143" s="125">
        <f>'2023CV PREV GA00394601000126'!Y139</f>
        <v>0</v>
      </c>
      <c r="X143" s="125">
        <f>'2023CV PREV GA00394601000126'!Z139</f>
        <v>0</v>
      </c>
      <c r="Y143" s="125">
        <f>'2023CV PREV GA00394601000126'!AA139</f>
        <v>0</v>
      </c>
      <c r="Z143" s="125">
        <f>'2023CV PREV GA00394601000126'!AB139</f>
        <v>0</v>
      </c>
      <c r="AA143" s="125">
        <f>'2023CV PREV GA00394601000126'!AC139</f>
        <v>0</v>
      </c>
      <c r="AB143" s="125">
        <f>'2023CV PREV GA00394601000126'!AD139</f>
        <v>0</v>
      </c>
      <c r="AC143" s="49">
        <f t="shared" si="67"/>
        <v>0</v>
      </c>
      <c r="AD143" s="125">
        <f>'2023CV PREV GA00394601000126'!AF139</f>
        <v>0</v>
      </c>
      <c r="AE143" s="125">
        <f>'2023CV PREV GA00394601000126'!AG139</f>
        <v>0</v>
      </c>
      <c r="AF143" s="125">
        <f>'2023CV PREV GA00394601000126'!AH139</f>
        <v>0</v>
      </c>
      <c r="AG143" s="125">
        <f>'2023CV PREV GA00394601000126'!AI139</f>
        <v>0</v>
      </c>
      <c r="AH143" s="49">
        <f t="shared" si="68"/>
        <v>0</v>
      </c>
      <c r="AI143" s="125">
        <f>'2023CV PREV GA00394601000126'!AK139</f>
        <v>0</v>
      </c>
      <c r="AJ143" s="125">
        <f>'2023CV PREV GA00394601000126'!AL139</f>
        <v>0</v>
      </c>
      <c r="AK143" s="125">
        <f>'2023CV PREV GA00394601000126'!AM139</f>
        <v>0</v>
      </c>
      <c r="AL143" s="125">
        <f>'2023CV PREV GA00394601000126'!AN139</f>
        <v>0</v>
      </c>
      <c r="AM143" s="125">
        <f>'2023CV PREV GA00394601000126'!AO139</f>
        <v>0</v>
      </c>
      <c r="AN143" s="125">
        <f>'2023CV PREV GA00394601000126'!AP139</f>
        <v>0</v>
      </c>
      <c r="AO143" s="125">
        <f>'2023CV PREV GA00394601000126'!AQ139</f>
        <v>0</v>
      </c>
      <c r="AP143" s="125">
        <f>'2023CV PREV GA00394601000126'!AR139</f>
        <v>0</v>
      </c>
      <c r="AQ143" s="125">
        <f>'2023CV PREV GA00394601000126'!AS139</f>
        <v>0</v>
      </c>
      <c r="AR143" s="49">
        <f t="shared" si="69"/>
        <v>0</v>
      </c>
      <c r="AS143" s="49">
        <f t="shared" si="70"/>
        <v>0</v>
      </c>
      <c r="AT143" s="125">
        <f>'2023CV PREV GA00394601000126'!AV139</f>
        <v>0</v>
      </c>
      <c r="AU143" s="125">
        <f>'2023CV PREV GA00394601000126'!AW139</f>
        <v>0</v>
      </c>
      <c r="AV143" s="125">
        <f>'2023CV PREV GA00394601000126'!AX139</f>
        <v>0</v>
      </c>
      <c r="AW143" s="125">
        <f>'2023CV PREV GA00394601000126'!AY139</f>
        <v>0</v>
      </c>
      <c r="AX143" s="125">
        <f>'2023CV PREV GA00394601000126'!AZ139</f>
        <v>0</v>
      </c>
      <c r="AY143" s="125">
        <f>'2023CV PREV GA00394601000126'!BA139</f>
        <v>0</v>
      </c>
      <c r="AZ143" s="49">
        <f t="shared" si="71"/>
        <v>0</v>
      </c>
      <c r="BA143" s="125">
        <f>'2023CV PREV GA00394601000126'!BC139</f>
        <v>0</v>
      </c>
      <c r="BB143" s="125">
        <f>'2023CV PREV GA00394601000126'!BD139</f>
        <v>0</v>
      </c>
      <c r="BC143" s="125">
        <f>'2023CV PREV GA00394601000126'!BE139</f>
        <v>0</v>
      </c>
      <c r="BD143" s="125">
        <f>'2023CV PREV GA00394601000126'!BF139</f>
        <v>0</v>
      </c>
      <c r="BE143" s="125">
        <f>'2023CV PREV GA00394601000126'!BG139</f>
        <v>0</v>
      </c>
      <c r="BF143" s="125">
        <f>'2023CV PREV GA00394601000126'!BH139</f>
        <v>0</v>
      </c>
      <c r="BG143" s="125">
        <f>'2023CV PREV GA00394601000126'!BI139</f>
        <v>0</v>
      </c>
      <c r="BH143" s="125">
        <f>'2023CV PREV GA00394601000126'!BJ139</f>
        <v>0</v>
      </c>
      <c r="BI143" s="125">
        <f>'2023CV PREV GA00394601000126'!BK139</f>
        <v>0</v>
      </c>
      <c r="BJ143" s="49">
        <f t="shared" si="72"/>
        <v>0</v>
      </c>
      <c r="BK143" s="49">
        <f t="shared" si="73"/>
        <v>0</v>
      </c>
      <c r="BL143" s="49">
        <f>$BO$9+SUMPRODUCT($D$10:D143,$BK$10:BK143)</f>
        <v>194802968.77395752</v>
      </c>
      <c r="BM143" s="50">
        <f t="shared" si="74"/>
        <v>4.8899999999999997</v>
      </c>
      <c r="BN143" s="49">
        <f t="shared" si="78"/>
        <v>5451140079.89219</v>
      </c>
      <c r="BO143" s="51">
        <f t="shared" si="75"/>
        <v>116926397337.401</v>
      </c>
      <c r="BP143" s="89">
        <f t="shared" si="79"/>
        <v>0</v>
      </c>
      <c r="BQ143" s="89">
        <f t="shared" si="80"/>
        <v>0</v>
      </c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  <c r="XP143"/>
      <c r="XQ143"/>
      <c r="XR143"/>
      <c r="XS143"/>
      <c r="XT143"/>
      <c r="XU143"/>
      <c r="XV143"/>
      <c r="XW143"/>
      <c r="XX143"/>
      <c r="XY143"/>
      <c r="XZ143"/>
      <c r="YA143"/>
      <c r="YB143"/>
      <c r="YC143"/>
      <c r="YD143"/>
      <c r="YE143"/>
      <c r="YF143"/>
      <c r="YG143"/>
      <c r="YH143"/>
      <c r="YI143"/>
      <c r="YJ143"/>
      <c r="YK143"/>
      <c r="YL143"/>
      <c r="YM143"/>
      <c r="YN143"/>
      <c r="YO143"/>
      <c r="YP143"/>
      <c r="YQ143"/>
      <c r="YR143"/>
      <c r="YS143"/>
      <c r="YT143"/>
      <c r="YU143"/>
      <c r="YV143"/>
      <c r="YW143"/>
      <c r="YX143"/>
      <c r="YY143"/>
      <c r="YZ143"/>
      <c r="ZA143"/>
      <c r="ZB143"/>
      <c r="ZC143"/>
      <c r="ZD143"/>
      <c r="ZE143"/>
      <c r="ZF143"/>
      <c r="ZG143"/>
      <c r="ZH143"/>
      <c r="ZI143"/>
      <c r="ZJ143"/>
      <c r="ZK143"/>
      <c r="ZL143"/>
      <c r="ZM143"/>
      <c r="ZN143"/>
      <c r="ZO143"/>
      <c r="ZP143"/>
      <c r="ZQ143"/>
      <c r="ZR143"/>
      <c r="ZS143"/>
      <c r="ZT143"/>
      <c r="ZU143"/>
      <c r="ZV143"/>
      <c r="ZW143"/>
      <c r="ZX143"/>
      <c r="ZY143"/>
      <c r="ZZ143"/>
      <c r="AAA143"/>
      <c r="AAB143"/>
      <c r="AAC143"/>
      <c r="AAD143"/>
      <c r="AAE143"/>
      <c r="AAF143"/>
      <c r="AAG143"/>
      <c r="AAH143"/>
      <c r="AAI143"/>
      <c r="AAJ143"/>
      <c r="AAK143"/>
      <c r="AAL143"/>
      <c r="AAM143"/>
      <c r="AAN143"/>
      <c r="AAO143"/>
      <c r="AAP143"/>
      <c r="AAQ143"/>
      <c r="AAR143"/>
      <c r="AAS143"/>
      <c r="AAT143"/>
      <c r="AAU143"/>
      <c r="AAV143"/>
      <c r="AAW143"/>
      <c r="AAX143"/>
      <c r="AAY143"/>
      <c r="AAZ143"/>
      <c r="ABA143"/>
      <c r="ABB143"/>
      <c r="ABC143"/>
      <c r="ABD143"/>
      <c r="ABE143"/>
      <c r="ABF143"/>
      <c r="ABG143"/>
      <c r="ABH143"/>
      <c r="ABI143"/>
      <c r="ABJ143"/>
      <c r="ABK143"/>
      <c r="ABL143"/>
      <c r="ABM143"/>
      <c r="ABN143"/>
      <c r="ABO143"/>
      <c r="ABP143"/>
      <c r="ABQ143"/>
      <c r="ABR143"/>
      <c r="ABS143"/>
      <c r="ABT143"/>
      <c r="ABU143"/>
      <c r="ABV143"/>
      <c r="ABW143"/>
      <c r="ABX143"/>
      <c r="ABY143"/>
      <c r="ABZ143"/>
      <c r="ACA143"/>
      <c r="ACB143"/>
      <c r="ACC143"/>
      <c r="ACD143"/>
      <c r="ACE143"/>
      <c r="ACF143"/>
      <c r="ACG143"/>
      <c r="ACH143"/>
      <c r="ACI143"/>
      <c r="ACJ143"/>
      <c r="ACK143"/>
      <c r="ACL143"/>
      <c r="ACM143"/>
      <c r="ACN143"/>
      <c r="ACO143"/>
      <c r="ACP143"/>
      <c r="ACQ143"/>
      <c r="ACR143"/>
      <c r="ACS143"/>
      <c r="ACT143"/>
      <c r="ACU143"/>
      <c r="ACV143"/>
      <c r="ACW143"/>
      <c r="ACX143"/>
      <c r="ACY143"/>
      <c r="ACZ143"/>
      <c r="ADA143"/>
      <c r="ADB143"/>
      <c r="ADC143"/>
      <c r="ADD143"/>
      <c r="ADE143"/>
      <c r="ADF143"/>
      <c r="ADG143"/>
      <c r="ADH143"/>
      <c r="ADI143"/>
      <c r="ADJ143"/>
      <c r="ADK143"/>
      <c r="ADL143"/>
      <c r="ADM143"/>
      <c r="ADN143"/>
      <c r="ADO143"/>
      <c r="ADP143"/>
      <c r="ADQ143"/>
      <c r="ADR143"/>
      <c r="ADS143"/>
      <c r="ADT143"/>
      <c r="ADU143"/>
      <c r="ADV143"/>
      <c r="ADW143"/>
      <c r="ADX143"/>
      <c r="ADY143"/>
      <c r="ADZ143"/>
      <c r="AEA143"/>
      <c r="AEB143"/>
      <c r="AEC143"/>
      <c r="AED143"/>
      <c r="AEE143"/>
      <c r="AEF143"/>
      <c r="AEG143"/>
      <c r="AEH143"/>
      <c r="AEI143"/>
      <c r="AEJ143"/>
      <c r="AEK143"/>
      <c r="AEL143"/>
      <c r="AEM143"/>
      <c r="AEN143"/>
      <c r="AEO143"/>
      <c r="AEP143"/>
      <c r="AEQ143"/>
      <c r="AER143"/>
      <c r="AES143"/>
      <c r="AET143"/>
      <c r="AEU143"/>
      <c r="AEV143"/>
      <c r="AEW143"/>
      <c r="AEX143"/>
      <c r="AEY143"/>
      <c r="AEZ143"/>
      <c r="AFA143"/>
      <c r="AFB143"/>
      <c r="AFC143"/>
      <c r="AFD143"/>
      <c r="AFE143"/>
      <c r="AFF143"/>
      <c r="AFG143"/>
      <c r="AFH143"/>
      <c r="AFI143"/>
      <c r="AFJ143"/>
      <c r="AFK143"/>
      <c r="AFL143"/>
      <c r="AFM143"/>
      <c r="AFN143"/>
      <c r="AFO143"/>
      <c r="AFP143"/>
      <c r="AFQ143"/>
      <c r="AFR143"/>
      <c r="AFS143"/>
      <c r="AFT143"/>
      <c r="AFU143"/>
      <c r="AFV143"/>
      <c r="AFW143"/>
      <c r="AFX143"/>
      <c r="AFY143"/>
      <c r="AFZ143"/>
      <c r="AGA143"/>
      <c r="AGB143"/>
      <c r="AGC143"/>
      <c r="AGD143"/>
      <c r="AGE143"/>
      <c r="AGF143"/>
      <c r="AGG143"/>
      <c r="AGH143"/>
      <c r="AGI143"/>
      <c r="AGJ143"/>
      <c r="AGK143"/>
      <c r="AGL143"/>
      <c r="AGM143"/>
      <c r="AGN143"/>
      <c r="AGO143"/>
      <c r="AGP143"/>
      <c r="AGQ143"/>
      <c r="AGR143"/>
      <c r="AGS143"/>
      <c r="AGT143"/>
      <c r="AGU143"/>
      <c r="AGV143"/>
      <c r="AGW143"/>
      <c r="AGX143"/>
      <c r="AGY143"/>
      <c r="AGZ143"/>
      <c r="AHA143"/>
      <c r="AHB143"/>
      <c r="AHC143"/>
      <c r="AHD143"/>
      <c r="AHE143"/>
      <c r="AHF143"/>
      <c r="AHG143"/>
      <c r="AHH143"/>
      <c r="AHI143"/>
      <c r="AHJ143"/>
      <c r="AHK143"/>
      <c r="AHL143"/>
      <c r="AHM143"/>
      <c r="AHN143"/>
      <c r="AHO143"/>
      <c r="AHP143"/>
      <c r="AHQ143"/>
      <c r="AHR143"/>
      <c r="AHS143"/>
      <c r="AHT143"/>
      <c r="AHU143"/>
      <c r="AHV143"/>
      <c r="AHW143"/>
      <c r="AHX143"/>
      <c r="AHY143"/>
      <c r="AHZ143"/>
      <c r="AIA143"/>
      <c r="AIB143"/>
      <c r="AIC143"/>
      <c r="AID143"/>
      <c r="AIE143"/>
      <c r="AIF143"/>
      <c r="AIG143"/>
      <c r="AIH143"/>
      <c r="AII143"/>
      <c r="AIJ143"/>
      <c r="AIK143"/>
      <c r="AIL143"/>
      <c r="AIM143"/>
      <c r="AIN143"/>
      <c r="AIO143"/>
      <c r="AIP143"/>
      <c r="AIQ143"/>
      <c r="AIR143"/>
      <c r="AIS143"/>
      <c r="AIT143"/>
      <c r="AIU143"/>
      <c r="AIV143"/>
      <c r="AIW143"/>
      <c r="AIX143"/>
      <c r="AIY143"/>
      <c r="AIZ143"/>
      <c r="AJA143"/>
      <c r="AJB143"/>
      <c r="AJC143"/>
      <c r="AJD143"/>
      <c r="AJE143"/>
      <c r="AJF143"/>
      <c r="AJG143"/>
      <c r="AJH143"/>
      <c r="AJI143"/>
      <c r="AJJ143"/>
      <c r="AJK143"/>
      <c r="AJL143"/>
      <c r="AJM143"/>
      <c r="AJN143"/>
      <c r="AJO143"/>
      <c r="AJP143"/>
      <c r="AJQ143"/>
      <c r="AJR143"/>
      <c r="AJS143"/>
      <c r="AJT143"/>
      <c r="AJU143"/>
      <c r="AJV143"/>
      <c r="AJW143"/>
      <c r="AJX143"/>
      <c r="AJY143"/>
      <c r="AJZ143"/>
      <c r="AKA143"/>
      <c r="AKB143"/>
      <c r="AKC143"/>
      <c r="AKD143"/>
      <c r="AKE143"/>
      <c r="AKF143"/>
      <c r="AKG143"/>
      <c r="AKH143"/>
      <c r="AKI143"/>
      <c r="AKJ143"/>
      <c r="AKK143"/>
      <c r="AKL143"/>
      <c r="AKM143"/>
      <c r="AKN143"/>
      <c r="AKO143"/>
      <c r="AKP143"/>
      <c r="AKQ143"/>
      <c r="AKR143"/>
      <c r="AKS143"/>
      <c r="AKT143"/>
      <c r="AKU143"/>
      <c r="AKV143"/>
      <c r="AKW143"/>
      <c r="AKX143"/>
      <c r="AKY143"/>
      <c r="AKZ143"/>
      <c r="ALA143"/>
      <c r="ALB143"/>
      <c r="ALC143"/>
      <c r="ALD143"/>
      <c r="ALE143"/>
      <c r="ALF143"/>
      <c r="ALG143"/>
      <c r="ALH143"/>
      <c r="ALI143"/>
      <c r="ALJ143"/>
      <c r="ALK143"/>
      <c r="ALL143"/>
      <c r="ALM143"/>
      <c r="ALN143"/>
      <c r="ALO143"/>
      <c r="ALP143"/>
      <c r="ALQ143"/>
      <c r="ALR143"/>
      <c r="ALS143"/>
      <c r="ALT143"/>
      <c r="ALU143"/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  <c r="AMI143"/>
      <c r="AMJ143"/>
    </row>
    <row r="144" spans="1:1024" x14ac:dyDescent="0.3">
      <c r="A144" s="52">
        <f t="shared" si="76"/>
        <v>135</v>
      </c>
      <c r="B144" s="72">
        <f t="shared" si="77"/>
        <v>2157</v>
      </c>
      <c r="C144" s="48">
        <f>'2023CV PREV GA00394601000126'!E140</f>
        <v>4.8899999999999997</v>
      </c>
      <c r="D144" s="49">
        <f t="shared" si="81"/>
        <v>1.5900000000000001E-3</v>
      </c>
      <c r="E144" s="125">
        <f>'2023CV PREV GA00394601000126'!G140</f>
        <v>0</v>
      </c>
      <c r="F144" s="49">
        <f t="shared" si="64"/>
        <v>0</v>
      </c>
      <c r="G144" s="125">
        <f>'2023CV PREV GA00394601000126'!I140</f>
        <v>0</v>
      </c>
      <c r="H144" s="125">
        <f>'2023CV PREV GA00394601000126'!J140</f>
        <v>0</v>
      </c>
      <c r="I144" s="125">
        <f>'2023CV PREV GA00394601000126'!K140</f>
        <v>0</v>
      </c>
      <c r="J144" s="125">
        <f>'2023CV PREV GA00394601000126'!L140</f>
        <v>0</v>
      </c>
      <c r="K144" s="125">
        <f>'2023CV PREV GA00394601000126'!M140</f>
        <v>0</v>
      </c>
      <c r="L144" s="125">
        <f>'2023CV PREV GA00394601000126'!N140</f>
        <v>0</v>
      </c>
      <c r="M144" s="49">
        <f t="shared" si="65"/>
        <v>0</v>
      </c>
      <c r="N144" s="125">
        <f>'2023CV PREV GA00394601000126'!P140</f>
        <v>0</v>
      </c>
      <c r="O144" s="125">
        <f>'2023CV PREV GA00394601000126'!Q140</f>
        <v>0</v>
      </c>
      <c r="P144" s="125">
        <f>'2023CV PREV GA00394601000126'!R140</f>
        <v>0</v>
      </c>
      <c r="Q144" s="125">
        <f>'2023CV PREV GA00394601000126'!S140</f>
        <v>0</v>
      </c>
      <c r="R144" s="125">
        <f>'2023CV PREV GA00394601000126'!T140</f>
        <v>0</v>
      </c>
      <c r="S144" s="125">
        <f>'2023CV PREV GA00394601000126'!U140</f>
        <v>0</v>
      </c>
      <c r="T144" s="125">
        <f>'2023CV PREV GA00394601000126'!V140</f>
        <v>0</v>
      </c>
      <c r="U144" s="49">
        <f t="shared" si="66"/>
        <v>0</v>
      </c>
      <c r="V144" s="125">
        <f>'2023CV PREV GA00394601000126'!X140</f>
        <v>0</v>
      </c>
      <c r="W144" s="125">
        <f>'2023CV PREV GA00394601000126'!Y140</f>
        <v>0</v>
      </c>
      <c r="X144" s="125">
        <f>'2023CV PREV GA00394601000126'!Z140</f>
        <v>0</v>
      </c>
      <c r="Y144" s="125">
        <f>'2023CV PREV GA00394601000126'!AA140</f>
        <v>0</v>
      </c>
      <c r="Z144" s="125">
        <f>'2023CV PREV GA00394601000126'!AB140</f>
        <v>0</v>
      </c>
      <c r="AA144" s="125">
        <f>'2023CV PREV GA00394601000126'!AC140</f>
        <v>0</v>
      </c>
      <c r="AB144" s="125">
        <f>'2023CV PREV GA00394601000126'!AD140</f>
        <v>0</v>
      </c>
      <c r="AC144" s="49">
        <f t="shared" si="67"/>
        <v>0</v>
      </c>
      <c r="AD144" s="125">
        <f>'2023CV PREV GA00394601000126'!AF140</f>
        <v>0</v>
      </c>
      <c r="AE144" s="125">
        <f>'2023CV PREV GA00394601000126'!AG140</f>
        <v>0</v>
      </c>
      <c r="AF144" s="125">
        <f>'2023CV PREV GA00394601000126'!AH140</f>
        <v>0</v>
      </c>
      <c r="AG144" s="125">
        <f>'2023CV PREV GA00394601000126'!AI140</f>
        <v>0</v>
      </c>
      <c r="AH144" s="49">
        <f t="shared" si="68"/>
        <v>0</v>
      </c>
      <c r="AI144" s="125">
        <f>'2023CV PREV GA00394601000126'!AK140</f>
        <v>0</v>
      </c>
      <c r="AJ144" s="125">
        <f>'2023CV PREV GA00394601000126'!AL140</f>
        <v>0</v>
      </c>
      <c r="AK144" s="125">
        <f>'2023CV PREV GA00394601000126'!AM140</f>
        <v>0</v>
      </c>
      <c r="AL144" s="125">
        <f>'2023CV PREV GA00394601000126'!AN140</f>
        <v>0</v>
      </c>
      <c r="AM144" s="125">
        <f>'2023CV PREV GA00394601000126'!AO140</f>
        <v>0</v>
      </c>
      <c r="AN144" s="125">
        <f>'2023CV PREV GA00394601000126'!AP140</f>
        <v>0</v>
      </c>
      <c r="AO144" s="125">
        <f>'2023CV PREV GA00394601000126'!AQ140</f>
        <v>0</v>
      </c>
      <c r="AP144" s="125">
        <f>'2023CV PREV GA00394601000126'!AR140</f>
        <v>0</v>
      </c>
      <c r="AQ144" s="125">
        <f>'2023CV PREV GA00394601000126'!AS140</f>
        <v>0</v>
      </c>
      <c r="AR144" s="49">
        <f t="shared" si="69"/>
        <v>0</v>
      </c>
      <c r="AS144" s="49">
        <f t="shared" si="70"/>
        <v>0</v>
      </c>
      <c r="AT144" s="125">
        <f>'2023CV PREV GA00394601000126'!AV140</f>
        <v>0</v>
      </c>
      <c r="AU144" s="125">
        <f>'2023CV PREV GA00394601000126'!AW140</f>
        <v>0</v>
      </c>
      <c r="AV144" s="125">
        <f>'2023CV PREV GA00394601000126'!AX140</f>
        <v>0</v>
      </c>
      <c r="AW144" s="125">
        <f>'2023CV PREV GA00394601000126'!AY140</f>
        <v>0</v>
      </c>
      <c r="AX144" s="125">
        <f>'2023CV PREV GA00394601000126'!AZ140</f>
        <v>0</v>
      </c>
      <c r="AY144" s="125">
        <f>'2023CV PREV GA00394601000126'!BA140</f>
        <v>0</v>
      </c>
      <c r="AZ144" s="49">
        <f t="shared" si="71"/>
        <v>0</v>
      </c>
      <c r="BA144" s="125">
        <f>'2023CV PREV GA00394601000126'!BC140</f>
        <v>0</v>
      </c>
      <c r="BB144" s="125">
        <f>'2023CV PREV GA00394601000126'!BD140</f>
        <v>0</v>
      </c>
      <c r="BC144" s="125">
        <f>'2023CV PREV GA00394601000126'!BE140</f>
        <v>0</v>
      </c>
      <c r="BD144" s="125">
        <f>'2023CV PREV GA00394601000126'!BF140</f>
        <v>0</v>
      </c>
      <c r="BE144" s="125">
        <f>'2023CV PREV GA00394601000126'!BG140</f>
        <v>0</v>
      </c>
      <c r="BF144" s="125">
        <f>'2023CV PREV GA00394601000126'!BH140</f>
        <v>0</v>
      </c>
      <c r="BG144" s="125">
        <f>'2023CV PREV GA00394601000126'!BI140</f>
        <v>0</v>
      </c>
      <c r="BH144" s="125">
        <f>'2023CV PREV GA00394601000126'!BJ140</f>
        <v>0</v>
      </c>
      <c r="BI144" s="125">
        <f>'2023CV PREV GA00394601000126'!BK140</f>
        <v>0</v>
      </c>
      <c r="BJ144" s="49">
        <f t="shared" si="72"/>
        <v>0</v>
      </c>
      <c r="BK144" s="49">
        <f t="shared" si="73"/>
        <v>0</v>
      </c>
      <c r="BL144" s="49">
        <f>$BO$9+SUMPRODUCT($D$10:D144,$BK$10:BK144)</f>
        <v>194802968.77395752</v>
      </c>
      <c r="BM144" s="50">
        <f t="shared" si="74"/>
        <v>4.8899999999999997</v>
      </c>
      <c r="BN144" s="49">
        <f t="shared" si="78"/>
        <v>5717700829.7989101</v>
      </c>
      <c r="BO144" s="51">
        <f t="shared" si="75"/>
        <v>122644098167.2</v>
      </c>
      <c r="BP144" s="89">
        <f t="shared" si="79"/>
        <v>0</v>
      </c>
      <c r="BQ144" s="89">
        <f t="shared" si="80"/>
        <v>0</v>
      </c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  <c r="KH144"/>
      <c r="KI144"/>
      <c r="KJ144"/>
      <c r="KK144"/>
      <c r="KL144"/>
      <c r="KM144"/>
      <c r="KN144"/>
      <c r="KO144"/>
      <c r="KP144"/>
      <c r="KQ144"/>
      <c r="KR144"/>
      <c r="KS144"/>
      <c r="KT144"/>
      <c r="KU144"/>
      <c r="KV144"/>
      <c r="KW144"/>
      <c r="KX144"/>
      <c r="KY144"/>
      <c r="KZ144"/>
      <c r="LA144"/>
      <c r="LB144"/>
      <c r="LC144"/>
      <c r="LD144"/>
      <c r="LE144"/>
      <c r="LF144"/>
      <c r="LG144"/>
      <c r="LH144"/>
      <c r="LI144"/>
      <c r="LJ144"/>
      <c r="LK144"/>
      <c r="LL144"/>
      <c r="LM144"/>
      <c r="LN144"/>
      <c r="LO144"/>
      <c r="LP144"/>
      <c r="LQ144"/>
      <c r="LR144"/>
      <c r="LS144"/>
      <c r="LT144"/>
      <c r="LU144"/>
      <c r="LV144"/>
      <c r="LW144"/>
      <c r="LX144"/>
      <c r="LY144"/>
      <c r="LZ144"/>
      <c r="MA144"/>
      <c r="MB144"/>
      <c r="MC144"/>
      <c r="MD144"/>
      <c r="ME144"/>
      <c r="MF144"/>
      <c r="MG144"/>
      <c r="MH144"/>
      <c r="MI144"/>
      <c r="MJ144"/>
      <c r="MK144"/>
      <c r="ML144"/>
      <c r="MM144"/>
      <c r="MN144"/>
      <c r="MO144"/>
      <c r="MP144"/>
      <c r="MQ144"/>
      <c r="MR144"/>
      <c r="MS144"/>
      <c r="MT144"/>
      <c r="MU144"/>
      <c r="MV144"/>
      <c r="MW144"/>
      <c r="MX144"/>
      <c r="MY144"/>
      <c r="MZ144"/>
      <c r="NA144"/>
      <c r="NB144"/>
      <c r="NC144"/>
      <c r="ND144"/>
      <c r="NE144"/>
      <c r="NF144"/>
      <c r="NG144"/>
      <c r="NH144"/>
      <c r="NI144"/>
      <c r="NJ144"/>
      <c r="NK144"/>
      <c r="NL144"/>
      <c r="NM144"/>
      <c r="NN144"/>
      <c r="NO144"/>
      <c r="NP144"/>
      <c r="NQ144"/>
      <c r="NR144"/>
      <c r="NS144"/>
      <c r="NT144"/>
      <c r="NU144"/>
      <c r="NV144"/>
      <c r="NW144"/>
      <c r="NX144"/>
      <c r="NY144"/>
      <c r="NZ144"/>
      <c r="OA144"/>
      <c r="OB144"/>
      <c r="OC144"/>
      <c r="OD144"/>
      <c r="OE144"/>
      <c r="OF144"/>
      <c r="OG144"/>
      <c r="OH144"/>
      <c r="OI144"/>
      <c r="OJ144"/>
      <c r="OK144"/>
      <c r="OL144"/>
      <c r="OM144"/>
      <c r="ON144"/>
      <c r="OO144"/>
      <c r="OP144"/>
      <c r="OQ144"/>
      <c r="OR144"/>
      <c r="OS144"/>
      <c r="OT144"/>
      <c r="OU144"/>
      <c r="OV144"/>
      <c r="OW144"/>
      <c r="OX144"/>
      <c r="OY144"/>
      <c r="OZ144"/>
      <c r="PA144"/>
      <c r="PB144"/>
      <c r="PC144"/>
      <c r="PD144"/>
      <c r="PE144"/>
      <c r="PF144"/>
      <c r="PG144"/>
      <c r="PH144"/>
      <c r="PI144"/>
      <c r="PJ144"/>
      <c r="PK144"/>
      <c r="PL144"/>
      <c r="PM144"/>
      <c r="PN144"/>
      <c r="PO144"/>
      <c r="PP144"/>
      <c r="PQ144"/>
      <c r="PR144"/>
      <c r="PS144"/>
      <c r="PT144"/>
      <c r="PU144"/>
      <c r="PV144"/>
      <c r="PW144"/>
      <c r="PX144"/>
      <c r="PY144"/>
      <c r="PZ144"/>
      <c r="QA144"/>
      <c r="QB144"/>
      <c r="QC144"/>
      <c r="QD144"/>
      <c r="QE144"/>
      <c r="QF144"/>
      <c r="QG144"/>
      <c r="QH144"/>
      <c r="QI144"/>
      <c r="QJ144"/>
      <c r="QK144"/>
      <c r="QL144"/>
      <c r="QM144"/>
      <c r="QN144"/>
      <c r="QO144"/>
      <c r="QP144"/>
      <c r="QQ144"/>
      <c r="QR144"/>
      <c r="QS144"/>
      <c r="QT144"/>
      <c r="QU144"/>
      <c r="QV144"/>
      <c r="QW144"/>
      <c r="QX144"/>
      <c r="QY144"/>
      <c r="QZ144"/>
      <c r="RA144"/>
      <c r="RB144"/>
      <c r="RC144"/>
      <c r="RD144"/>
      <c r="RE144"/>
      <c r="RF144"/>
      <c r="RG144"/>
      <c r="RH144"/>
      <c r="RI144"/>
      <c r="RJ144"/>
      <c r="RK144"/>
      <c r="RL144"/>
      <c r="RM144"/>
      <c r="RN144"/>
      <c r="RO144"/>
      <c r="RP144"/>
      <c r="RQ144"/>
      <c r="RR144"/>
      <c r="RS144"/>
      <c r="RT144"/>
      <c r="RU144"/>
      <c r="RV144"/>
      <c r="RW144"/>
      <c r="RX144"/>
      <c r="RY144"/>
      <c r="RZ144"/>
      <c r="SA144"/>
      <c r="SB144"/>
      <c r="SC144"/>
      <c r="SD144"/>
      <c r="SE144"/>
      <c r="SF144"/>
      <c r="SG144"/>
      <c r="SH144"/>
      <c r="SI144"/>
      <c r="SJ144"/>
      <c r="SK144"/>
      <c r="SL144"/>
      <c r="SM144"/>
      <c r="SN144"/>
      <c r="SO144"/>
      <c r="SP144"/>
      <c r="SQ144"/>
      <c r="SR144"/>
      <c r="SS144"/>
      <c r="ST144"/>
      <c r="SU144"/>
      <c r="SV144"/>
      <c r="SW144"/>
      <c r="SX144"/>
      <c r="SY144"/>
      <c r="SZ144"/>
      <c r="TA144"/>
      <c r="TB144"/>
      <c r="TC144"/>
      <c r="TD144"/>
      <c r="TE144"/>
      <c r="TF144"/>
      <c r="TG144"/>
      <c r="TH144"/>
      <c r="TI144"/>
      <c r="TJ144"/>
      <c r="TK144"/>
      <c r="TL144"/>
      <c r="TM144"/>
      <c r="TN144"/>
      <c r="TO144"/>
      <c r="TP144"/>
      <c r="TQ144"/>
      <c r="TR144"/>
      <c r="TS144"/>
      <c r="TT144"/>
      <c r="TU144"/>
      <c r="TV144"/>
      <c r="TW144"/>
      <c r="TX144"/>
      <c r="TY144"/>
      <c r="TZ144"/>
      <c r="UA144"/>
      <c r="UB144"/>
      <c r="UC144"/>
      <c r="UD144"/>
      <c r="UE144"/>
      <c r="UF144"/>
      <c r="UG144"/>
      <c r="UH144"/>
      <c r="UI144"/>
      <c r="UJ144"/>
      <c r="UK144"/>
      <c r="UL144"/>
      <c r="UM144"/>
      <c r="UN144"/>
      <c r="UO144"/>
      <c r="UP144"/>
      <c r="UQ144"/>
      <c r="UR144"/>
      <c r="US144"/>
      <c r="UT144"/>
      <c r="UU144"/>
      <c r="UV144"/>
      <c r="UW144"/>
      <c r="UX144"/>
      <c r="UY144"/>
      <c r="UZ144"/>
      <c r="VA144"/>
      <c r="VB144"/>
      <c r="VC144"/>
      <c r="VD144"/>
      <c r="VE144"/>
      <c r="VF144"/>
      <c r="VG144"/>
      <c r="VH144"/>
      <c r="VI144"/>
      <c r="VJ144"/>
      <c r="VK144"/>
      <c r="VL144"/>
      <c r="VM144"/>
      <c r="VN144"/>
      <c r="VO144"/>
      <c r="VP144"/>
      <c r="VQ144"/>
      <c r="VR144"/>
      <c r="VS144"/>
      <c r="VT144"/>
      <c r="VU144"/>
      <c r="VV144"/>
      <c r="VW144"/>
      <c r="VX144"/>
      <c r="VY144"/>
      <c r="VZ144"/>
      <c r="WA144"/>
      <c r="WB144"/>
      <c r="WC144"/>
      <c r="WD144"/>
      <c r="WE144"/>
      <c r="WF144"/>
      <c r="WG144"/>
      <c r="WH144"/>
      <c r="WI144"/>
      <c r="WJ144"/>
      <c r="WK144"/>
      <c r="WL144"/>
      <c r="WM144"/>
      <c r="WN144"/>
      <c r="WO144"/>
      <c r="WP144"/>
      <c r="WQ144"/>
      <c r="WR144"/>
      <c r="WS144"/>
      <c r="WT144"/>
      <c r="WU144"/>
      <c r="WV144"/>
      <c r="WW144"/>
      <c r="WX144"/>
      <c r="WY144"/>
      <c r="WZ144"/>
      <c r="XA144"/>
      <c r="XB144"/>
      <c r="XC144"/>
      <c r="XD144"/>
      <c r="XE144"/>
      <c r="XF144"/>
      <c r="XG144"/>
      <c r="XH144"/>
      <c r="XI144"/>
      <c r="XJ144"/>
      <c r="XK144"/>
      <c r="XL144"/>
      <c r="XM144"/>
      <c r="XN144"/>
      <c r="XO144"/>
      <c r="XP144"/>
      <c r="XQ144"/>
      <c r="XR144"/>
      <c r="XS144"/>
      <c r="XT144"/>
      <c r="XU144"/>
      <c r="XV144"/>
      <c r="XW144"/>
      <c r="XX144"/>
      <c r="XY144"/>
      <c r="XZ144"/>
      <c r="YA144"/>
      <c r="YB144"/>
      <c r="YC144"/>
      <c r="YD144"/>
      <c r="YE144"/>
      <c r="YF144"/>
      <c r="YG144"/>
      <c r="YH144"/>
      <c r="YI144"/>
      <c r="YJ144"/>
      <c r="YK144"/>
      <c r="YL144"/>
      <c r="YM144"/>
      <c r="YN144"/>
      <c r="YO144"/>
      <c r="YP144"/>
      <c r="YQ144"/>
      <c r="YR144"/>
      <c r="YS144"/>
      <c r="YT144"/>
      <c r="YU144"/>
      <c r="YV144"/>
      <c r="YW144"/>
      <c r="YX144"/>
      <c r="YY144"/>
      <c r="YZ144"/>
      <c r="ZA144"/>
      <c r="ZB144"/>
      <c r="ZC144"/>
      <c r="ZD144"/>
      <c r="ZE144"/>
      <c r="ZF144"/>
      <c r="ZG144"/>
      <c r="ZH144"/>
      <c r="ZI144"/>
      <c r="ZJ144"/>
      <c r="ZK144"/>
      <c r="ZL144"/>
      <c r="ZM144"/>
      <c r="ZN144"/>
      <c r="ZO144"/>
      <c r="ZP144"/>
      <c r="ZQ144"/>
      <c r="ZR144"/>
      <c r="ZS144"/>
      <c r="ZT144"/>
      <c r="ZU144"/>
      <c r="ZV144"/>
      <c r="ZW144"/>
      <c r="ZX144"/>
      <c r="ZY144"/>
      <c r="ZZ144"/>
      <c r="AAA144"/>
      <c r="AAB144"/>
      <c r="AAC144"/>
      <c r="AAD144"/>
      <c r="AAE144"/>
      <c r="AAF144"/>
      <c r="AAG144"/>
      <c r="AAH144"/>
      <c r="AAI144"/>
      <c r="AAJ144"/>
      <c r="AAK144"/>
      <c r="AAL144"/>
      <c r="AAM144"/>
      <c r="AAN144"/>
      <c r="AAO144"/>
      <c r="AAP144"/>
      <c r="AAQ144"/>
      <c r="AAR144"/>
      <c r="AAS144"/>
      <c r="AAT144"/>
      <c r="AAU144"/>
      <c r="AAV144"/>
      <c r="AAW144"/>
      <c r="AAX144"/>
      <c r="AAY144"/>
      <c r="AAZ144"/>
      <c r="ABA144"/>
      <c r="ABB144"/>
      <c r="ABC144"/>
      <c r="ABD144"/>
      <c r="ABE144"/>
      <c r="ABF144"/>
      <c r="ABG144"/>
      <c r="ABH144"/>
      <c r="ABI144"/>
      <c r="ABJ144"/>
      <c r="ABK144"/>
      <c r="ABL144"/>
      <c r="ABM144"/>
      <c r="ABN144"/>
      <c r="ABO144"/>
      <c r="ABP144"/>
      <c r="ABQ144"/>
      <c r="ABR144"/>
      <c r="ABS144"/>
      <c r="ABT144"/>
      <c r="ABU144"/>
      <c r="ABV144"/>
      <c r="ABW144"/>
      <c r="ABX144"/>
      <c r="ABY144"/>
      <c r="ABZ144"/>
      <c r="ACA144"/>
      <c r="ACB144"/>
      <c r="ACC144"/>
      <c r="ACD144"/>
      <c r="ACE144"/>
      <c r="ACF144"/>
      <c r="ACG144"/>
      <c r="ACH144"/>
      <c r="ACI144"/>
      <c r="ACJ144"/>
      <c r="ACK144"/>
      <c r="ACL144"/>
      <c r="ACM144"/>
      <c r="ACN144"/>
      <c r="ACO144"/>
      <c r="ACP144"/>
      <c r="ACQ144"/>
      <c r="ACR144"/>
      <c r="ACS144"/>
      <c r="ACT144"/>
      <c r="ACU144"/>
      <c r="ACV144"/>
      <c r="ACW144"/>
      <c r="ACX144"/>
      <c r="ACY144"/>
      <c r="ACZ144"/>
      <c r="ADA144"/>
      <c r="ADB144"/>
      <c r="ADC144"/>
      <c r="ADD144"/>
      <c r="ADE144"/>
      <c r="ADF144"/>
      <c r="ADG144"/>
      <c r="ADH144"/>
      <c r="ADI144"/>
      <c r="ADJ144"/>
      <c r="ADK144"/>
      <c r="ADL144"/>
      <c r="ADM144"/>
      <c r="ADN144"/>
      <c r="ADO144"/>
      <c r="ADP144"/>
      <c r="ADQ144"/>
      <c r="ADR144"/>
      <c r="ADS144"/>
      <c r="ADT144"/>
      <c r="ADU144"/>
      <c r="ADV144"/>
      <c r="ADW144"/>
      <c r="ADX144"/>
      <c r="ADY144"/>
      <c r="ADZ144"/>
      <c r="AEA144"/>
      <c r="AEB144"/>
      <c r="AEC144"/>
      <c r="AED144"/>
      <c r="AEE144"/>
      <c r="AEF144"/>
      <c r="AEG144"/>
      <c r="AEH144"/>
      <c r="AEI144"/>
      <c r="AEJ144"/>
      <c r="AEK144"/>
      <c r="AEL144"/>
      <c r="AEM144"/>
      <c r="AEN144"/>
      <c r="AEO144"/>
      <c r="AEP144"/>
      <c r="AEQ144"/>
      <c r="AER144"/>
      <c r="AES144"/>
      <c r="AET144"/>
      <c r="AEU144"/>
      <c r="AEV144"/>
      <c r="AEW144"/>
      <c r="AEX144"/>
      <c r="AEY144"/>
      <c r="AEZ144"/>
      <c r="AFA144"/>
      <c r="AFB144"/>
      <c r="AFC144"/>
      <c r="AFD144"/>
      <c r="AFE144"/>
      <c r="AFF144"/>
      <c r="AFG144"/>
      <c r="AFH144"/>
      <c r="AFI144"/>
      <c r="AFJ144"/>
      <c r="AFK144"/>
      <c r="AFL144"/>
      <c r="AFM144"/>
      <c r="AFN144"/>
      <c r="AFO144"/>
      <c r="AFP144"/>
      <c r="AFQ144"/>
      <c r="AFR144"/>
      <c r="AFS144"/>
      <c r="AFT144"/>
      <c r="AFU144"/>
      <c r="AFV144"/>
      <c r="AFW144"/>
      <c r="AFX144"/>
      <c r="AFY144"/>
      <c r="AFZ144"/>
      <c r="AGA144"/>
      <c r="AGB144"/>
      <c r="AGC144"/>
      <c r="AGD144"/>
      <c r="AGE144"/>
      <c r="AGF144"/>
      <c r="AGG144"/>
      <c r="AGH144"/>
      <c r="AGI144"/>
      <c r="AGJ144"/>
      <c r="AGK144"/>
      <c r="AGL144"/>
      <c r="AGM144"/>
      <c r="AGN144"/>
      <c r="AGO144"/>
      <c r="AGP144"/>
      <c r="AGQ144"/>
      <c r="AGR144"/>
      <c r="AGS144"/>
      <c r="AGT144"/>
      <c r="AGU144"/>
      <c r="AGV144"/>
      <c r="AGW144"/>
      <c r="AGX144"/>
      <c r="AGY144"/>
      <c r="AGZ144"/>
      <c r="AHA144"/>
      <c r="AHB144"/>
      <c r="AHC144"/>
      <c r="AHD144"/>
      <c r="AHE144"/>
      <c r="AHF144"/>
      <c r="AHG144"/>
      <c r="AHH144"/>
      <c r="AHI144"/>
      <c r="AHJ144"/>
      <c r="AHK144"/>
      <c r="AHL144"/>
      <c r="AHM144"/>
      <c r="AHN144"/>
      <c r="AHO144"/>
      <c r="AHP144"/>
      <c r="AHQ144"/>
      <c r="AHR144"/>
      <c r="AHS144"/>
      <c r="AHT144"/>
      <c r="AHU144"/>
      <c r="AHV144"/>
      <c r="AHW144"/>
      <c r="AHX144"/>
      <c r="AHY144"/>
      <c r="AHZ144"/>
      <c r="AIA144"/>
      <c r="AIB144"/>
      <c r="AIC144"/>
      <c r="AID144"/>
      <c r="AIE144"/>
      <c r="AIF144"/>
      <c r="AIG144"/>
      <c r="AIH144"/>
      <c r="AII144"/>
      <c r="AIJ144"/>
      <c r="AIK144"/>
      <c r="AIL144"/>
      <c r="AIM144"/>
      <c r="AIN144"/>
      <c r="AIO144"/>
      <c r="AIP144"/>
      <c r="AIQ144"/>
      <c r="AIR144"/>
      <c r="AIS144"/>
      <c r="AIT144"/>
      <c r="AIU144"/>
      <c r="AIV144"/>
      <c r="AIW144"/>
      <c r="AIX144"/>
      <c r="AIY144"/>
      <c r="AIZ144"/>
      <c r="AJA144"/>
      <c r="AJB144"/>
      <c r="AJC144"/>
      <c r="AJD144"/>
      <c r="AJE144"/>
      <c r="AJF144"/>
      <c r="AJG144"/>
      <c r="AJH144"/>
      <c r="AJI144"/>
      <c r="AJJ144"/>
      <c r="AJK144"/>
      <c r="AJL144"/>
      <c r="AJM144"/>
      <c r="AJN144"/>
      <c r="AJO144"/>
      <c r="AJP144"/>
      <c r="AJQ144"/>
      <c r="AJR144"/>
      <c r="AJS144"/>
      <c r="AJT144"/>
      <c r="AJU144"/>
      <c r="AJV144"/>
      <c r="AJW144"/>
      <c r="AJX144"/>
      <c r="AJY144"/>
      <c r="AJZ144"/>
      <c r="AKA144"/>
      <c r="AKB144"/>
      <c r="AKC144"/>
      <c r="AKD144"/>
      <c r="AKE144"/>
      <c r="AKF144"/>
      <c r="AKG144"/>
      <c r="AKH144"/>
      <c r="AKI144"/>
      <c r="AKJ144"/>
      <c r="AKK144"/>
      <c r="AKL144"/>
      <c r="AKM144"/>
      <c r="AKN144"/>
      <c r="AKO144"/>
      <c r="AKP144"/>
      <c r="AKQ144"/>
      <c r="AKR144"/>
      <c r="AKS144"/>
      <c r="AKT144"/>
      <c r="AKU144"/>
      <c r="AKV144"/>
      <c r="AKW144"/>
      <c r="AKX144"/>
      <c r="AKY144"/>
      <c r="AKZ144"/>
      <c r="ALA144"/>
      <c r="ALB144"/>
      <c r="ALC144"/>
      <c r="ALD144"/>
      <c r="ALE144"/>
      <c r="ALF144"/>
      <c r="ALG144"/>
      <c r="ALH144"/>
      <c r="ALI144"/>
      <c r="ALJ144"/>
      <c r="ALK144"/>
      <c r="ALL144"/>
      <c r="ALM144"/>
      <c r="ALN144"/>
      <c r="ALO144"/>
      <c r="ALP144"/>
      <c r="ALQ144"/>
      <c r="ALR144"/>
      <c r="ALS144"/>
      <c r="ALT144"/>
      <c r="ALU144"/>
      <c r="ALV144"/>
      <c r="ALW144"/>
      <c r="ALX144"/>
      <c r="ALY144"/>
      <c r="ALZ144"/>
      <c r="AMA144"/>
      <c r="AMB144"/>
      <c r="AMC144"/>
      <c r="AMD144"/>
      <c r="AME144"/>
      <c r="AMF144"/>
      <c r="AMG144"/>
      <c r="AMH144"/>
      <c r="AMI144"/>
      <c r="AMJ144"/>
    </row>
    <row r="145" spans="1:1024" x14ac:dyDescent="0.3">
      <c r="A145" s="52">
        <f t="shared" si="76"/>
        <v>136</v>
      </c>
      <c r="B145" s="72">
        <f t="shared" si="77"/>
        <v>2158</v>
      </c>
      <c r="C145" s="48">
        <f>'2023CV PREV GA00394601000126'!E141</f>
        <v>4.8899999999999997</v>
      </c>
      <c r="D145" s="49">
        <f t="shared" si="81"/>
        <v>1.5200000000000001E-3</v>
      </c>
      <c r="E145" s="125">
        <f>'2023CV PREV GA00394601000126'!G141</f>
        <v>0</v>
      </c>
      <c r="F145" s="49">
        <f t="shared" si="64"/>
        <v>0</v>
      </c>
      <c r="G145" s="125">
        <f>'2023CV PREV GA00394601000126'!I141</f>
        <v>0</v>
      </c>
      <c r="H145" s="125">
        <f>'2023CV PREV GA00394601000126'!J141</f>
        <v>0</v>
      </c>
      <c r="I145" s="125">
        <f>'2023CV PREV GA00394601000126'!K141</f>
        <v>0</v>
      </c>
      <c r="J145" s="125">
        <f>'2023CV PREV GA00394601000126'!L141</f>
        <v>0</v>
      </c>
      <c r="K145" s="125">
        <f>'2023CV PREV GA00394601000126'!M141</f>
        <v>0</v>
      </c>
      <c r="L145" s="125">
        <f>'2023CV PREV GA00394601000126'!N141</f>
        <v>0</v>
      </c>
      <c r="M145" s="49">
        <f t="shared" si="65"/>
        <v>0</v>
      </c>
      <c r="N145" s="125">
        <f>'2023CV PREV GA00394601000126'!P141</f>
        <v>0</v>
      </c>
      <c r="O145" s="125">
        <f>'2023CV PREV GA00394601000126'!Q141</f>
        <v>0</v>
      </c>
      <c r="P145" s="125">
        <f>'2023CV PREV GA00394601000126'!R141</f>
        <v>0</v>
      </c>
      <c r="Q145" s="125">
        <f>'2023CV PREV GA00394601000126'!S141</f>
        <v>0</v>
      </c>
      <c r="R145" s="125">
        <f>'2023CV PREV GA00394601000126'!T141</f>
        <v>0</v>
      </c>
      <c r="S145" s="125">
        <f>'2023CV PREV GA00394601000126'!U141</f>
        <v>0</v>
      </c>
      <c r="T145" s="125">
        <f>'2023CV PREV GA00394601000126'!V141</f>
        <v>0</v>
      </c>
      <c r="U145" s="49">
        <f t="shared" si="66"/>
        <v>0</v>
      </c>
      <c r="V145" s="125">
        <f>'2023CV PREV GA00394601000126'!X141</f>
        <v>0</v>
      </c>
      <c r="W145" s="125">
        <f>'2023CV PREV GA00394601000126'!Y141</f>
        <v>0</v>
      </c>
      <c r="X145" s="125">
        <f>'2023CV PREV GA00394601000126'!Z141</f>
        <v>0</v>
      </c>
      <c r="Y145" s="125">
        <f>'2023CV PREV GA00394601000126'!AA141</f>
        <v>0</v>
      </c>
      <c r="Z145" s="125">
        <f>'2023CV PREV GA00394601000126'!AB141</f>
        <v>0</v>
      </c>
      <c r="AA145" s="125">
        <f>'2023CV PREV GA00394601000126'!AC141</f>
        <v>0</v>
      </c>
      <c r="AB145" s="125">
        <f>'2023CV PREV GA00394601000126'!AD141</f>
        <v>0</v>
      </c>
      <c r="AC145" s="49">
        <f t="shared" si="67"/>
        <v>0</v>
      </c>
      <c r="AD145" s="125">
        <f>'2023CV PREV GA00394601000126'!AF141</f>
        <v>0</v>
      </c>
      <c r="AE145" s="125">
        <f>'2023CV PREV GA00394601000126'!AG141</f>
        <v>0</v>
      </c>
      <c r="AF145" s="125">
        <f>'2023CV PREV GA00394601000126'!AH141</f>
        <v>0</v>
      </c>
      <c r="AG145" s="125">
        <f>'2023CV PREV GA00394601000126'!AI141</f>
        <v>0</v>
      </c>
      <c r="AH145" s="49">
        <f t="shared" si="68"/>
        <v>0</v>
      </c>
      <c r="AI145" s="125">
        <f>'2023CV PREV GA00394601000126'!AK141</f>
        <v>0</v>
      </c>
      <c r="AJ145" s="125">
        <f>'2023CV PREV GA00394601000126'!AL141</f>
        <v>0</v>
      </c>
      <c r="AK145" s="125">
        <f>'2023CV PREV GA00394601000126'!AM141</f>
        <v>0</v>
      </c>
      <c r="AL145" s="125">
        <f>'2023CV PREV GA00394601000126'!AN141</f>
        <v>0</v>
      </c>
      <c r="AM145" s="125">
        <f>'2023CV PREV GA00394601000126'!AO141</f>
        <v>0</v>
      </c>
      <c r="AN145" s="125">
        <f>'2023CV PREV GA00394601000126'!AP141</f>
        <v>0</v>
      </c>
      <c r="AO145" s="125">
        <f>'2023CV PREV GA00394601000126'!AQ141</f>
        <v>0</v>
      </c>
      <c r="AP145" s="125">
        <f>'2023CV PREV GA00394601000126'!AR141</f>
        <v>0</v>
      </c>
      <c r="AQ145" s="125">
        <f>'2023CV PREV GA00394601000126'!AS141</f>
        <v>0</v>
      </c>
      <c r="AR145" s="49">
        <f t="shared" si="69"/>
        <v>0</v>
      </c>
      <c r="AS145" s="49">
        <f t="shared" si="70"/>
        <v>0</v>
      </c>
      <c r="AT145" s="125">
        <f>'2023CV PREV GA00394601000126'!AV141</f>
        <v>0</v>
      </c>
      <c r="AU145" s="125">
        <f>'2023CV PREV GA00394601000126'!AW141</f>
        <v>0</v>
      </c>
      <c r="AV145" s="125">
        <f>'2023CV PREV GA00394601000126'!AX141</f>
        <v>0</v>
      </c>
      <c r="AW145" s="125">
        <f>'2023CV PREV GA00394601000126'!AY141</f>
        <v>0</v>
      </c>
      <c r="AX145" s="125">
        <f>'2023CV PREV GA00394601000126'!AZ141</f>
        <v>0</v>
      </c>
      <c r="AY145" s="125">
        <f>'2023CV PREV GA00394601000126'!BA141</f>
        <v>0</v>
      </c>
      <c r="AZ145" s="49">
        <f t="shared" si="71"/>
        <v>0</v>
      </c>
      <c r="BA145" s="125">
        <f>'2023CV PREV GA00394601000126'!BC141</f>
        <v>0</v>
      </c>
      <c r="BB145" s="125">
        <f>'2023CV PREV GA00394601000126'!BD141</f>
        <v>0</v>
      </c>
      <c r="BC145" s="125">
        <f>'2023CV PREV GA00394601000126'!BE141</f>
        <v>0</v>
      </c>
      <c r="BD145" s="125">
        <f>'2023CV PREV GA00394601000126'!BF141</f>
        <v>0</v>
      </c>
      <c r="BE145" s="125">
        <f>'2023CV PREV GA00394601000126'!BG141</f>
        <v>0</v>
      </c>
      <c r="BF145" s="125">
        <f>'2023CV PREV GA00394601000126'!BH141</f>
        <v>0</v>
      </c>
      <c r="BG145" s="125">
        <f>'2023CV PREV GA00394601000126'!BI141</f>
        <v>0</v>
      </c>
      <c r="BH145" s="125">
        <f>'2023CV PREV GA00394601000126'!BJ141</f>
        <v>0</v>
      </c>
      <c r="BI145" s="125">
        <f>'2023CV PREV GA00394601000126'!BK141</f>
        <v>0</v>
      </c>
      <c r="BJ145" s="49">
        <f t="shared" si="72"/>
        <v>0</v>
      </c>
      <c r="BK145" s="49">
        <f t="shared" si="73"/>
        <v>0</v>
      </c>
      <c r="BL145" s="49">
        <f>$BO$9+SUMPRODUCT($D$10:D145,$BK$10:BK145)</f>
        <v>194802968.77395752</v>
      </c>
      <c r="BM145" s="50">
        <f t="shared" si="74"/>
        <v>4.8899999999999997</v>
      </c>
      <c r="BN145" s="49">
        <f t="shared" si="78"/>
        <v>5997296400.3760796</v>
      </c>
      <c r="BO145" s="51">
        <f t="shared" si="75"/>
        <v>128641394567.576</v>
      </c>
      <c r="BP145" s="89">
        <f t="shared" si="79"/>
        <v>0</v>
      </c>
      <c r="BQ145" s="89">
        <f t="shared" si="80"/>
        <v>0</v>
      </c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  <c r="IW145"/>
      <c r="IX145"/>
      <c r="IY145"/>
      <c r="IZ145"/>
      <c r="JA145"/>
      <c r="JB145"/>
      <c r="JC145"/>
      <c r="JD145"/>
      <c r="JE145"/>
      <c r="JF145"/>
      <c r="JG145"/>
      <c r="JH145"/>
      <c r="JI145"/>
      <c r="JJ145"/>
      <c r="JK145"/>
      <c r="JL145"/>
      <c r="JM145"/>
      <c r="JN145"/>
      <c r="JO145"/>
      <c r="JP145"/>
      <c r="JQ145"/>
      <c r="JR145"/>
      <c r="JS145"/>
      <c r="JT145"/>
      <c r="JU145"/>
      <c r="JV145"/>
      <c r="JW145"/>
      <c r="JX145"/>
      <c r="JY145"/>
      <c r="JZ145"/>
      <c r="KA145"/>
      <c r="KB145"/>
      <c r="KC145"/>
      <c r="KD145"/>
      <c r="KE145"/>
      <c r="KF145"/>
      <c r="KG145"/>
      <c r="KH145"/>
      <c r="KI145"/>
      <c r="KJ145"/>
      <c r="KK145"/>
      <c r="KL145"/>
      <c r="KM145"/>
      <c r="KN145"/>
      <c r="KO145"/>
      <c r="KP145"/>
      <c r="KQ145"/>
      <c r="KR145"/>
      <c r="KS145"/>
      <c r="KT145"/>
      <c r="KU145"/>
      <c r="KV145"/>
      <c r="KW145"/>
      <c r="KX145"/>
      <c r="KY145"/>
      <c r="KZ145"/>
      <c r="LA145"/>
      <c r="LB145"/>
      <c r="LC145"/>
      <c r="LD145"/>
      <c r="LE145"/>
      <c r="LF145"/>
      <c r="LG145"/>
      <c r="LH145"/>
      <c r="LI145"/>
      <c r="LJ145"/>
      <c r="LK145"/>
      <c r="LL145"/>
      <c r="LM145"/>
      <c r="LN145"/>
      <c r="LO145"/>
      <c r="LP145"/>
      <c r="LQ145"/>
      <c r="LR145"/>
      <c r="LS145"/>
      <c r="LT145"/>
      <c r="LU145"/>
      <c r="LV145"/>
      <c r="LW145"/>
      <c r="LX145"/>
      <c r="LY145"/>
      <c r="LZ145"/>
      <c r="MA145"/>
      <c r="MB145"/>
      <c r="MC145"/>
      <c r="MD145"/>
      <c r="ME145"/>
      <c r="MF145"/>
      <c r="MG145"/>
      <c r="MH145"/>
      <c r="MI145"/>
      <c r="MJ145"/>
      <c r="MK145"/>
      <c r="ML145"/>
      <c r="MM145"/>
      <c r="MN145"/>
      <c r="MO145"/>
      <c r="MP145"/>
      <c r="MQ145"/>
      <c r="MR145"/>
      <c r="MS145"/>
      <c r="MT145"/>
      <c r="MU145"/>
      <c r="MV145"/>
      <c r="MW145"/>
      <c r="MX145"/>
      <c r="MY145"/>
      <c r="MZ145"/>
      <c r="NA145"/>
      <c r="NB145"/>
      <c r="NC145"/>
      <c r="ND145"/>
      <c r="NE145"/>
      <c r="NF145"/>
      <c r="NG145"/>
      <c r="NH145"/>
      <c r="NI145"/>
      <c r="NJ145"/>
      <c r="NK145"/>
      <c r="NL145"/>
      <c r="NM145"/>
      <c r="NN145"/>
      <c r="NO145"/>
      <c r="NP145"/>
      <c r="NQ145"/>
      <c r="NR145"/>
      <c r="NS145"/>
      <c r="NT145"/>
      <c r="NU145"/>
      <c r="NV145"/>
      <c r="NW145"/>
      <c r="NX145"/>
      <c r="NY145"/>
      <c r="NZ145"/>
      <c r="OA145"/>
      <c r="OB145"/>
      <c r="OC145"/>
      <c r="OD145"/>
      <c r="OE145"/>
      <c r="OF145"/>
      <c r="OG145"/>
      <c r="OH145"/>
      <c r="OI145"/>
      <c r="OJ145"/>
      <c r="OK145"/>
      <c r="OL145"/>
      <c r="OM145"/>
      <c r="ON145"/>
      <c r="OO145"/>
      <c r="OP145"/>
      <c r="OQ145"/>
      <c r="OR145"/>
      <c r="OS145"/>
      <c r="OT145"/>
      <c r="OU145"/>
      <c r="OV145"/>
      <c r="OW145"/>
      <c r="OX145"/>
      <c r="OY145"/>
      <c r="OZ145"/>
      <c r="PA145"/>
      <c r="PB145"/>
      <c r="PC145"/>
      <c r="PD145"/>
      <c r="PE145"/>
      <c r="PF145"/>
      <c r="PG145"/>
      <c r="PH145"/>
      <c r="PI145"/>
      <c r="PJ145"/>
      <c r="PK145"/>
      <c r="PL145"/>
      <c r="PM145"/>
      <c r="PN145"/>
      <c r="PO145"/>
      <c r="PP145"/>
      <c r="PQ145"/>
      <c r="PR145"/>
      <c r="PS145"/>
      <c r="PT145"/>
      <c r="PU145"/>
      <c r="PV145"/>
      <c r="PW145"/>
      <c r="PX145"/>
      <c r="PY145"/>
      <c r="PZ145"/>
      <c r="QA145"/>
      <c r="QB145"/>
      <c r="QC145"/>
      <c r="QD145"/>
      <c r="QE145"/>
      <c r="QF145"/>
      <c r="QG145"/>
      <c r="QH145"/>
      <c r="QI145"/>
      <c r="QJ145"/>
      <c r="QK145"/>
      <c r="QL145"/>
      <c r="QM145"/>
      <c r="QN145"/>
      <c r="QO145"/>
      <c r="QP145"/>
      <c r="QQ145"/>
      <c r="QR145"/>
      <c r="QS145"/>
      <c r="QT145"/>
      <c r="QU145"/>
      <c r="QV145"/>
      <c r="QW145"/>
      <c r="QX145"/>
      <c r="QY145"/>
      <c r="QZ145"/>
      <c r="RA145"/>
      <c r="RB145"/>
      <c r="RC145"/>
      <c r="RD145"/>
      <c r="RE145"/>
      <c r="RF145"/>
      <c r="RG145"/>
      <c r="RH145"/>
      <c r="RI145"/>
      <c r="RJ145"/>
      <c r="RK145"/>
      <c r="RL145"/>
      <c r="RM145"/>
      <c r="RN145"/>
      <c r="RO145"/>
      <c r="RP145"/>
      <c r="RQ145"/>
      <c r="RR145"/>
      <c r="RS145"/>
      <c r="RT145"/>
      <c r="RU145"/>
      <c r="RV145"/>
      <c r="RW145"/>
      <c r="RX145"/>
      <c r="RY145"/>
      <c r="RZ145"/>
      <c r="SA145"/>
      <c r="SB145"/>
      <c r="SC145"/>
      <c r="SD145"/>
      <c r="SE145"/>
      <c r="SF145"/>
      <c r="SG145"/>
      <c r="SH145"/>
      <c r="SI145"/>
      <c r="SJ145"/>
      <c r="SK145"/>
      <c r="SL145"/>
      <c r="SM145"/>
      <c r="SN145"/>
      <c r="SO145"/>
      <c r="SP145"/>
      <c r="SQ145"/>
      <c r="SR145"/>
      <c r="SS145"/>
      <c r="ST145"/>
      <c r="SU145"/>
      <c r="SV145"/>
      <c r="SW145"/>
      <c r="SX145"/>
      <c r="SY145"/>
      <c r="SZ145"/>
      <c r="TA145"/>
      <c r="TB145"/>
      <c r="TC145"/>
      <c r="TD145"/>
      <c r="TE145"/>
      <c r="TF145"/>
      <c r="TG145"/>
      <c r="TH145"/>
      <c r="TI145"/>
      <c r="TJ145"/>
      <c r="TK145"/>
      <c r="TL145"/>
      <c r="TM145"/>
      <c r="TN145"/>
      <c r="TO145"/>
      <c r="TP145"/>
      <c r="TQ145"/>
      <c r="TR145"/>
      <c r="TS145"/>
      <c r="TT145"/>
      <c r="TU145"/>
      <c r="TV145"/>
      <c r="TW145"/>
      <c r="TX145"/>
      <c r="TY145"/>
      <c r="TZ145"/>
      <c r="UA145"/>
      <c r="UB145"/>
      <c r="UC145"/>
      <c r="UD145"/>
      <c r="UE145"/>
      <c r="UF145"/>
      <c r="UG145"/>
      <c r="UH145"/>
      <c r="UI145"/>
      <c r="UJ145"/>
      <c r="UK145"/>
      <c r="UL145"/>
      <c r="UM145"/>
      <c r="UN145"/>
      <c r="UO145"/>
      <c r="UP145"/>
      <c r="UQ145"/>
      <c r="UR145"/>
      <c r="US145"/>
      <c r="UT145"/>
      <c r="UU145"/>
      <c r="UV145"/>
      <c r="UW145"/>
      <c r="UX145"/>
      <c r="UY145"/>
      <c r="UZ145"/>
      <c r="VA145"/>
      <c r="VB145"/>
      <c r="VC145"/>
      <c r="VD145"/>
      <c r="VE145"/>
      <c r="VF145"/>
      <c r="VG145"/>
      <c r="VH145"/>
      <c r="VI145"/>
      <c r="VJ145"/>
      <c r="VK145"/>
      <c r="VL145"/>
      <c r="VM145"/>
      <c r="VN145"/>
      <c r="VO145"/>
      <c r="VP145"/>
      <c r="VQ145"/>
      <c r="VR145"/>
      <c r="VS145"/>
      <c r="VT145"/>
      <c r="VU145"/>
      <c r="VV145"/>
      <c r="VW145"/>
      <c r="VX145"/>
      <c r="VY145"/>
      <c r="VZ145"/>
      <c r="WA145"/>
      <c r="WB145"/>
      <c r="WC145"/>
      <c r="WD145"/>
      <c r="WE145"/>
      <c r="WF145"/>
      <c r="WG145"/>
      <c r="WH145"/>
      <c r="WI145"/>
      <c r="WJ145"/>
      <c r="WK145"/>
      <c r="WL145"/>
      <c r="WM145"/>
      <c r="WN145"/>
      <c r="WO145"/>
      <c r="WP145"/>
      <c r="WQ145"/>
      <c r="WR145"/>
      <c r="WS145"/>
      <c r="WT145"/>
      <c r="WU145"/>
      <c r="WV145"/>
      <c r="WW145"/>
      <c r="WX145"/>
      <c r="WY145"/>
      <c r="WZ145"/>
      <c r="XA145"/>
      <c r="XB145"/>
      <c r="XC145"/>
      <c r="XD145"/>
      <c r="XE145"/>
      <c r="XF145"/>
      <c r="XG145"/>
      <c r="XH145"/>
      <c r="XI145"/>
      <c r="XJ145"/>
      <c r="XK145"/>
      <c r="XL145"/>
      <c r="XM145"/>
      <c r="XN145"/>
      <c r="XO145"/>
      <c r="XP145"/>
      <c r="XQ145"/>
      <c r="XR145"/>
      <c r="XS145"/>
      <c r="XT145"/>
      <c r="XU145"/>
      <c r="XV145"/>
      <c r="XW145"/>
      <c r="XX145"/>
      <c r="XY145"/>
      <c r="XZ145"/>
      <c r="YA145"/>
      <c r="YB145"/>
      <c r="YC145"/>
      <c r="YD145"/>
      <c r="YE145"/>
      <c r="YF145"/>
      <c r="YG145"/>
      <c r="YH145"/>
      <c r="YI145"/>
      <c r="YJ145"/>
      <c r="YK145"/>
      <c r="YL145"/>
      <c r="YM145"/>
      <c r="YN145"/>
      <c r="YO145"/>
      <c r="YP145"/>
      <c r="YQ145"/>
      <c r="YR145"/>
      <c r="YS145"/>
      <c r="YT145"/>
      <c r="YU145"/>
      <c r="YV145"/>
      <c r="YW145"/>
      <c r="YX145"/>
      <c r="YY145"/>
      <c r="YZ145"/>
      <c r="ZA145"/>
      <c r="ZB145"/>
      <c r="ZC145"/>
      <c r="ZD145"/>
      <c r="ZE145"/>
      <c r="ZF145"/>
      <c r="ZG145"/>
      <c r="ZH145"/>
      <c r="ZI145"/>
      <c r="ZJ145"/>
      <c r="ZK145"/>
      <c r="ZL145"/>
      <c r="ZM145"/>
      <c r="ZN145"/>
      <c r="ZO145"/>
      <c r="ZP145"/>
      <c r="ZQ145"/>
      <c r="ZR145"/>
      <c r="ZS145"/>
      <c r="ZT145"/>
      <c r="ZU145"/>
      <c r="ZV145"/>
      <c r="ZW145"/>
      <c r="ZX145"/>
      <c r="ZY145"/>
      <c r="ZZ145"/>
      <c r="AAA145"/>
      <c r="AAB145"/>
      <c r="AAC145"/>
      <c r="AAD145"/>
      <c r="AAE145"/>
      <c r="AAF145"/>
      <c r="AAG145"/>
      <c r="AAH145"/>
      <c r="AAI145"/>
      <c r="AAJ145"/>
      <c r="AAK145"/>
      <c r="AAL145"/>
      <c r="AAM145"/>
      <c r="AAN145"/>
      <c r="AAO145"/>
      <c r="AAP145"/>
      <c r="AAQ145"/>
      <c r="AAR145"/>
      <c r="AAS145"/>
      <c r="AAT145"/>
      <c r="AAU145"/>
      <c r="AAV145"/>
      <c r="AAW145"/>
      <c r="AAX145"/>
      <c r="AAY145"/>
      <c r="AAZ145"/>
      <c r="ABA145"/>
      <c r="ABB145"/>
      <c r="ABC145"/>
      <c r="ABD145"/>
      <c r="ABE145"/>
      <c r="ABF145"/>
      <c r="ABG145"/>
      <c r="ABH145"/>
      <c r="ABI145"/>
      <c r="ABJ145"/>
      <c r="ABK145"/>
      <c r="ABL145"/>
      <c r="ABM145"/>
      <c r="ABN145"/>
      <c r="ABO145"/>
      <c r="ABP145"/>
      <c r="ABQ145"/>
      <c r="ABR145"/>
      <c r="ABS145"/>
      <c r="ABT145"/>
      <c r="ABU145"/>
      <c r="ABV145"/>
      <c r="ABW145"/>
      <c r="ABX145"/>
      <c r="ABY145"/>
      <c r="ABZ145"/>
      <c r="ACA145"/>
      <c r="ACB145"/>
      <c r="ACC145"/>
      <c r="ACD145"/>
      <c r="ACE145"/>
      <c r="ACF145"/>
      <c r="ACG145"/>
      <c r="ACH145"/>
      <c r="ACI145"/>
      <c r="ACJ145"/>
      <c r="ACK145"/>
      <c r="ACL145"/>
      <c r="ACM145"/>
      <c r="ACN145"/>
      <c r="ACO145"/>
      <c r="ACP145"/>
      <c r="ACQ145"/>
      <c r="ACR145"/>
      <c r="ACS145"/>
      <c r="ACT145"/>
      <c r="ACU145"/>
      <c r="ACV145"/>
      <c r="ACW145"/>
      <c r="ACX145"/>
      <c r="ACY145"/>
      <c r="ACZ145"/>
      <c r="ADA145"/>
      <c r="ADB145"/>
      <c r="ADC145"/>
      <c r="ADD145"/>
      <c r="ADE145"/>
      <c r="ADF145"/>
      <c r="ADG145"/>
      <c r="ADH145"/>
      <c r="ADI145"/>
      <c r="ADJ145"/>
      <c r="ADK145"/>
      <c r="ADL145"/>
      <c r="ADM145"/>
      <c r="ADN145"/>
      <c r="ADO145"/>
      <c r="ADP145"/>
      <c r="ADQ145"/>
      <c r="ADR145"/>
      <c r="ADS145"/>
      <c r="ADT145"/>
      <c r="ADU145"/>
      <c r="ADV145"/>
      <c r="ADW145"/>
      <c r="ADX145"/>
      <c r="ADY145"/>
      <c r="ADZ145"/>
      <c r="AEA145"/>
      <c r="AEB145"/>
      <c r="AEC145"/>
      <c r="AED145"/>
      <c r="AEE145"/>
      <c r="AEF145"/>
      <c r="AEG145"/>
      <c r="AEH145"/>
      <c r="AEI145"/>
      <c r="AEJ145"/>
      <c r="AEK145"/>
      <c r="AEL145"/>
      <c r="AEM145"/>
      <c r="AEN145"/>
      <c r="AEO145"/>
      <c r="AEP145"/>
      <c r="AEQ145"/>
      <c r="AER145"/>
      <c r="AES145"/>
      <c r="AET145"/>
      <c r="AEU145"/>
      <c r="AEV145"/>
      <c r="AEW145"/>
      <c r="AEX145"/>
      <c r="AEY145"/>
      <c r="AEZ145"/>
      <c r="AFA145"/>
      <c r="AFB145"/>
      <c r="AFC145"/>
      <c r="AFD145"/>
      <c r="AFE145"/>
      <c r="AFF145"/>
      <c r="AFG145"/>
      <c r="AFH145"/>
      <c r="AFI145"/>
      <c r="AFJ145"/>
      <c r="AFK145"/>
      <c r="AFL145"/>
      <c r="AFM145"/>
      <c r="AFN145"/>
      <c r="AFO145"/>
      <c r="AFP145"/>
      <c r="AFQ145"/>
      <c r="AFR145"/>
      <c r="AFS145"/>
      <c r="AFT145"/>
      <c r="AFU145"/>
      <c r="AFV145"/>
      <c r="AFW145"/>
      <c r="AFX145"/>
      <c r="AFY145"/>
      <c r="AFZ145"/>
      <c r="AGA145"/>
      <c r="AGB145"/>
      <c r="AGC145"/>
      <c r="AGD145"/>
      <c r="AGE145"/>
      <c r="AGF145"/>
      <c r="AGG145"/>
      <c r="AGH145"/>
      <c r="AGI145"/>
      <c r="AGJ145"/>
      <c r="AGK145"/>
      <c r="AGL145"/>
      <c r="AGM145"/>
      <c r="AGN145"/>
      <c r="AGO145"/>
      <c r="AGP145"/>
      <c r="AGQ145"/>
      <c r="AGR145"/>
      <c r="AGS145"/>
      <c r="AGT145"/>
      <c r="AGU145"/>
      <c r="AGV145"/>
      <c r="AGW145"/>
      <c r="AGX145"/>
      <c r="AGY145"/>
      <c r="AGZ145"/>
      <c r="AHA145"/>
      <c r="AHB145"/>
      <c r="AHC145"/>
      <c r="AHD145"/>
      <c r="AHE145"/>
      <c r="AHF145"/>
      <c r="AHG145"/>
      <c r="AHH145"/>
      <c r="AHI145"/>
      <c r="AHJ145"/>
      <c r="AHK145"/>
      <c r="AHL145"/>
      <c r="AHM145"/>
      <c r="AHN145"/>
      <c r="AHO145"/>
      <c r="AHP145"/>
      <c r="AHQ145"/>
      <c r="AHR145"/>
      <c r="AHS145"/>
      <c r="AHT145"/>
      <c r="AHU145"/>
      <c r="AHV145"/>
      <c r="AHW145"/>
      <c r="AHX145"/>
      <c r="AHY145"/>
      <c r="AHZ145"/>
      <c r="AIA145"/>
      <c r="AIB145"/>
      <c r="AIC145"/>
      <c r="AID145"/>
      <c r="AIE145"/>
      <c r="AIF145"/>
      <c r="AIG145"/>
      <c r="AIH145"/>
      <c r="AII145"/>
      <c r="AIJ145"/>
      <c r="AIK145"/>
      <c r="AIL145"/>
      <c r="AIM145"/>
      <c r="AIN145"/>
      <c r="AIO145"/>
      <c r="AIP145"/>
      <c r="AIQ145"/>
      <c r="AIR145"/>
      <c r="AIS145"/>
      <c r="AIT145"/>
      <c r="AIU145"/>
      <c r="AIV145"/>
      <c r="AIW145"/>
      <c r="AIX145"/>
      <c r="AIY145"/>
      <c r="AIZ145"/>
      <c r="AJA145"/>
      <c r="AJB145"/>
      <c r="AJC145"/>
      <c r="AJD145"/>
      <c r="AJE145"/>
      <c r="AJF145"/>
      <c r="AJG145"/>
      <c r="AJH145"/>
      <c r="AJI145"/>
      <c r="AJJ145"/>
      <c r="AJK145"/>
      <c r="AJL145"/>
      <c r="AJM145"/>
      <c r="AJN145"/>
      <c r="AJO145"/>
      <c r="AJP145"/>
      <c r="AJQ145"/>
      <c r="AJR145"/>
      <c r="AJS145"/>
      <c r="AJT145"/>
      <c r="AJU145"/>
      <c r="AJV145"/>
      <c r="AJW145"/>
      <c r="AJX145"/>
      <c r="AJY145"/>
      <c r="AJZ145"/>
      <c r="AKA145"/>
      <c r="AKB145"/>
      <c r="AKC145"/>
      <c r="AKD145"/>
      <c r="AKE145"/>
      <c r="AKF145"/>
      <c r="AKG145"/>
      <c r="AKH145"/>
      <c r="AKI145"/>
      <c r="AKJ145"/>
      <c r="AKK145"/>
      <c r="AKL145"/>
      <c r="AKM145"/>
      <c r="AKN145"/>
      <c r="AKO145"/>
      <c r="AKP145"/>
      <c r="AKQ145"/>
      <c r="AKR145"/>
      <c r="AKS145"/>
      <c r="AKT145"/>
      <c r="AKU145"/>
      <c r="AKV145"/>
      <c r="AKW145"/>
      <c r="AKX145"/>
      <c r="AKY145"/>
      <c r="AKZ145"/>
      <c r="ALA145"/>
      <c r="ALB145"/>
      <c r="ALC145"/>
      <c r="ALD145"/>
      <c r="ALE145"/>
      <c r="ALF145"/>
      <c r="ALG145"/>
      <c r="ALH145"/>
      <c r="ALI145"/>
      <c r="ALJ145"/>
      <c r="ALK145"/>
      <c r="ALL145"/>
      <c r="ALM145"/>
      <c r="ALN145"/>
      <c r="ALO145"/>
      <c r="ALP145"/>
      <c r="ALQ145"/>
      <c r="ALR145"/>
      <c r="ALS145"/>
      <c r="ALT145"/>
      <c r="ALU145"/>
      <c r="ALV145"/>
      <c r="ALW145"/>
      <c r="ALX145"/>
      <c r="ALY145"/>
      <c r="ALZ145"/>
      <c r="AMA145"/>
      <c r="AMB145"/>
      <c r="AMC145"/>
      <c r="AMD145"/>
      <c r="AME145"/>
      <c r="AMF145"/>
      <c r="AMG145"/>
      <c r="AMH145"/>
      <c r="AMI145"/>
      <c r="AMJ145"/>
    </row>
    <row r="146" spans="1:1024" x14ac:dyDescent="0.3">
      <c r="A146" s="52">
        <f t="shared" si="76"/>
        <v>137</v>
      </c>
      <c r="B146" s="72">
        <f t="shared" si="77"/>
        <v>2159</v>
      </c>
      <c r="C146" s="48">
        <f>'2023CV PREV GA00394601000126'!E142</f>
        <v>4.8899999999999997</v>
      </c>
      <c r="D146" s="49">
        <f t="shared" si="81"/>
        <v>1.4499999999999999E-3</v>
      </c>
      <c r="E146" s="125">
        <f>'2023CV PREV GA00394601000126'!G142</f>
        <v>0</v>
      </c>
      <c r="F146" s="49">
        <f t="shared" si="64"/>
        <v>0</v>
      </c>
      <c r="G146" s="125">
        <f>'2023CV PREV GA00394601000126'!I142</f>
        <v>0</v>
      </c>
      <c r="H146" s="125">
        <f>'2023CV PREV GA00394601000126'!J142</f>
        <v>0</v>
      </c>
      <c r="I146" s="125">
        <f>'2023CV PREV GA00394601000126'!K142</f>
        <v>0</v>
      </c>
      <c r="J146" s="125">
        <f>'2023CV PREV GA00394601000126'!L142</f>
        <v>0</v>
      </c>
      <c r="K146" s="125">
        <f>'2023CV PREV GA00394601000126'!M142</f>
        <v>0</v>
      </c>
      <c r="L146" s="125">
        <f>'2023CV PREV GA00394601000126'!N142</f>
        <v>0</v>
      </c>
      <c r="M146" s="49">
        <f t="shared" si="65"/>
        <v>0</v>
      </c>
      <c r="N146" s="125">
        <f>'2023CV PREV GA00394601000126'!P142</f>
        <v>0</v>
      </c>
      <c r="O146" s="125">
        <f>'2023CV PREV GA00394601000126'!Q142</f>
        <v>0</v>
      </c>
      <c r="P146" s="125">
        <f>'2023CV PREV GA00394601000126'!R142</f>
        <v>0</v>
      </c>
      <c r="Q146" s="125">
        <f>'2023CV PREV GA00394601000126'!S142</f>
        <v>0</v>
      </c>
      <c r="R146" s="125">
        <f>'2023CV PREV GA00394601000126'!T142</f>
        <v>0</v>
      </c>
      <c r="S146" s="125">
        <f>'2023CV PREV GA00394601000126'!U142</f>
        <v>0</v>
      </c>
      <c r="T146" s="125">
        <f>'2023CV PREV GA00394601000126'!V142</f>
        <v>0</v>
      </c>
      <c r="U146" s="49">
        <f t="shared" si="66"/>
        <v>0</v>
      </c>
      <c r="V146" s="125">
        <f>'2023CV PREV GA00394601000126'!X142</f>
        <v>0</v>
      </c>
      <c r="W146" s="125">
        <f>'2023CV PREV GA00394601000126'!Y142</f>
        <v>0</v>
      </c>
      <c r="X146" s="125">
        <f>'2023CV PREV GA00394601000126'!Z142</f>
        <v>0</v>
      </c>
      <c r="Y146" s="125">
        <f>'2023CV PREV GA00394601000126'!AA142</f>
        <v>0</v>
      </c>
      <c r="Z146" s="125">
        <f>'2023CV PREV GA00394601000126'!AB142</f>
        <v>0</v>
      </c>
      <c r="AA146" s="125">
        <f>'2023CV PREV GA00394601000126'!AC142</f>
        <v>0</v>
      </c>
      <c r="AB146" s="125">
        <f>'2023CV PREV GA00394601000126'!AD142</f>
        <v>0</v>
      </c>
      <c r="AC146" s="49">
        <f t="shared" si="67"/>
        <v>0</v>
      </c>
      <c r="AD146" s="125">
        <f>'2023CV PREV GA00394601000126'!AF142</f>
        <v>0</v>
      </c>
      <c r="AE146" s="125">
        <f>'2023CV PREV GA00394601000126'!AG142</f>
        <v>0</v>
      </c>
      <c r="AF146" s="125">
        <f>'2023CV PREV GA00394601000126'!AH142</f>
        <v>0</v>
      </c>
      <c r="AG146" s="125">
        <f>'2023CV PREV GA00394601000126'!AI142</f>
        <v>0</v>
      </c>
      <c r="AH146" s="49">
        <f t="shared" si="68"/>
        <v>0</v>
      </c>
      <c r="AI146" s="125">
        <f>'2023CV PREV GA00394601000126'!AK142</f>
        <v>0</v>
      </c>
      <c r="AJ146" s="125">
        <f>'2023CV PREV GA00394601000126'!AL142</f>
        <v>0</v>
      </c>
      <c r="AK146" s="125">
        <f>'2023CV PREV GA00394601000126'!AM142</f>
        <v>0</v>
      </c>
      <c r="AL146" s="125">
        <f>'2023CV PREV GA00394601000126'!AN142</f>
        <v>0</v>
      </c>
      <c r="AM146" s="125">
        <f>'2023CV PREV GA00394601000126'!AO142</f>
        <v>0</v>
      </c>
      <c r="AN146" s="125">
        <f>'2023CV PREV GA00394601000126'!AP142</f>
        <v>0</v>
      </c>
      <c r="AO146" s="125">
        <f>'2023CV PREV GA00394601000126'!AQ142</f>
        <v>0</v>
      </c>
      <c r="AP146" s="125">
        <f>'2023CV PREV GA00394601000126'!AR142</f>
        <v>0</v>
      </c>
      <c r="AQ146" s="125">
        <f>'2023CV PREV GA00394601000126'!AS142</f>
        <v>0</v>
      </c>
      <c r="AR146" s="49">
        <f t="shared" si="69"/>
        <v>0</v>
      </c>
      <c r="AS146" s="49">
        <f t="shared" si="70"/>
        <v>0</v>
      </c>
      <c r="AT146" s="125">
        <f>'2023CV PREV GA00394601000126'!AV142</f>
        <v>0</v>
      </c>
      <c r="AU146" s="125">
        <f>'2023CV PREV GA00394601000126'!AW142</f>
        <v>0</v>
      </c>
      <c r="AV146" s="125">
        <f>'2023CV PREV GA00394601000126'!AX142</f>
        <v>0</v>
      </c>
      <c r="AW146" s="125">
        <f>'2023CV PREV GA00394601000126'!AY142</f>
        <v>0</v>
      </c>
      <c r="AX146" s="125">
        <f>'2023CV PREV GA00394601000126'!AZ142</f>
        <v>0</v>
      </c>
      <c r="AY146" s="125">
        <f>'2023CV PREV GA00394601000126'!BA142</f>
        <v>0</v>
      </c>
      <c r="AZ146" s="49">
        <f t="shared" si="71"/>
        <v>0</v>
      </c>
      <c r="BA146" s="125">
        <f>'2023CV PREV GA00394601000126'!BC142</f>
        <v>0</v>
      </c>
      <c r="BB146" s="125">
        <f>'2023CV PREV GA00394601000126'!BD142</f>
        <v>0</v>
      </c>
      <c r="BC146" s="125">
        <f>'2023CV PREV GA00394601000126'!BE142</f>
        <v>0</v>
      </c>
      <c r="BD146" s="125">
        <f>'2023CV PREV GA00394601000126'!BF142</f>
        <v>0</v>
      </c>
      <c r="BE146" s="125">
        <f>'2023CV PREV GA00394601000126'!BG142</f>
        <v>0</v>
      </c>
      <c r="BF146" s="125">
        <f>'2023CV PREV GA00394601000126'!BH142</f>
        <v>0</v>
      </c>
      <c r="BG146" s="125">
        <f>'2023CV PREV GA00394601000126'!BI142</f>
        <v>0</v>
      </c>
      <c r="BH146" s="125">
        <f>'2023CV PREV GA00394601000126'!BJ142</f>
        <v>0</v>
      </c>
      <c r="BI146" s="125">
        <f>'2023CV PREV GA00394601000126'!BK142</f>
        <v>0</v>
      </c>
      <c r="BJ146" s="49">
        <f t="shared" si="72"/>
        <v>0</v>
      </c>
      <c r="BK146" s="49">
        <f t="shared" si="73"/>
        <v>0</v>
      </c>
      <c r="BL146" s="49">
        <f>$BO$9+SUMPRODUCT($D$10:D146,$BK$10:BK146)</f>
        <v>194802968.77395752</v>
      </c>
      <c r="BM146" s="50">
        <f t="shared" si="74"/>
        <v>4.8899999999999997</v>
      </c>
      <c r="BN146" s="49">
        <f t="shared" si="78"/>
        <v>6290564194.3544703</v>
      </c>
      <c r="BO146" s="51">
        <f t="shared" si="75"/>
        <v>134931958761.92999</v>
      </c>
      <c r="BP146" s="89">
        <f t="shared" si="79"/>
        <v>0</v>
      </c>
      <c r="BQ146" s="89">
        <f t="shared" si="80"/>
        <v>0</v>
      </c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  <c r="IX146"/>
      <c r="IY146"/>
      <c r="IZ146"/>
      <c r="JA146"/>
      <c r="JB146"/>
      <c r="JC146"/>
      <c r="JD146"/>
      <c r="JE146"/>
      <c r="JF146"/>
      <c r="JG146"/>
      <c r="JH146"/>
      <c r="JI146"/>
      <c r="JJ146"/>
      <c r="JK146"/>
      <c r="JL146"/>
      <c r="JM146"/>
      <c r="JN146"/>
      <c r="JO146"/>
      <c r="JP146"/>
      <c r="JQ146"/>
      <c r="JR146"/>
      <c r="JS146"/>
      <c r="JT146"/>
      <c r="JU146"/>
      <c r="JV146"/>
      <c r="JW146"/>
      <c r="JX146"/>
      <c r="JY146"/>
      <c r="JZ146"/>
      <c r="KA146"/>
      <c r="KB146"/>
      <c r="KC146"/>
      <c r="KD146"/>
      <c r="KE146"/>
      <c r="KF146"/>
      <c r="KG146"/>
      <c r="KH146"/>
      <c r="KI146"/>
      <c r="KJ146"/>
      <c r="KK146"/>
      <c r="KL146"/>
      <c r="KM146"/>
      <c r="KN146"/>
      <c r="KO146"/>
      <c r="KP146"/>
      <c r="KQ146"/>
      <c r="KR146"/>
      <c r="KS146"/>
      <c r="KT146"/>
      <c r="KU146"/>
      <c r="KV146"/>
      <c r="KW146"/>
      <c r="KX146"/>
      <c r="KY146"/>
      <c r="KZ146"/>
      <c r="LA146"/>
      <c r="LB146"/>
      <c r="LC146"/>
      <c r="LD146"/>
      <c r="LE146"/>
      <c r="LF146"/>
      <c r="LG146"/>
      <c r="LH146"/>
      <c r="LI146"/>
      <c r="LJ146"/>
      <c r="LK146"/>
      <c r="LL146"/>
      <c r="LM146"/>
      <c r="LN146"/>
      <c r="LO146"/>
      <c r="LP146"/>
      <c r="LQ146"/>
      <c r="LR146"/>
      <c r="LS146"/>
      <c r="LT146"/>
      <c r="LU146"/>
      <c r="LV146"/>
      <c r="LW146"/>
      <c r="LX146"/>
      <c r="LY146"/>
      <c r="LZ146"/>
      <c r="MA146"/>
      <c r="MB146"/>
      <c r="MC146"/>
      <c r="MD146"/>
      <c r="ME146"/>
      <c r="MF146"/>
      <c r="MG146"/>
      <c r="MH146"/>
      <c r="MI146"/>
      <c r="MJ146"/>
      <c r="MK146"/>
      <c r="ML146"/>
      <c r="MM146"/>
      <c r="MN146"/>
      <c r="MO146"/>
      <c r="MP146"/>
      <c r="MQ146"/>
      <c r="MR146"/>
      <c r="MS146"/>
      <c r="MT146"/>
      <c r="MU146"/>
      <c r="MV146"/>
      <c r="MW146"/>
      <c r="MX146"/>
      <c r="MY146"/>
      <c r="MZ146"/>
      <c r="NA146"/>
      <c r="NB146"/>
      <c r="NC146"/>
      <c r="ND146"/>
      <c r="NE146"/>
      <c r="NF146"/>
      <c r="NG146"/>
      <c r="NH146"/>
      <c r="NI146"/>
      <c r="NJ146"/>
      <c r="NK146"/>
      <c r="NL146"/>
      <c r="NM146"/>
      <c r="NN146"/>
      <c r="NO146"/>
      <c r="NP146"/>
      <c r="NQ146"/>
      <c r="NR146"/>
      <c r="NS146"/>
      <c r="NT146"/>
      <c r="NU146"/>
      <c r="NV146"/>
      <c r="NW146"/>
      <c r="NX146"/>
      <c r="NY146"/>
      <c r="NZ146"/>
      <c r="OA146"/>
      <c r="OB146"/>
      <c r="OC146"/>
      <c r="OD146"/>
      <c r="OE146"/>
      <c r="OF146"/>
      <c r="OG146"/>
      <c r="OH146"/>
      <c r="OI146"/>
      <c r="OJ146"/>
      <c r="OK146"/>
      <c r="OL146"/>
      <c r="OM146"/>
      <c r="ON146"/>
      <c r="OO146"/>
      <c r="OP146"/>
      <c r="OQ146"/>
      <c r="OR146"/>
      <c r="OS146"/>
      <c r="OT146"/>
      <c r="OU146"/>
      <c r="OV146"/>
      <c r="OW146"/>
      <c r="OX146"/>
      <c r="OY146"/>
      <c r="OZ146"/>
      <c r="PA146"/>
      <c r="PB146"/>
      <c r="PC146"/>
      <c r="PD146"/>
      <c r="PE146"/>
      <c r="PF146"/>
      <c r="PG146"/>
      <c r="PH146"/>
      <c r="PI146"/>
      <c r="PJ146"/>
      <c r="PK146"/>
      <c r="PL146"/>
      <c r="PM146"/>
      <c r="PN146"/>
      <c r="PO146"/>
      <c r="PP146"/>
      <c r="PQ146"/>
      <c r="PR146"/>
      <c r="PS146"/>
      <c r="PT146"/>
      <c r="PU146"/>
      <c r="PV146"/>
      <c r="PW146"/>
      <c r="PX146"/>
      <c r="PY146"/>
      <c r="PZ146"/>
      <c r="QA146"/>
      <c r="QB146"/>
      <c r="QC146"/>
      <c r="QD146"/>
      <c r="QE146"/>
      <c r="QF146"/>
      <c r="QG146"/>
      <c r="QH146"/>
      <c r="QI146"/>
      <c r="QJ146"/>
      <c r="QK146"/>
      <c r="QL146"/>
      <c r="QM146"/>
      <c r="QN146"/>
      <c r="QO146"/>
      <c r="QP146"/>
      <c r="QQ146"/>
      <c r="QR146"/>
      <c r="QS146"/>
      <c r="QT146"/>
      <c r="QU146"/>
      <c r="QV146"/>
      <c r="QW146"/>
      <c r="QX146"/>
      <c r="QY146"/>
      <c r="QZ146"/>
      <c r="RA146"/>
      <c r="RB146"/>
      <c r="RC146"/>
      <c r="RD146"/>
      <c r="RE146"/>
      <c r="RF146"/>
      <c r="RG146"/>
      <c r="RH146"/>
      <c r="RI146"/>
      <c r="RJ146"/>
      <c r="RK146"/>
      <c r="RL146"/>
      <c r="RM146"/>
      <c r="RN146"/>
      <c r="RO146"/>
      <c r="RP146"/>
      <c r="RQ146"/>
      <c r="RR146"/>
      <c r="RS146"/>
      <c r="RT146"/>
      <c r="RU146"/>
      <c r="RV146"/>
      <c r="RW146"/>
      <c r="RX146"/>
      <c r="RY146"/>
      <c r="RZ146"/>
      <c r="SA146"/>
      <c r="SB146"/>
      <c r="SC146"/>
      <c r="SD146"/>
      <c r="SE146"/>
      <c r="SF146"/>
      <c r="SG146"/>
      <c r="SH146"/>
      <c r="SI146"/>
      <c r="SJ146"/>
      <c r="SK146"/>
      <c r="SL146"/>
      <c r="SM146"/>
      <c r="SN146"/>
      <c r="SO146"/>
      <c r="SP146"/>
      <c r="SQ146"/>
      <c r="SR146"/>
      <c r="SS146"/>
      <c r="ST146"/>
      <c r="SU146"/>
      <c r="SV146"/>
      <c r="SW146"/>
      <c r="SX146"/>
      <c r="SY146"/>
      <c r="SZ146"/>
      <c r="TA146"/>
      <c r="TB146"/>
      <c r="TC146"/>
      <c r="TD146"/>
      <c r="TE146"/>
      <c r="TF146"/>
      <c r="TG146"/>
      <c r="TH146"/>
      <c r="TI146"/>
      <c r="TJ146"/>
      <c r="TK146"/>
      <c r="TL146"/>
      <c r="TM146"/>
      <c r="TN146"/>
      <c r="TO146"/>
      <c r="TP146"/>
      <c r="TQ146"/>
      <c r="TR146"/>
      <c r="TS146"/>
      <c r="TT146"/>
      <c r="TU146"/>
      <c r="TV146"/>
      <c r="TW146"/>
      <c r="TX146"/>
      <c r="TY146"/>
      <c r="TZ146"/>
      <c r="UA146"/>
      <c r="UB146"/>
      <c r="UC146"/>
      <c r="UD146"/>
      <c r="UE146"/>
      <c r="UF146"/>
      <c r="UG146"/>
      <c r="UH146"/>
      <c r="UI146"/>
      <c r="UJ146"/>
      <c r="UK146"/>
      <c r="UL146"/>
      <c r="UM146"/>
      <c r="UN146"/>
      <c r="UO146"/>
      <c r="UP146"/>
      <c r="UQ146"/>
      <c r="UR146"/>
      <c r="US146"/>
      <c r="UT146"/>
      <c r="UU146"/>
      <c r="UV146"/>
      <c r="UW146"/>
      <c r="UX146"/>
      <c r="UY146"/>
      <c r="UZ146"/>
      <c r="VA146"/>
      <c r="VB146"/>
      <c r="VC146"/>
      <c r="VD146"/>
      <c r="VE146"/>
      <c r="VF146"/>
      <c r="VG146"/>
      <c r="VH146"/>
      <c r="VI146"/>
      <c r="VJ146"/>
      <c r="VK146"/>
      <c r="VL146"/>
      <c r="VM146"/>
      <c r="VN146"/>
      <c r="VO146"/>
      <c r="VP146"/>
      <c r="VQ146"/>
      <c r="VR146"/>
      <c r="VS146"/>
      <c r="VT146"/>
      <c r="VU146"/>
      <c r="VV146"/>
      <c r="VW146"/>
      <c r="VX146"/>
      <c r="VY146"/>
      <c r="VZ146"/>
      <c r="WA146"/>
      <c r="WB146"/>
      <c r="WC146"/>
      <c r="WD146"/>
      <c r="WE146"/>
      <c r="WF146"/>
      <c r="WG146"/>
      <c r="WH146"/>
      <c r="WI146"/>
      <c r="WJ146"/>
      <c r="WK146"/>
      <c r="WL146"/>
      <c r="WM146"/>
      <c r="WN146"/>
      <c r="WO146"/>
      <c r="WP146"/>
      <c r="WQ146"/>
      <c r="WR146"/>
      <c r="WS146"/>
      <c r="WT146"/>
      <c r="WU146"/>
      <c r="WV146"/>
      <c r="WW146"/>
      <c r="WX146"/>
      <c r="WY146"/>
      <c r="WZ146"/>
      <c r="XA146"/>
      <c r="XB146"/>
      <c r="XC146"/>
      <c r="XD146"/>
      <c r="XE146"/>
      <c r="XF146"/>
      <c r="XG146"/>
      <c r="XH146"/>
      <c r="XI146"/>
      <c r="XJ146"/>
      <c r="XK146"/>
      <c r="XL146"/>
      <c r="XM146"/>
      <c r="XN146"/>
      <c r="XO146"/>
      <c r="XP146"/>
      <c r="XQ146"/>
      <c r="XR146"/>
      <c r="XS146"/>
      <c r="XT146"/>
      <c r="XU146"/>
      <c r="XV146"/>
      <c r="XW146"/>
      <c r="XX146"/>
      <c r="XY146"/>
      <c r="XZ146"/>
      <c r="YA146"/>
      <c r="YB146"/>
      <c r="YC146"/>
      <c r="YD146"/>
      <c r="YE146"/>
      <c r="YF146"/>
      <c r="YG146"/>
      <c r="YH146"/>
      <c r="YI146"/>
      <c r="YJ146"/>
      <c r="YK146"/>
      <c r="YL146"/>
      <c r="YM146"/>
      <c r="YN146"/>
      <c r="YO146"/>
      <c r="YP146"/>
      <c r="YQ146"/>
      <c r="YR146"/>
      <c r="YS146"/>
      <c r="YT146"/>
      <c r="YU146"/>
      <c r="YV146"/>
      <c r="YW146"/>
      <c r="YX146"/>
      <c r="YY146"/>
      <c r="YZ146"/>
      <c r="ZA146"/>
      <c r="ZB146"/>
      <c r="ZC146"/>
      <c r="ZD146"/>
      <c r="ZE146"/>
      <c r="ZF146"/>
      <c r="ZG146"/>
      <c r="ZH146"/>
      <c r="ZI146"/>
      <c r="ZJ146"/>
      <c r="ZK146"/>
      <c r="ZL146"/>
      <c r="ZM146"/>
      <c r="ZN146"/>
      <c r="ZO146"/>
      <c r="ZP146"/>
      <c r="ZQ146"/>
      <c r="ZR146"/>
      <c r="ZS146"/>
      <c r="ZT146"/>
      <c r="ZU146"/>
      <c r="ZV146"/>
      <c r="ZW146"/>
      <c r="ZX146"/>
      <c r="ZY146"/>
      <c r="ZZ146"/>
      <c r="AAA146"/>
      <c r="AAB146"/>
      <c r="AAC146"/>
      <c r="AAD146"/>
      <c r="AAE146"/>
      <c r="AAF146"/>
      <c r="AAG146"/>
      <c r="AAH146"/>
      <c r="AAI146"/>
      <c r="AAJ146"/>
      <c r="AAK146"/>
      <c r="AAL146"/>
      <c r="AAM146"/>
      <c r="AAN146"/>
      <c r="AAO146"/>
      <c r="AAP146"/>
      <c r="AAQ146"/>
      <c r="AAR146"/>
      <c r="AAS146"/>
      <c r="AAT146"/>
      <c r="AAU146"/>
      <c r="AAV146"/>
      <c r="AAW146"/>
      <c r="AAX146"/>
      <c r="AAY146"/>
      <c r="AAZ146"/>
      <c r="ABA146"/>
      <c r="ABB146"/>
      <c r="ABC146"/>
      <c r="ABD146"/>
      <c r="ABE146"/>
      <c r="ABF146"/>
      <c r="ABG146"/>
      <c r="ABH146"/>
      <c r="ABI146"/>
      <c r="ABJ146"/>
      <c r="ABK146"/>
      <c r="ABL146"/>
      <c r="ABM146"/>
      <c r="ABN146"/>
      <c r="ABO146"/>
      <c r="ABP146"/>
      <c r="ABQ146"/>
      <c r="ABR146"/>
      <c r="ABS146"/>
      <c r="ABT146"/>
      <c r="ABU146"/>
      <c r="ABV146"/>
      <c r="ABW146"/>
      <c r="ABX146"/>
      <c r="ABY146"/>
      <c r="ABZ146"/>
      <c r="ACA146"/>
      <c r="ACB146"/>
      <c r="ACC146"/>
      <c r="ACD146"/>
      <c r="ACE146"/>
      <c r="ACF146"/>
      <c r="ACG146"/>
      <c r="ACH146"/>
      <c r="ACI146"/>
      <c r="ACJ146"/>
      <c r="ACK146"/>
      <c r="ACL146"/>
      <c r="ACM146"/>
      <c r="ACN146"/>
      <c r="ACO146"/>
      <c r="ACP146"/>
      <c r="ACQ146"/>
      <c r="ACR146"/>
      <c r="ACS146"/>
      <c r="ACT146"/>
      <c r="ACU146"/>
      <c r="ACV146"/>
      <c r="ACW146"/>
      <c r="ACX146"/>
      <c r="ACY146"/>
      <c r="ACZ146"/>
      <c r="ADA146"/>
      <c r="ADB146"/>
      <c r="ADC146"/>
      <c r="ADD146"/>
      <c r="ADE146"/>
      <c r="ADF146"/>
      <c r="ADG146"/>
      <c r="ADH146"/>
      <c r="ADI146"/>
      <c r="ADJ146"/>
      <c r="ADK146"/>
      <c r="ADL146"/>
      <c r="ADM146"/>
      <c r="ADN146"/>
      <c r="ADO146"/>
      <c r="ADP146"/>
      <c r="ADQ146"/>
      <c r="ADR146"/>
      <c r="ADS146"/>
      <c r="ADT146"/>
      <c r="ADU146"/>
      <c r="ADV146"/>
      <c r="ADW146"/>
      <c r="ADX146"/>
      <c r="ADY146"/>
      <c r="ADZ146"/>
      <c r="AEA146"/>
      <c r="AEB146"/>
      <c r="AEC146"/>
      <c r="AED146"/>
      <c r="AEE146"/>
      <c r="AEF146"/>
      <c r="AEG146"/>
      <c r="AEH146"/>
      <c r="AEI146"/>
      <c r="AEJ146"/>
      <c r="AEK146"/>
      <c r="AEL146"/>
      <c r="AEM146"/>
      <c r="AEN146"/>
      <c r="AEO146"/>
      <c r="AEP146"/>
      <c r="AEQ146"/>
      <c r="AER146"/>
      <c r="AES146"/>
      <c r="AET146"/>
      <c r="AEU146"/>
      <c r="AEV146"/>
      <c r="AEW146"/>
      <c r="AEX146"/>
      <c r="AEY146"/>
      <c r="AEZ146"/>
      <c r="AFA146"/>
      <c r="AFB146"/>
      <c r="AFC146"/>
      <c r="AFD146"/>
      <c r="AFE146"/>
      <c r="AFF146"/>
      <c r="AFG146"/>
      <c r="AFH146"/>
      <c r="AFI146"/>
      <c r="AFJ146"/>
      <c r="AFK146"/>
      <c r="AFL146"/>
      <c r="AFM146"/>
      <c r="AFN146"/>
      <c r="AFO146"/>
      <c r="AFP146"/>
      <c r="AFQ146"/>
      <c r="AFR146"/>
      <c r="AFS146"/>
      <c r="AFT146"/>
      <c r="AFU146"/>
      <c r="AFV146"/>
      <c r="AFW146"/>
      <c r="AFX146"/>
      <c r="AFY146"/>
      <c r="AFZ146"/>
      <c r="AGA146"/>
      <c r="AGB146"/>
      <c r="AGC146"/>
      <c r="AGD146"/>
      <c r="AGE146"/>
      <c r="AGF146"/>
      <c r="AGG146"/>
      <c r="AGH146"/>
      <c r="AGI146"/>
      <c r="AGJ146"/>
      <c r="AGK146"/>
      <c r="AGL146"/>
      <c r="AGM146"/>
      <c r="AGN146"/>
      <c r="AGO146"/>
      <c r="AGP146"/>
      <c r="AGQ146"/>
      <c r="AGR146"/>
      <c r="AGS146"/>
      <c r="AGT146"/>
      <c r="AGU146"/>
      <c r="AGV146"/>
      <c r="AGW146"/>
      <c r="AGX146"/>
      <c r="AGY146"/>
      <c r="AGZ146"/>
      <c r="AHA146"/>
      <c r="AHB146"/>
      <c r="AHC146"/>
      <c r="AHD146"/>
      <c r="AHE146"/>
      <c r="AHF146"/>
      <c r="AHG146"/>
      <c r="AHH146"/>
      <c r="AHI146"/>
      <c r="AHJ146"/>
      <c r="AHK146"/>
      <c r="AHL146"/>
      <c r="AHM146"/>
      <c r="AHN146"/>
      <c r="AHO146"/>
      <c r="AHP146"/>
      <c r="AHQ146"/>
      <c r="AHR146"/>
      <c r="AHS146"/>
      <c r="AHT146"/>
      <c r="AHU146"/>
      <c r="AHV146"/>
      <c r="AHW146"/>
      <c r="AHX146"/>
      <c r="AHY146"/>
      <c r="AHZ146"/>
      <c r="AIA146"/>
      <c r="AIB146"/>
      <c r="AIC146"/>
      <c r="AID146"/>
      <c r="AIE146"/>
      <c r="AIF146"/>
      <c r="AIG146"/>
      <c r="AIH146"/>
      <c r="AII146"/>
      <c r="AIJ146"/>
      <c r="AIK146"/>
      <c r="AIL146"/>
      <c r="AIM146"/>
      <c r="AIN146"/>
      <c r="AIO146"/>
      <c r="AIP146"/>
      <c r="AIQ146"/>
      <c r="AIR146"/>
      <c r="AIS146"/>
      <c r="AIT146"/>
      <c r="AIU146"/>
      <c r="AIV146"/>
      <c r="AIW146"/>
      <c r="AIX146"/>
      <c r="AIY146"/>
      <c r="AIZ146"/>
      <c r="AJA146"/>
      <c r="AJB146"/>
      <c r="AJC146"/>
      <c r="AJD146"/>
      <c r="AJE146"/>
      <c r="AJF146"/>
      <c r="AJG146"/>
      <c r="AJH146"/>
      <c r="AJI146"/>
      <c r="AJJ146"/>
      <c r="AJK146"/>
      <c r="AJL146"/>
      <c r="AJM146"/>
      <c r="AJN146"/>
      <c r="AJO146"/>
      <c r="AJP146"/>
      <c r="AJQ146"/>
      <c r="AJR146"/>
      <c r="AJS146"/>
      <c r="AJT146"/>
      <c r="AJU146"/>
      <c r="AJV146"/>
      <c r="AJW146"/>
      <c r="AJX146"/>
      <c r="AJY146"/>
      <c r="AJZ146"/>
      <c r="AKA146"/>
      <c r="AKB146"/>
      <c r="AKC146"/>
      <c r="AKD146"/>
      <c r="AKE146"/>
      <c r="AKF146"/>
      <c r="AKG146"/>
      <c r="AKH146"/>
      <c r="AKI146"/>
      <c r="AKJ146"/>
      <c r="AKK146"/>
      <c r="AKL146"/>
      <c r="AKM146"/>
      <c r="AKN146"/>
      <c r="AKO146"/>
      <c r="AKP146"/>
      <c r="AKQ146"/>
      <c r="AKR146"/>
      <c r="AKS146"/>
      <c r="AKT146"/>
      <c r="AKU146"/>
      <c r="AKV146"/>
      <c r="AKW146"/>
      <c r="AKX146"/>
      <c r="AKY146"/>
      <c r="AKZ146"/>
      <c r="ALA146"/>
      <c r="ALB146"/>
      <c r="ALC146"/>
      <c r="ALD146"/>
      <c r="ALE146"/>
      <c r="ALF146"/>
      <c r="ALG146"/>
      <c r="ALH146"/>
      <c r="ALI146"/>
      <c r="ALJ146"/>
      <c r="ALK146"/>
      <c r="ALL146"/>
      <c r="ALM146"/>
      <c r="ALN146"/>
      <c r="ALO146"/>
      <c r="ALP146"/>
      <c r="ALQ146"/>
      <c r="ALR146"/>
      <c r="ALS146"/>
      <c r="ALT146"/>
      <c r="ALU146"/>
      <c r="ALV146"/>
      <c r="ALW146"/>
      <c r="ALX146"/>
      <c r="ALY146"/>
      <c r="ALZ146"/>
      <c r="AMA146"/>
      <c r="AMB146"/>
      <c r="AMC146"/>
      <c r="AMD146"/>
      <c r="AME146"/>
      <c r="AMF146"/>
      <c r="AMG146"/>
      <c r="AMH146"/>
      <c r="AMI146"/>
      <c r="AMJ146"/>
    </row>
    <row r="147" spans="1:1024" x14ac:dyDescent="0.3">
      <c r="A147" s="52">
        <f t="shared" si="76"/>
        <v>138</v>
      </c>
      <c r="B147" s="72">
        <f t="shared" si="77"/>
        <v>2160</v>
      </c>
      <c r="C147" s="48">
        <f>'2023CV PREV GA00394601000126'!E143</f>
        <v>4.8899999999999997</v>
      </c>
      <c r="D147" s="49">
        <f t="shared" si="81"/>
        <v>1.3799999999999999E-3</v>
      </c>
      <c r="E147" s="125">
        <f>'2023CV PREV GA00394601000126'!G143</f>
        <v>0</v>
      </c>
      <c r="F147" s="49">
        <f t="shared" si="64"/>
        <v>0</v>
      </c>
      <c r="G147" s="125">
        <f>'2023CV PREV GA00394601000126'!I143</f>
        <v>0</v>
      </c>
      <c r="H147" s="125">
        <f>'2023CV PREV GA00394601000126'!J143</f>
        <v>0</v>
      </c>
      <c r="I147" s="125">
        <f>'2023CV PREV GA00394601000126'!K143</f>
        <v>0</v>
      </c>
      <c r="J147" s="125">
        <f>'2023CV PREV GA00394601000126'!L143</f>
        <v>0</v>
      </c>
      <c r="K147" s="125">
        <f>'2023CV PREV GA00394601000126'!M143</f>
        <v>0</v>
      </c>
      <c r="L147" s="125">
        <f>'2023CV PREV GA00394601000126'!N143</f>
        <v>0</v>
      </c>
      <c r="M147" s="49">
        <f t="shared" si="65"/>
        <v>0</v>
      </c>
      <c r="N147" s="125">
        <f>'2023CV PREV GA00394601000126'!P143</f>
        <v>0</v>
      </c>
      <c r="O147" s="125">
        <f>'2023CV PREV GA00394601000126'!Q143</f>
        <v>0</v>
      </c>
      <c r="P147" s="125">
        <f>'2023CV PREV GA00394601000126'!R143</f>
        <v>0</v>
      </c>
      <c r="Q147" s="125">
        <f>'2023CV PREV GA00394601000126'!S143</f>
        <v>0</v>
      </c>
      <c r="R147" s="125">
        <f>'2023CV PREV GA00394601000126'!T143</f>
        <v>0</v>
      </c>
      <c r="S147" s="125">
        <f>'2023CV PREV GA00394601000126'!U143</f>
        <v>0</v>
      </c>
      <c r="T147" s="125">
        <f>'2023CV PREV GA00394601000126'!V143</f>
        <v>0</v>
      </c>
      <c r="U147" s="49">
        <f t="shared" si="66"/>
        <v>0</v>
      </c>
      <c r="V147" s="125">
        <f>'2023CV PREV GA00394601000126'!X143</f>
        <v>0</v>
      </c>
      <c r="W147" s="125">
        <f>'2023CV PREV GA00394601000126'!Y143</f>
        <v>0</v>
      </c>
      <c r="X147" s="125">
        <f>'2023CV PREV GA00394601000126'!Z143</f>
        <v>0</v>
      </c>
      <c r="Y147" s="125">
        <f>'2023CV PREV GA00394601000126'!AA143</f>
        <v>0</v>
      </c>
      <c r="Z147" s="125">
        <f>'2023CV PREV GA00394601000126'!AB143</f>
        <v>0</v>
      </c>
      <c r="AA147" s="125">
        <f>'2023CV PREV GA00394601000126'!AC143</f>
        <v>0</v>
      </c>
      <c r="AB147" s="125">
        <f>'2023CV PREV GA00394601000126'!AD143</f>
        <v>0</v>
      </c>
      <c r="AC147" s="49">
        <f t="shared" si="67"/>
        <v>0</v>
      </c>
      <c r="AD147" s="125">
        <f>'2023CV PREV GA00394601000126'!AF143</f>
        <v>0</v>
      </c>
      <c r="AE147" s="125">
        <f>'2023CV PREV GA00394601000126'!AG143</f>
        <v>0</v>
      </c>
      <c r="AF147" s="125">
        <f>'2023CV PREV GA00394601000126'!AH143</f>
        <v>0</v>
      </c>
      <c r="AG147" s="125">
        <f>'2023CV PREV GA00394601000126'!AI143</f>
        <v>0</v>
      </c>
      <c r="AH147" s="49">
        <f t="shared" si="68"/>
        <v>0</v>
      </c>
      <c r="AI147" s="125">
        <f>'2023CV PREV GA00394601000126'!AK143</f>
        <v>0</v>
      </c>
      <c r="AJ147" s="125">
        <f>'2023CV PREV GA00394601000126'!AL143</f>
        <v>0</v>
      </c>
      <c r="AK147" s="125">
        <f>'2023CV PREV GA00394601000126'!AM143</f>
        <v>0</v>
      </c>
      <c r="AL147" s="125">
        <f>'2023CV PREV GA00394601000126'!AN143</f>
        <v>0</v>
      </c>
      <c r="AM147" s="125">
        <f>'2023CV PREV GA00394601000126'!AO143</f>
        <v>0</v>
      </c>
      <c r="AN147" s="125">
        <f>'2023CV PREV GA00394601000126'!AP143</f>
        <v>0</v>
      </c>
      <c r="AO147" s="125">
        <f>'2023CV PREV GA00394601000126'!AQ143</f>
        <v>0</v>
      </c>
      <c r="AP147" s="125">
        <f>'2023CV PREV GA00394601000126'!AR143</f>
        <v>0</v>
      </c>
      <c r="AQ147" s="125">
        <f>'2023CV PREV GA00394601000126'!AS143</f>
        <v>0</v>
      </c>
      <c r="AR147" s="49">
        <f t="shared" si="69"/>
        <v>0</v>
      </c>
      <c r="AS147" s="49">
        <f t="shared" si="70"/>
        <v>0</v>
      </c>
      <c r="AT147" s="125">
        <f>'2023CV PREV GA00394601000126'!AV143</f>
        <v>0</v>
      </c>
      <c r="AU147" s="125">
        <f>'2023CV PREV GA00394601000126'!AW143</f>
        <v>0</v>
      </c>
      <c r="AV147" s="125">
        <f>'2023CV PREV GA00394601000126'!AX143</f>
        <v>0</v>
      </c>
      <c r="AW147" s="125">
        <f>'2023CV PREV GA00394601000126'!AY143</f>
        <v>0</v>
      </c>
      <c r="AX147" s="125">
        <f>'2023CV PREV GA00394601000126'!AZ143</f>
        <v>0</v>
      </c>
      <c r="AY147" s="125">
        <f>'2023CV PREV GA00394601000126'!BA143</f>
        <v>0</v>
      </c>
      <c r="AZ147" s="49">
        <f t="shared" si="71"/>
        <v>0</v>
      </c>
      <c r="BA147" s="125">
        <f>'2023CV PREV GA00394601000126'!BC143</f>
        <v>0</v>
      </c>
      <c r="BB147" s="125">
        <f>'2023CV PREV GA00394601000126'!BD143</f>
        <v>0</v>
      </c>
      <c r="BC147" s="125">
        <f>'2023CV PREV GA00394601000126'!BE143</f>
        <v>0</v>
      </c>
      <c r="BD147" s="125">
        <f>'2023CV PREV GA00394601000126'!BF143</f>
        <v>0</v>
      </c>
      <c r="BE147" s="125">
        <f>'2023CV PREV GA00394601000126'!BG143</f>
        <v>0</v>
      </c>
      <c r="BF147" s="125">
        <f>'2023CV PREV GA00394601000126'!BH143</f>
        <v>0</v>
      </c>
      <c r="BG147" s="125">
        <f>'2023CV PREV GA00394601000126'!BI143</f>
        <v>0</v>
      </c>
      <c r="BH147" s="125">
        <f>'2023CV PREV GA00394601000126'!BJ143</f>
        <v>0</v>
      </c>
      <c r="BI147" s="125">
        <f>'2023CV PREV GA00394601000126'!BK143</f>
        <v>0</v>
      </c>
      <c r="BJ147" s="49">
        <f t="shared" si="72"/>
        <v>0</v>
      </c>
      <c r="BK147" s="49">
        <f t="shared" si="73"/>
        <v>0</v>
      </c>
      <c r="BL147" s="49">
        <f>$BO$9+SUMPRODUCT($D$10:D147,$BK$10:BK147)</f>
        <v>194802968.77395752</v>
      </c>
      <c r="BM147" s="50">
        <f t="shared" si="74"/>
        <v>4.8899999999999997</v>
      </c>
      <c r="BN147" s="49">
        <f t="shared" si="78"/>
        <v>6598172783.4583797</v>
      </c>
      <c r="BO147" s="51">
        <f t="shared" si="75"/>
        <v>141530131545.388</v>
      </c>
      <c r="BP147" s="89">
        <f t="shared" si="79"/>
        <v>0</v>
      </c>
      <c r="BQ147" s="89">
        <f t="shared" si="80"/>
        <v>0</v>
      </c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  <c r="IX147"/>
      <c r="IY147"/>
      <c r="IZ147"/>
      <c r="JA147"/>
      <c r="JB147"/>
      <c r="JC147"/>
      <c r="JD147"/>
      <c r="JE147"/>
      <c r="JF147"/>
      <c r="JG147"/>
      <c r="JH147"/>
      <c r="JI147"/>
      <c r="JJ147"/>
      <c r="JK147"/>
      <c r="JL147"/>
      <c r="JM147"/>
      <c r="JN147"/>
      <c r="JO147"/>
      <c r="JP147"/>
      <c r="JQ147"/>
      <c r="JR147"/>
      <c r="JS147"/>
      <c r="JT147"/>
      <c r="JU147"/>
      <c r="JV147"/>
      <c r="JW147"/>
      <c r="JX147"/>
      <c r="JY147"/>
      <c r="JZ147"/>
      <c r="KA147"/>
      <c r="KB147"/>
      <c r="KC147"/>
      <c r="KD147"/>
      <c r="KE147"/>
      <c r="KF147"/>
      <c r="KG147"/>
      <c r="KH147"/>
      <c r="KI147"/>
      <c r="KJ147"/>
      <c r="KK147"/>
      <c r="KL147"/>
      <c r="KM147"/>
      <c r="KN147"/>
      <c r="KO147"/>
      <c r="KP147"/>
      <c r="KQ147"/>
      <c r="KR147"/>
      <c r="KS147"/>
      <c r="KT147"/>
      <c r="KU147"/>
      <c r="KV147"/>
      <c r="KW147"/>
      <c r="KX147"/>
      <c r="KY147"/>
      <c r="KZ147"/>
      <c r="LA147"/>
      <c r="LB147"/>
      <c r="LC147"/>
      <c r="LD147"/>
      <c r="LE147"/>
      <c r="LF147"/>
      <c r="LG147"/>
      <c r="LH147"/>
      <c r="LI147"/>
      <c r="LJ147"/>
      <c r="LK147"/>
      <c r="LL147"/>
      <c r="LM147"/>
      <c r="LN147"/>
      <c r="LO147"/>
      <c r="LP147"/>
      <c r="LQ147"/>
      <c r="LR147"/>
      <c r="LS147"/>
      <c r="LT147"/>
      <c r="LU147"/>
      <c r="LV147"/>
      <c r="LW147"/>
      <c r="LX147"/>
      <c r="LY147"/>
      <c r="LZ147"/>
      <c r="MA147"/>
      <c r="MB147"/>
      <c r="MC147"/>
      <c r="MD147"/>
      <c r="ME147"/>
      <c r="MF147"/>
      <c r="MG147"/>
      <c r="MH147"/>
      <c r="MI147"/>
      <c r="MJ147"/>
      <c r="MK147"/>
      <c r="ML147"/>
      <c r="MM147"/>
      <c r="MN147"/>
      <c r="MO147"/>
      <c r="MP147"/>
      <c r="MQ147"/>
      <c r="MR147"/>
      <c r="MS147"/>
      <c r="MT147"/>
      <c r="MU147"/>
      <c r="MV147"/>
      <c r="MW147"/>
      <c r="MX147"/>
      <c r="MY147"/>
      <c r="MZ147"/>
      <c r="NA147"/>
      <c r="NB147"/>
      <c r="NC147"/>
      <c r="ND147"/>
      <c r="NE147"/>
      <c r="NF147"/>
      <c r="NG147"/>
      <c r="NH147"/>
      <c r="NI147"/>
      <c r="NJ147"/>
      <c r="NK147"/>
      <c r="NL147"/>
      <c r="NM147"/>
      <c r="NN147"/>
      <c r="NO147"/>
      <c r="NP147"/>
      <c r="NQ147"/>
      <c r="NR147"/>
      <c r="NS147"/>
      <c r="NT147"/>
      <c r="NU147"/>
      <c r="NV147"/>
      <c r="NW147"/>
      <c r="NX147"/>
      <c r="NY147"/>
      <c r="NZ147"/>
      <c r="OA147"/>
      <c r="OB147"/>
      <c r="OC147"/>
      <c r="OD147"/>
      <c r="OE147"/>
      <c r="OF147"/>
      <c r="OG147"/>
      <c r="OH147"/>
      <c r="OI147"/>
      <c r="OJ147"/>
      <c r="OK147"/>
      <c r="OL147"/>
      <c r="OM147"/>
      <c r="ON147"/>
      <c r="OO147"/>
      <c r="OP147"/>
      <c r="OQ147"/>
      <c r="OR147"/>
      <c r="OS147"/>
      <c r="OT147"/>
      <c r="OU147"/>
      <c r="OV147"/>
      <c r="OW147"/>
      <c r="OX147"/>
      <c r="OY147"/>
      <c r="OZ147"/>
      <c r="PA147"/>
      <c r="PB147"/>
      <c r="PC147"/>
      <c r="PD147"/>
      <c r="PE147"/>
      <c r="PF147"/>
      <c r="PG147"/>
      <c r="PH147"/>
      <c r="PI147"/>
      <c r="PJ147"/>
      <c r="PK147"/>
      <c r="PL147"/>
      <c r="PM147"/>
      <c r="PN147"/>
      <c r="PO147"/>
      <c r="PP147"/>
      <c r="PQ147"/>
      <c r="PR147"/>
      <c r="PS147"/>
      <c r="PT147"/>
      <c r="PU147"/>
      <c r="PV147"/>
      <c r="PW147"/>
      <c r="PX147"/>
      <c r="PY147"/>
      <c r="PZ147"/>
      <c r="QA147"/>
      <c r="QB147"/>
      <c r="QC147"/>
      <c r="QD147"/>
      <c r="QE147"/>
      <c r="QF147"/>
      <c r="QG147"/>
      <c r="QH147"/>
      <c r="QI147"/>
      <c r="QJ147"/>
      <c r="QK147"/>
      <c r="QL147"/>
      <c r="QM147"/>
      <c r="QN147"/>
      <c r="QO147"/>
      <c r="QP147"/>
      <c r="QQ147"/>
      <c r="QR147"/>
      <c r="QS147"/>
      <c r="QT147"/>
      <c r="QU147"/>
      <c r="QV147"/>
      <c r="QW147"/>
      <c r="QX147"/>
      <c r="QY147"/>
      <c r="QZ147"/>
      <c r="RA147"/>
      <c r="RB147"/>
      <c r="RC147"/>
      <c r="RD147"/>
      <c r="RE147"/>
      <c r="RF147"/>
      <c r="RG147"/>
      <c r="RH147"/>
      <c r="RI147"/>
      <c r="RJ147"/>
      <c r="RK147"/>
      <c r="RL147"/>
      <c r="RM147"/>
      <c r="RN147"/>
      <c r="RO147"/>
      <c r="RP147"/>
      <c r="RQ147"/>
      <c r="RR147"/>
      <c r="RS147"/>
      <c r="RT147"/>
      <c r="RU147"/>
      <c r="RV147"/>
      <c r="RW147"/>
      <c r="RX147"/>
      <c r="RY147"/>
      <c r="RZ147"/>
      <c r="SA147"/>
      <c r="SB147"/>
      <c r="SC147"/>
      <c r="SD147"/>
      <c r="SE147"/>
      <c r="SF147"/>
      <c r="SG147"/>
      <c r="SH147"/>
      <c r="SI147"/>
      <c r="SJ147"/>
      <c r="SK147"/>
      <c r="SL147"/>
      <c r="SM147"/>
      <c r="SN147"/>
      <c r="SO147"/>
      <c r="SP147"/>
      <c r="SQ147"/>
      <c r="SR147"/>
      <c r="SS147"/>
      <c r="ST147"/>
      <c r="SU147"/>
      <c r="SV147"/>
      <c r="SW147"/>
      <c r="SX147"/>
      <c r="SY147"/>
      <c r="SZ147"/>
      <c r="TA147"/>
      <c r="TB147"/>
      <c r="TC147"/>
      <c r="TD147"/>
      <c r="TE147"/>
      <c r="TF147"/>
      <c r="TG147"/>
      <c r="TH147"/>
      <c r="TI147"/>
      <c r="TJ147"/>
      <c r="TK147"/>
      <c r="TL147"/>
      <c r="TM147"/>
      <c r="TN147"/>
      <c r="TO147"/>
      <c r="TP147"/>
      <c r="TQ147"/>
      <c r="TR147"/>
      <c r="TS147"/>
      <c r="TT147"/>
      <c r="TU147"/>
      <c r="TV147"/>
      <c r="TW147"/>
      <c r="TX147"/>
      <c r="TY147"/>
      <c r="TZ147"/>
      <c r="UA147"/>
      <c r="UB147"/>
      <c r="UC147"/>
      <c r="UD147"/>
      <c r="UE147"/>
      <c r="UF147"/>
      <c r="UG147"/>
      <c r="UH147"/>
      <c r="UI147"/>
      <c r="UJ147"/>
      <c r="UK147"/>
      <c r="UL147"/>
      <c r="UM147"/>
      <c r="UN147"/>
      <c r="UO147"/>
      <c r="UP147"/>
      <c r="UQ147"/>
      <c r="UR147"/>
      <c r="US147"/>
      <c r="UT147"/>
      <c r="UU147"/>
      <c r="UV147"/>
      <c r="UW147"/>
      <c r="UX147"/>
      <c r="UY147"/>
      <c r="UZ147"/>
      <c r="VA147"/>
      <c r="VB147"/>
      <c r="VC147"/>
      <c r="VD147"/>
      <c r="VE147"/>
      <c r="VF147"/>
      <c r="VG147"/>
      <c r="VH147"/>
      <c r="VI147"/>
      <c r="VJ147"/>
      <c r="VK147"/>
      <c r="VL147"/>
      <c r="VM147"/>
      <c r="VN147"/>
      <c r="VO147"/>
      <c r="VP147"/>
      <c r="VQ147"/>
      <c r="VR147"/>
      <c r="VS147"/>
      <c r="VT147"/>
      <c r="VU147"/>
      <c r="VV147"/>
      <c r="VW147"/>
      <c r="VX147"/>
      <c r="VY147"/>
      <c r="VZ147"/>
      <c r="WA147"/>
      <c r="WB147"/>
      <c r="WC147"/>
      <c r="WD147"/>
      <c r="WE147"/>
      <c r="WF147"/>
      <c r="WG147"/>
      <c r="WH147"/>
      <c r="WI147"/>
      <c r="WJ147"/>
      <c r="WK147"/>
      <c r="WL147"/>
      <c r="WM147"/>
      <c r="WN147"/>
      <c r="WO147"/>
      <c r="WP147"/>
      <c r="WQ147"/>
      <c r="WR147"/>
      <c r="WS147"/>
      <c r="WT147"/>
      <c r="WU147"/>
      <c r="WV147"/>
      <c r="WW147"/>
      <c r="WX147"/>
      <c r="WY147"/>
      <c r="WZ147"/>
      <c r="XA147"/>
      <c r="XB147"/>
      <c r="XC147"/>
      <c r="XD147"/>
      <c r="XE147"/>
      <c r="XF147"/>
      <c r="XG147"/>
      <c r="XH147"/>
      <c r="XI147"/>
      <c r="XJ147"/>
      <c r="XK147"/>
      <c r="XL147"/>
      <c r="XM147"/>
      <c r="XN147"/>
      <c r="XO147"/>
      <c r="XP147"/>
      <c r="XQ147"/>
      <c r="XR147"/>
      <c r="XS147"/>
      <c r="XT147"/>
      <c r="XU147"/>
      <c r="XV147"/>
      <c r="XW147"/>
      <c r="XX147"/>
      <c r="XY147"/>
      <c r="XZ147"/>
      <c r="YA147"/>
      <c r="YB147"/>
      <c r="YC147"/>
      <c r="YD147"/>
      <c r="YE147"/>
      <c r="YF147"/>
      <c r="YG147"/>
      <c r="YH147"/>
      <c r="YI147"/>
      <c r="YJ147"/>
      <c r="YK147"/>
      <c r="YL147"/>
      <c r="YM147"/>
      <c r="YN147"/>
      <c r="YO147"/>
      <c r="YP147"/>
      <c r="YQ147"/>
      <c r="YR147"/>
      <c r="YS147"/>
      <c r="YT147"/>
      <c r="YU147"/>
      <c r="YV147"/>
      <c r="YW147"/>
      <c r="YX147"/>
      <c r="YY147"/>
      <c r="YZ147"/>
      <c r="ZA147"/>
      <c r="ZB147"/>
      <c r="ZC147"/>
      <c r="ZD147"/>
      <c r="ZE147"/>
      <c r="ZF147"/>
      <c r="ZG147"/>
      <c r="ZH147"/>
      <c r="ZI147"/>
      <c r="ZJ147"/>
      <c r="ZK147"/>
      <c r="ZL147"/>
      <c r="ZM147"/>
      <c r="ZN147"/>
      <c r="ZO147"/>
      <c r="ZP147"/>
      <c r="ZQ147"/>
      <c r="ZR147"/>
      <c r="ZS147"/>
      <c r="ZT147"/>
      <c r="ZU147"/>
      <c r="ZV147"/>
      <c r="ZW147"/>
      <c r="ZX147"/>
      <c r="ZY147"/>
      <c r="ZZ147"/>
      <c r="AAA147"/>
      <c r="AAB147"/>
      <c r="AAC147"/>
      <c r="AAD147"/>
      <c r="AAE147"/>
      <c r="AAF147"/>
      <c r="AAG147"/>
      <c r="AAH147"/>
      <c r="AAI147"/>
      <c r="AAJ147"/>
      <c r="AAK147"/>
      <c r="AAL147"/>
      <c r="AAM147"/>
      <c r="AAN147"/>
      <c r="AAO147"/>
      <c r="AAP147"/>
      <c r="AAQ147"/>
      <c r="AAR147"/>
      <c r="AAS147"/>
      <c r="AAT147"/>
      <c r="AAU147"/>
      <c r="AAV147"/>
      <c r="AAW147"/>
      <c r="AAX147"/>
      <c r="AAY147"/>
      <c r="AAZ147"/>
      <c r="ABA147"/>
      <c r="ABB147"/>
      <c r="ABC147"/>
      <c r="ABD147"/>
      <c r="ABE147"/>
      <c r="ABF147"/>
      <c r="ABG147"/>
      <c r="ABH147"/>
      <c r="ABI147"/>
      <c r="ABJ147"/>
      <c r="ABK147"/>
      <c r="ABL147"/>
      <c r="ABM147"/>
      <c r="ABN147"/>
      <c r="ABO147"/>
      <c r="ABP147"/>
      <c r="ABQ147"/>
      <c r="ABR147"/>
      <c r="ABS147"/>
      <c r="ABT147"/>
      <c r="ABU147"/>
      <c r="ABV147"/>
      <c r="ABW147"/>
      <c r="ABX147"/>
      <c r="ABY147"/>
      <c r="ABZ147"/>
      <c r="ACA147"/>
      <c r="ACB147"/>
      <c r="ACC147"/>
      <c r="ACD147"/>
      <c r="ACE147"/>
      <c r="ACF147"/>
      <c r="ACG147"/>
      <c r="ACH147"/>
      <c r="ACI147"/>
      <c r="ACJ147"/>
      <c r="ACK147"/>
      <c r="ACL147"/>
      <c r="ACM147"/>
      <c r="ACN147"/>
      <c r="ACO147"/>
      <c r="ACP147"/>
      <c r="ACQ147"/>
      <c r="ACR147"/>
      <c r="ACS147"/>
      <c r="ACT147"/>
      <c r="ACU147"/>
      <c r="ACV147"/>
      <c r="ACW147"/>
      <c r="ACX147"/>
      <c r="ACY147"/>
      <c r="ACZ147"/>
      <c r="ADA147"/>
      <c r="ADB147"/>
      <c r="ADC147"/>
      <c r="ADD147"/>
      <c r="ADE147"/>
      <c r="ADF147"/>
      <c r="ADG147"/>
      <c r="ADH147"/>
      <c r="ADI147"/>
      <c r="ADJ147"/>
      <c r="ADK147"/>
      <c r="ADL147"/>
      <c r="ADM147"/>
      <c r="ADN147"/>
      <c r="ADO147"/>
      <c r="ADP147"/>
      <c r="ADQ147"/>
      <c r="ADR147"/>
      <c r="ADS147"/>
      <c r="ADT147"/>
      <c r="ADU147"/>
      <c r="ADV147"/>
      <c r="ADW147"/>
      <c r="ADX147"/>
      <c r="ADY147"/>
      <c r="ADZ147"/>
      <c r="AEA147"/>
      <c r="AEB147"/>
      <c r="AEC147"/>
      <c r="AED147"/>
      <c r="AEE147"/>
      <c r="AEF147"/>
      <c r="AEG147"/>
      <c r="AEH147"/>
      <c r="AEI147"/>
      <c r="AEJ147"/>
      <c r="AEK147"/>
      <c r="AEL147"/>
      <c r="AEM147"/>
      <c r="AEN147"/>
      <c r="AEO147"/>
      <c r="AEP147"/>
      <c r="AEQ147"/>
      <c r="AER147"/>
      <c r="AES147"/>
      <c r="AET147"/>
      <c r="AEU147"/>
      <c r="AEV147"/>
      <c r="AEW147"/>
      <c r="AEX147"/>
      <c r="AEY147"/>
      <c r="AEZ147"/>
      <c r="AFA147"/>
      <c r="AFB147"/>
      <c r="AFC147"/>
      <c r="AFD147"/>
      <c r="AFE147"/>
      <c r="AFF147"/>
      <c r="AFG147"/>
      <c r="AFH147"/>
      <c r="AFI147"/>
      <c r="AFJ147"/>
      <c r="AFK147"/>
      <c r="AFL147"/>
      <c r="AFM147"/>
      <c r="AFN147"/>
      <c r="AFO147"/>
      <c r="AFP147"/>
      <c r="AFQ147"/>
      <c r="AFR147"/>
      <c r="AFS147"/>
      <c r="AFT147"/>
      <c r="AFU147"/>
      <c r="AFV147"/>
      <c r="AFW147"/>
      <c r="AFX147"/>
      <c r="AFY147"/>
      <c r="AFZ147"/>
      <c r="AGA147"/>
      <c r="AGB147"/>
      <c r="AGC147"/>
      <c r="AGD147"/>
      <c r="AGE147"/>
      <c r="AGF147"/>
      <c r="AGG147"/>
      <c r="AGH147"/>
      <c r="AGI147"/>
      <c r="AGJ147"/>
      <c r="AGK147"/>
      <c r="AGL147"/>
      <c r="AGM147"/>
      <c r="AGN147"/>
      <c r="AGO147"/>
      <c r="AGP147"/>
      <c r="AGQ147"/>
      <c r="AGR147"/>
      <c r="AGS147"/>
      <c r="AGT147"/>
      <c r="AGU147"/>
      <c r="AGV147"/>
      <c r="AGW147"/>
      <c r="AGX147"/>
      <c r="AGY147"/>
      <c r="AGZ147"/>
      <c r="AHA147"/>
      <c r="AHB147"/>
      <c r="AHC147"/>
      <c r="AHD147"/>
      <c r="AHE147"/>
      <c r="AHF147"/>
      <c r="AHG147"/>
      <c r="AHH147"/>
      <c r="AHI147"/>
      <c r="AHJ147"/>
      <c r="AHK147"/>
      <c r="AHL147"/>
      <c r="AHM147"/>
      <c r="AHN147"/>
      <c r="AHO147"/>
      <c r="AHP147"/>
      <c r="AHQ147"/>
      <c r="AHR147"/>
      <c r="AHS147"/>
      <c r="AHT147"/>
      <c r="AHU147"/>
      <c r="AHV147"/>
      <c r="AHW147"/>
      <c r="AHX147"/>
      <c r="AHY147"/>
      <c r="AHZ147"/>
      <c r="AIA147"/>
      <c r="AIB147"/>
      <c r="AIC147"/>
      <c r="AID147"/>
      <c r="AIE147"/>
      <c r="AIF147"/>
      <c r="AIG147"/>
      <c r="AIH147"/>
      <c r="AII147"/>
      <c r="AIJ147"/>
      <c r="AIK147"/>
      <c r="AIL147"/>
      <c r="AIM147"/>
      <c r="AIN147"/>
      <c r="AIO147"/>
      <c r="AIP147"/>
      <c r="AIQ147"/>
      <c r="AIR147"/>
      <c r="AIS147"/>
      <c r="AIT147"/>
      <c r="AIU147"/>
      <c r="AIV147"/>
      <c r="AIW147"/>
      <c r="AIX147"/>
      <c r="AIY147"/>
      <c r="AIZ147"/>
      <c r="AJA147"/>
      <c r="AJB147"/>
      <c r="AJC147"/>
      <c r="AJD147"/>
      <c r="AJE147"/>
      <c r="AJF147"/>
      <c r="AJG147"/>
      <c r="AJH147"/>
      <c r="AJI147"/>
      <c r="AJJ147"/>
      <c r="AJK147"/>
      <c r="AJL147"/>
      <c r="AJM147"/>
      <c r="AJN147"/>
      <c r="AJO147"/>
      <c r="AJP147"/>
      <c r="AJQ147"/>
      <c r="AJR147"/>
      <c r="AJS147"/>
      <c r="AJT147"/>
      <c r="AJU147"/>
      <c r="AJV147"/>
      <c r="AJW147"/>
      <c r="AJX147"/>
      <c r="AJY147"/>
      <c r="AJZ147"/>
      <c r="AKA147"/>
      <c r="AKB147"/>
      <c r="AKC147"/>
      <c r="AKD147"/>
      <c r="AKE147"/>
      <c r="AKF147"/>
      <c r="AKG147"/>
      <c r="AKH147"/>
      <c r="AKI147"/>
      <c r="AKJ147"/>
      <c r="AKK147"/>
      <c r="AKL147"/>
      <c r="AKM147"/>
      <c r="AKN147"/>
      <c r="AKO147"/>
      <c r="AKP147"/>
      <c r="AKQ147"/>
      <c r="AKR147"/>
      <c r="AKS147"/>
      <c r="AKT147"/>
      <c r="AKU147"/>
      <c r="AKV147"/>
      <c r="AKW147"/>
      <c r="AKX147"/>
      <c r="AKY147"/>
      <c r="AKZ147"/>
      <c r="ALA147"/>
      <c r="ALB147"/>
      <c r="ALC147"/>
      <c r="ALD147"/>
      <c r="ALE147"/>
      <c r="ALF147"/>
      <c r="ALG147"/>
      <c r="ALH147"/>
      <c r="ALI147"/>
      <c r="ALJ147"/>
      <c r="ALK147"/>
      <c r="ALL147"/>
      <c r="ALM147"/>
      <c r="ALN147"/>
      <c r="ALO147"/>
      <c r="ALP147"/>
      <c r="ALQ147"/>
      <c r="ALR147"/>
      <c r="ALS147"/>
      <c r="ALT147"/>
      <c r="ALU147"/>
      <c r="ALV147"/>
      <c r="ALW147"/>
      <c r="ALX147"/>
      <c r="ALY147"/>
      <c r="ALZ147"/>
      <c r="AMA147"/>
      <c r="AMB147"/>
      <c r="AMC147"/>
      <c r="AMD147"/>
      <c r="AME147"/>
      <c r="AMF147"/>
      <c r="AMG147"/>
      <c r="AMH147"/>
      <c r="AMI147"/>
      <c r="AMJ147"/>
    </row>
    <row r="148" spans="1:1024" x14ac:dyDescent="0.3">
      <c r="A148" s="52">
        <f t="shared" si="76"/>
        <v>139</v>
      </c>
      <c r="B148" s="72">
        <f t="shared" si="77"/>
        <v>2161</v>
      </c>
      <c r="C148" s="48">
        <f>'2023CV PREV GA00394601000126'!E144</f>
        <v>4.8899999999999997</v>
      </c>
      <c r="D148" s="49">
        <f t="shared" si="81"/>
        <v>1.32E-3</v>
      </c>
      <c r="E148" s="125">
        <f>'2023CV PREV GA00394601000126'!G144</f>
        <v>0</v>
      </c>
      <c r="F148" s="49">
        <f t="shared" si="64"/>
        <v>0</v>
      </c>
      <c r="G148" s="125">
        <f>'2023CV PREV GA00394601000126'!I144</f>
        <v>0</v>
      </c>
      <c r="H148" s="125">
        <f>'2023CV PREV GA00394601000126'!J144</f>
        <v>0</v>
      </c>
      <c r="I148" s="125">
        <f>'2023CV PREV GA00394601000126'!K144</f>
        <v>0</v>
      </c>
      <c r="J148" s="125">
        <f>'2023CV PREV GA00394601000126'!L144</f>
        <v>0</v>
      </c>
      <c r="K148" s="125">
        <f>'2023CV PREV GA00394601000126'!M144</f>
        <v>0</v>
      </c>
      <c r="L148" s="125">
        <f>'2023CV PREV GA00394601000126'!N144</f>
        <v>0</v>
      </c>
      <c r="M148" s="49">
        <f t="shared" si="65"/>
        <v>0</v>
      </c>
      <c r="N148" s="125">
        <f>'2023CV PREV GA00394601000126'!P144</f>
        <v>0</v>
      </c>
      <c r="O148" s="125">
        <f>'2023CV PREV GA00394601000126'!Q144</f>
        <v>0</v>
      </c>
      <c r="P148" s="125">
        <f>'2023CV PREV GA00394601000126'!R144</f>
        <v>0</v>
      </c>
      <c r="Q148" s="125">
        <f>'2023CV PREV GA00394601000126'!S144</f>
        <v>0</v>
      </c>
      <c r="R148" s="125">
        <f>'2023CV PREV GA00394601000126'!T144</f>
        <v>0</v>
      </c>
      <c r="S148" s="125">
        <f>'2023CV PREV GA00394601000126'!U144</f>
        <v>0</v>
      </c>
      <c r="T148" s="125">
        <f>'2023CV PREV GA00394601000126'!V144</f>
        <v>0</v>
      </c>
      <c r="U148" s="49">
        <f t="shared" si="66"/>
        <v>0</v>
      </c>
      <c r="V148" s="125">
        <f>'2023CV PREV GA00394601000126'!X144</f>
        <v>0</v>
      </c>
      <c r="W148" s="125">
        <f>'2023CV PREV GA00394601000126'!Y144</f>
        <v>0</v>
      </c>
      <c r="X148" s="125">
        <f>'2023CV PREV GA00394601000126'!Z144</f>
        <v>0</v>
      </c>
      <c r="Y148" s="125">
        <f>'2023CV PREV GA00394601000126'!AA144</f>
        <v>0</v>
      </c>
      <c r="Z148" s="125">
        <f>'2023CV PREV GA00394601000126'!AB144</f>
        <v>0</v>
      </c>
      <c r="AA148" s="125">
        <f>'2023CV PREV GA00394601000126'!AC144</f>
        <v>0</v>
      </c>
      <c r="AB148" s="125">
        <f>'2023CV PREV GA00394601000126'!AD144</f>
        <v>0</v>
      </c>
      <c r="AC148" s="49">
        <f t="shared" si="67"/>
        <v>0</v>
      </c>
      <c r="AD148" s="125">
        <f>'2023CV PREV GA00394601000126'!AF144</f>
        <v>0</v>
      </c>
      <c r="AE148" s="125">
        <f>'2023CV PREV GA00394601000126'!AG144</f>
        <v>0</v>
      </c>
      <c r="AF148" s="125">
        <f>'2023CV PREV GA00394601000126'!AH144</f>
        <v>0</v>
      </c>
      <c r="AG148" s="125">
        <f>'2023CV PREV GA00394601000126'!AI144</f>
        <v>0</v>
      </c>
      <c r="AH148" s="49">
        <f t="shared" si="68"/>
        <v>0</v>
      </c>
      <c r="AI148" s="125">
        <f>'2023CV PREV GA00394601000126'!AK144</f>
        <v>0</v>
      </c>
      <c r="AJ148" s="125">
        <f>'2023CV PREV GA00394601000126'!AL144</f>
        <v>0</v>
      </c>
      <c r="AK148" s="125">
        <f>'2023CV PREV GA00394601000126'!AM144</f>
        <v>0</v>
      </c>
      <c r="AL148" s="125">
        <f>'2023CV PREV GA00394601000126'!AN144</f>
        <v>0</v>
      </c>
      <c r="AM148" s="125">
        <f>'2023CV PREV GA00394601000126'!AO144</f>
        <v>0</v>
      </c>
      <c r="AN148" s="125">
        <f>'2023CV PREV GA00394601000126'!AP144</f>
        <v>0</v>
      </c>
      <c r="AO148" s="125">
        <f>'2023CV PREV GA00394601000126'!AQ144</f>
        <v>0</v>
      </c>
      <c r="AP148" s="125">
        <f>'2023CV PREV GA00394601000126'!AR144</f>
        <v>0</v>
      </c>
      <c r="AQ148" s="125">
        <f>'2023CV PREV GA00394601000126'!AS144</f>
        <v>0</v>
      </c>
      <c r="AR148" s="49">
        <f t="shared" si="69"/>
        <v>0</v>
      </c>
      <c r="AS148" s="49">
        <f t="shared" si="70"/>
        <v>0</v>
      </c>
      <c r="AT148" s="125">
        <f>'2023CV PREV GA00394601000126'!AV144</f>
        <v>0</v>
      </c>
      <c r="AU148" s="125">
        <f>'2023CV PREV GA00394601000126'!AW144</f>
        <v>0</v>
      </c>
      <c r="AV148" s="125">
        <f>'2023CV PREV GA00394601000126'!AX144</f>
        <v>0</v>
      </c>
      <c r="AW148" s="125">
        <f>'2023CV PREV GA00394601000126'!AY144</f>
        <v>0</v>
      </c>
      <c r="AX148" s="125">
        <f>'2023CV PREV GA00394601000126'!AZ144</f>
        <v>0</v>
      </c>
      <c r="AY148" s="125">
        <f>'2023CV PREV GA00394601000126'!BA144</f>
        <v>0</v>
      </c>
      <c r="AZ148" s="49">
        <f t="shared" si="71"/>
        <v>0</v>
      </c>
      <c r="BA148" s="125">
        <f>'2023CV PREV GA00394601000126'!BC144</f>
        <v>0</v>
      </c>
      <c r="BB148" s="125">
        <f>'2023CV PREV GA00394601000126'!BD144</f>
        <v>0</v>
      </c>
      <c r="BC148" s="125">
        <f>'2023CV PREV GA00394601000126'!BE144</f>
        <v>0</v>
      </c>
      <c r="BD148" s="125">
        <f>'2023CV PREV GA00394601000126'!BF144</f>
        <v>0</v>
      </c>
      <c r="BE148" s="125">
        <f>'2023CV PREV GA00394601000126'!BG144</f>
        <v>0</v>
      </c>
      <c r="BF148" s="125">
        <f>'2023CV PREV GA00394601000126'!BH144</f>
        <v>0</v>
      </c>
      <c r="BG148" s="125">
        <f>'2023CV PREV GA00394601000126'!BI144</f>
        <v>0</v>
      </c>
      <c r="BH148" s="125">
        <f>'2023CV PREV GA00394601000126'!BJ144</f>
        <v>0</v>
      </c>
      <c r="BI148" s="125">
        <f>'2023CV PREV GA00394601000126'!BK144</f>
        <v>0</v>
      </c>
      <c r="BJ148" s="49">
        <f t="shared" si="72"/>
        <v>0</v>
      </c>
      <c r="BK148" s="49">
        <f t="shared" si="73"/>
        <v>0</v>
      </c>
      <c r="BL148" s="49">
        <f>$BO$9+SUMPRODUCT($D$10:D148,$BK$10:BK148)</f>
        <v>194802968.77395752</v>
      </c>
      <c r="BM148" s="50">
        <f t="shared" si="74"/>
        <v>4.8899999999999997</v>
      </c>
      <c r="BN148" s="49">
        <f t="shared" si="78"/>
        <v>6920823432.5694704</v>
      </c>
      <c r="BO148" s="51">
        <f t="shared" si="75"/>
        <v>148450954977.957</v>
      </c>
      <c r="BP148" s="89">
        <f t="shared" si="79"/>
        <v>0</v>
      </c>
      <c r="BQ148" s="89">
        <f t="shared" si="80"/>
        <v>0</v>
      </c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  <c r="IY148"/>
      <c r="IZ148"/>
      <c r="JA148"/>
      <c r="JB148"/>
      <c r="JC148"/>
      <c r="JD148"/>
      <c r="JE148"/>
      <c r="JF148"/>
      <c r="JG148"/>
      <c r="JH148"/>
      <c r="JI148"/>
      <c r="JJ148"/>
      <c r="JK148"/>
      <c r="JL148"/>
      <c r="JM148"/>
      <c r="JN148"/>
      <c r="JO148"/>
      <c r="JP148"/>
      <c r="JQ148"/>
      <c r="JR148"/>
      <c r="JS148"/>
      <c r="JT148"/>
      <c r="JU148"/>
      <c r="JV148"/>
      <c r="JW148"/>
      <c r="JX148"/>
      <c r="JY148"/>
      <c r="JZ148"/>
      <c r="KA148"/>
      <c r="KB148"/>
      <c r="KC148"/>
      <c r="KD148"/>
      <c r="KE148"/>
      <c r="KF148"/>
      <c r="KG148"/>
      <c r="KH148"/>
      <c r="KI148"/>
      <c r="KJ148"/>
      <c r="KK148"/>
      <c r="KL148"/>
      <c r="KM148"/>
      <c r="KN148"/>
      <c r="KO148"/>
      <c r="KP148"/>
      <c r="KQ148"/>
      <c r="KR148"/>
      <c r="KS148"/>
      <c r="KT148"/>
      <c r="KU148"/>
      <c r="KV148"/>
      <c r="KW148"/>
      <c r="KX148"/>
      <c r="KY148"/>
      <c r="KZ148"/>
      <c r="LA148"/>
      <c r="LB148"/>
      <c r="LC148"/>
      <c r="LD148"/>
      <c r="LE148"/>
      <c r="LF148"/>
      <c r="LG148"/>
      <c r="LH148"/>
      <c r="LI148"/>
      <c r="LJ148"/>
      <c r="LK148"/>
      <c r="LL148"/>
      <c r="LM148"/>
      <c r="LN148"/>
      <c r="LO148"/>
      <c r="LP148"/>
      <c r="LQ148"/>
      <c r="LR148"/>
      <c r="LS148"/>
      <c r="LT148"/>
      <c r="LU148"/>
      <c r="LV148"/>
      <c r="LW148"/>
      <c r="LX148"/>
      <c r="LY148"/>
      <c r="LZ148"/>
      <c r="MA148"/>
      <c r="MB148"/>
      <c r="MC148"/>
      <c r="MD148"/>
      <c r="ME148"/>
      <c r="MF148"/>
      <c r="MG148"/>
      <c r="MH148"/>
      <c r="MI148"/>
      <c r="MJ148"/>
      <c r="MK148"/>
      <c r="ML148"/>
      <c r="MM148"/>
      <c r="MN148"/>
      <c r="MO148"/>
      <c r="MP148"/>
      <c r="MQ148"/>
      <c r="MR148"/>
      <c r="MS148"/>
      <c r="MT148"/>
      <c r="MU148"/>
      <c r="MV148"/>
      <c r="MW148"/>
      <c r="MX148"/>
      <c r="MY148"/>
      <c r="MZ148"/>
      <c r="NA148"/>
      <c r="NB148"/>
      <c r="NC148"/>
      <c r="ND148"/>
      <c r="NE148"/>
      <c r="NF148"/>
      <c r="NG148"/>
      <c r="NH148"/>
      <c r="NI148"/>
      <c r="NJ148"/>
      <c r="NK148"/>
      <c r="NL148"/>
      <c r="NM148"/>
      <c r="NN148"/>
      <c r="NO148"/>
      <c r="NP148"/>
      <c r="NQ148"/>
      <c r="NR148"/>
      <c r="NS148"/>
      <c r="NT148"/>
      <c r="NU148"/>
      <c r="NV148"/>
      <c r="NW148"/>
      <c r="NX148"/>
      <c r="NY148"/>
      <c r="NZ148"/>
      <c r="OA148"/>
      <c r="OB148"/>
      <c r="OC148"/>
      <c r="OD148"/>
      <c r="OE148"/>
      <c r="OF148"/>
      <c r="OG148"/>
      <c r="OH148"/>
      <c r="OI148"/>
      <c r="OJ148"/>
      <c r="OK148"/>
      <c r="OL148"/>
      <c r="OM148"/>
      <c r="ON148"/>
      <c r="OO148"/>
      <c r="OP148"/>
      <c r="OQ148"/>
      <c r="OR148"/>
      <c r="OS148"/>
      <c r="OT148"/>
      <c r="OU148"/>
      <c r="OV148"/>
      <c r="OW148"/>
      <c r="OX148"/>
      <c r="OY148"/>
      <c r="OZ148"/>
      <c r="PA148"/>
      <c r="PB148"/>
      <c r="PC148"/>
      <c r="PD148"/>
      <c r="PE148"/>
      <c r="PF148"/>
      <c r="PG148"/>
      <c r="PH148"/>
      <c r="PI148"/>
      <c r="PJ148"/>
      <c r="PK148"/>
      <c r="PL148"/>
      <c r="PM148"/>
      <c r="PN148"/>
      <c r="PO148"/>
      <c r="PP148"/>
      <c r="PQ148"/>
      <c r="PR148"/>
      <c r="PS148"/>
      <c r="PT148"/>
      <c r="PU148"/>
      <c r="PV148"/>
      <c r="PW148"/>
      <c r="PX148"/>
      <c r="PY148"/>
      <c r="PZ148"/>
      <c r="QA148"/>
      <c r="QB148"/>
      <c r="QC148"/>
      <c r="QD148"/>
      <c r="QE148"/>
      <c r="QF148"/>
      <c r="QG148"/>
      <c r="QH148"/>
      <c r="QI148"/>
      <c r="QJ148"/>
      <c r="QK148"/>
      <c r="QL148"/>
      <c r="QM148"/>
      <c r="QN148"/>
      <c r="QO148"/>
      <c r="QP148"/>
      <c r="QQ148"/>
      <c r="QR148"/>
      <c r="QS148"/>
      <c r="QT148"/>
      <c r="QU148"/>
      <c r="QV148"/>
      <c r="QW148"/>
      <c r="QX148"/>
      <c r="QY148"/>
      <c r="QZ148"/>
      <c r="RA148"/>
      <c r="RB148"/>
      <c r="RC148"/>
      <c r="RD148"/>
      <c r="RE148"/>
      <c r="RF148"/>
      <c r="RG148"/>
      <c r="RH148"/>
      <c r="RI148"/>
      <c r="RJ148"/>
      <c r="RK148"/>
      <c r="RL148"/>
      <c r="RM148"/>
      <c r="RN148"/>
      <c r="RO148"/>
      <c r="RP148"/>
      <c r="RQ148"/>
      <c r="RR148"/>
      <c r="RS148"/>
      <c r="RT148"/>
      <c r="RU148"/>
      <c r="RV148"/>
      <c r="RW148"/>
      <c r="RX148"/>
      <c r="RY148"/>
      <c r="RZ148"/>
      <c r="SA148"/>
      <c r="SB148"/>
      <c r="SC148"/>
      <c r="SD148"/>
      <c r="SE148"/>
      <c r="SF148"/>
      <c r="SG148"/>
      <c r="SH148"/>
      <c r="SI148"/>
      <c r="SJ148"/>
      <c r="SK148"/>
      <c r="SL148"/>
      <c r="SM148"/>
      <c r="SN148"/>
      <c r="SO148"/>
      <c r="SP148"/>
      <c r="SQ148"/>
      <c r="SR148"/>
      <c r="SS148"/>
      <c r="ST148"/>
      <c r="SU148"/>
      <c r="SV148"/>
      <c r="SW148"/>
      <c r="SX148"/>
      <c r="SY148"/>
      <c r="SZ148"/>
      <c r="TA148"/>
      <c r="TB148"/>
      <c r="TC148"/>
      <c r="TD148"/>
      <c r="TE148"/>
      <c r="TF148"/>
      <c r="TG148"/>
      <c r="TH148"/>
      <c r="TI148"/>
      <c r="TJ148"/>
      <c r="TK148"/>
      <c r="TL148"/>
      <c r="TM148"/>
      <c r="TN148"/>
      <c r="TO148"/>
      <c r="TP148"/>
      <c r="TQ148"/>
      <c r="TR148"/>
      <c r="TS148"/>
      <c r="TT148"/>
      <c r="TU148"/>
      <c r="TV148"/>
      <c r="TW148"/>
      <c r="TX148"/>
      <c r="TY148"/>
      <c r="TZ148"/>
      <c r="UA148"/>
      <c r="UB148"/>
      <c r="UC148"/>
      <c r="UD148"/>
      <c r="UE148"/>
      <c r="UF148"/>
      <c r="UG148"/>
      <c r="UH148"/>
      <c r="UI148"/>
      <c r="UJ148"/>
      <c r="UK148"/>
      <c r="UL148"/>
      <c r="UM148"/>
      <c r="UN148"/>
      <c r="UO148"/>
      <c r="UP148"/>
      <c r="UQ148"/>
      <c r="UR148"/>
      <c r="US148"/>
      <c r="UT148"/>
      <c r="UU148"/>
      <c r="UV148"/>
      <c r="UW148"/>
      <c r="UX148"/>
      <c r="UY148"/>
      <c r="UZ148"/>
      <c r="VA148"/>
      <c r="VB148"/>
      <c r="VC148"/>
      <c r="VD148"/>
      <c r="VE148"/>
      <c r="VF148"/>
      <c r="VG148"/>
      <c r="VH148"/>
      <c r="VI148"/>
      <c r="VJ148"/>
      <c r="VK148"/>
      <c r="VL148"/>
      <c r="VM148"/>
      <c r="VN148"/>
      <c r="VO148"/>
      <c r="VP148"/>
      <c r="VQ148"/>
      <c r="VR148"/>
      <c r="VS148"/>
      <c r="VT148"/>
      <c r="VU148"/>
      <c r="VV148"/>
      <c r="VW148"/>
      <c r="VX148"/>
      <c r="VY148"/>
      <c r="VZ148"/>
      <c r="WA148"/>
      <c r="WB148"/>
      <c r="WC148"/>
      <c r="WD148"/>
      <c r="WE148"/>
      <c r="WF148"/>
      <c r="WG148"/>
      <c r="WH148"/>
      <c r="WI148"/>
      <c r="WJ148"/>
      <c r="WK148"/>
      <c r="WL148"/>
      <c r="WM148"/>
      <c r="WN148"/>
      <c r="WO148"/>
      <c r="WP148"/>
      <c r="WQ148"/>
      <c r="WR148"/>
      <c r="WS148"/>
      <c r="WT148"/>
      <c r="WU148"/>
      <c r="WV148"/>
      <c r="WW148"/>
      <c r="WX148"/>
      <c r="WY148"/>
      <c r="WZ148"/>
      <c r="XA148"/>
      <c r="XB148"/>
      <c r="XC148"/>
      <c r="XD148"/>
      <c r="XE148"/>
      <c r="XF148"/>
      <c r="XG148"/>
      <c r="XH148"/>
      <c r="XI148"/>
      <c r="XJ148"/>
      <c r="XK148"/>
      <c r="XL148"/>
      <c r="XM148"/>
      <c r="XN148"/>
      <c r="XO148"/>
      <c r="XP148"/>
      <c r="XQ148"/>
      <c r="XR148"/>
      <c r="XS148"/>
      <c r="XT148"/>
      <c r="XU148"/>
      <c r="XV148"/>
      <c r="XW148"/>
      <c r="XX148"/>
      <c r="XY148"/>
      <c r="XZ148"/>
      <c r="YA148"/>
      <c r="YB148"/>
      <c r="YC148"/>
      <c r="YD148"/>
      <c r="YE148"/>
      <c r="YF148"/>
      <c r="YG148"/>
      <c r="YH148"/>
      <c r="YI148"/>
      <c r="YJ148"/>
      <c r="YK148"/>
      <c r="YL148"/>
      <c r="YM148"/>
      <c r="YN148"/>
      <c r="YO148"/>
      <c r="YP148"/>
      <c r="YQ148"/>
      <c r="YR148"/>
      <c r="YS148"/>
      <c r="YT148"/>
      <c r="YU148"/>
      <c r="YV148"/>
      <c r="YW148"/>
      <c r="YX148"/>
      <c r="YY148"/>
      <c r="YZ148"/>
      <c r="ZA148"/>
      <c r="ZB148"/>
      <c r="ZC148"/>
      <c r="ZD148"/>
      <c r="ZE148"/>
      <c r="ZF148"/>
      <c r="ZG148"/>
      <c r="ZH148"/>
      <c r="ZI148"/>
      <c r="ZJ148"/>
      <c r="ZK148"/>
      <c r="ZL148"/>
      <c r="ZM148"/>
      <c r="ZN148"/>
      <c r="ZO148"/>
      <c r="ZP148"/>
      <c r="ZQ148"/>
      <c r="ZR148"/>
      <c r="ZS148"/>
      <c r="ZT148"/>
      <c r="ZU148"/>
      <c r="ZV148"/>
      <c r="ZW148"/>
      <c r="ZX148"/>
      <c r="ZY148"/>
      <c r="ZZ148"/>
      <c r="AAA148"/>
      <c r="AAB148"/>
      <c r="AAC148"/>
      <c r="AAD148"/>
      <c r="AAE148"/>
      <c r="AAF148"/>
      <c r="AAG148"/>
      <c r="AAH148"/>
      <c r="AAI148"/>
      <c r="AAJ148"/>
      <c r="AAK148"/>
      <c r="AAL148"/>
      <c r="AAM148"/>
      <c r="AAN148"/>
      <c r="AAO148"/>
      <c r="AAP148"/>
      <c r="AAQ148"/>
      <c r="AAR148"/>
      <c r="AAS148"/>
      <c r="AAT148"/>
      <c r="AAU148"/>
      <c r="AAV148"/>
      <c r="AAW148"/>
      <c r="AAX148"/>
      <c r="AAY148"/>
      <c r="AAZ148"/>
      <c r="ABA148"/>
      <c r="ABB148"/>
      <c r="ABC148"/>
      <c r="ABD148"/>
      <c r="ABE148"/>
      <c r="ABF148"/>
      <c r="ABG148"/>
      <c r="ABH148"/>
      <c r="ABI148"/>
      <c r="ABJ148"/>
      <c r="ABK148"/>
      <c r="ABL148"/>
      <c r="ABM148"/>
      <c r="ABN148"/>
      <c r="ABO148"/>
      <c r="ABP148"/>
      <c r="ABQ148"/>
      <c r="ABR148"/>
      <c r="ABS148"/>
      <c r="ABT148"/>
      <c r="ABU148"/>
      <c r="ABV148"/>
      <c r="ABW148"/>
      <c r="ABX148"/>
      <c r="ABY148"/>
      <c r="ABZ148"/>
      <c r="ACA148"/>
      <c r="ACB148"/>
      <c r="ACC148"/>
      <c r="ACD148"/>
      <c r="ACE148"/>
      <c r="ACF148"/>
      <c r="ACG148"/>
      <c r="ACH148"/>
      <c r="ACI148"/>
      <c r="ACJ148"/>
      <c r="ACK148"/>
      <c r="ACL148"/>
      <c r="ACM148"/>
      <c r="ACN148"/>
      <c r="ACO148"/>
      <c r="ACP148"/>
      <c r="ACQ148"/>
      <c r="ACR148"/>
      <c r="ACS148"/>
      <c r="ACT148"/>
      <c r="ACU148"/>
      <c r="ACV148"/>
      <c r="ACW148"/>
      <c r="ACX148"/>
      <c r="ACY148"/>
      <c r="ACZ148"/>
      <c r="ADA148"/>
      <c r="ADB148"/>
      <c r="ADC148"/>
      <c r="ADD148"/>
      <c r="ADE148"/>
      <c r="ADF148"/>
      <c r="ADG148"/>
      <c r="ADH148"/>
      <c r="ADI148"/>
      <c r="ADJ148"/>
      <c r="ADK148"/>
      <c r="ADL148"/>
      <c r="ADM148"/>
      <c r="ADN148"/>
      <c r="ADO148"/>
      <c r="ADP148"/>
      <c r="ADQ148"/>
      <c r="ADR148"/>
      <c r="ADS148"/>
      <c r="ADT148"/>
      <c r="ADU148"/>
      <c r="ADV148"/>
      <c r="ADW148"/>
      <c r="ADX148"/>
      <c r="ADY148"/>
      <c r="ADZ148"/>
      <c r="AEA148"/>
      <c r="AEB148"/>
      <c r="AEC148"/>
      <c r="AED148"/>
      <c r="AEE148"/>
      <c r="AEF148"/>
      <c r="AEG148"/>
      <c r="AEH148"/>
      <c r="AEI148"/>
      <c r="AEJ148"/>
      <c r="AEK148"/>
      <c r="AEL148"/>
      <c r="AEM148"/>
      <c r="AEN148"/>
      <c r="AEO148"/>
      <c r="AEP148"/>
      <c r="AEQ148"/>
      <c r="AER148"/>
      <c r="AES148"/>
      <c r="AET148"/>
      <c r="AEU148"/>
      <c r="AEV148"/>
      <c r="AEW148"/>
      <c r="AEX148"/>
      <c r="AEY148"/>
      <c r="AEZ148"/>
      <c r="AFA148"/>
      <c r="AFB148"/>
      <c r="AFC148"/>
      <c r="AFD148"/>
      <c r="AFE148"/>
      <c r="AFF148"/>
      <c r="AFG148"/>
      <c r="AFH148"/>
      <c r="AFI148"/>
      <c r="AFJ148"/>
      <c r="AFK148"/>
      <c r="AFL148"/>
      <c r="AFM148"/>
      <c r="AFN148"/>
      <c r="AFO148"/>
      <c r="AFP148"/>
      <c r="AFQ148"/>
      <c r="AFR148"/>
      <c r="AFS148"/>
      <c r="AFT148"/>
      <c r="AFU148"/>
      <c r="AFV148"/>
      <c r="AFW148"/>
      <c r="AFX148"/>
      <c r="AFY148"/>
      <c r="AFZ148"/>
      <c r="AGA148"/>
      <c r="AGB148"/>
      <c r="AGC148"/>
      <c r="AGD148"/>
      <c r="AGE148"/>
      <c r="AGF148"/>
      <c r="AGG148"/>
      <c r="AGH148"/>
      <c r="AGI148"/>
      <c r="AGJ148"/>
      <c r="AGK148"/>
      <c r="AGL148"/>
      <c r="AGM148"/>
      <c r="AGN148"/>
      <c r="AGO148"/>
      <c r="AGP148"/>
      <c r="AGQ148"/>
      <c r="AGR148"/>
      <c r="AGS148"/>
      <c r="AGT148"/>
      <c r="AGU148"/>
      <c r="AGV148"/>
      <c r="AGW148"/>
      <c r="AGX148"/>
      <c r="AGY148"/>
      <c r="AGZ148"/>
      <c r="AHA148"/>
      <c r="AHB148"/>
      <c r="AHC148"/>
      <c r="AHD148"/>
      <c r="AHE148"/>
      <c r="AHF148"/>
      <c r="AHG148"/>
      <c r="AHH148"/>
      <c r="AHI148"/>
      <c r="AHJ148"/>
      <c r="AHK148"/>
      <c r="AHL148"/>
      <c r="AHM148"/>
      <c r="AHN148"/>
      <c r="AHO148"/>
      <c r="AHP148"/>
      <c r="AHQ148"/>
      <c r="AHR148"/>
      <c r="AHS148"/>
      <c r="AHT148"/>
      <c r="AHU148"/>
      <c r="AHV148"/>
      <c r="AHW148"/>
      <c r="AHX148"/>
      <c r="AHY148"/>
      <c r="AHZ148"/>
      <c r="AIA148"/>
      <c r="AIB148"/>
      <c r="AIC148"/>
      <c r="AID148"/>
      <c r="AIE148"/>
      <c r="AIF148"/>
      <c r="AIG148"/>
      <c r="AIH148"/>
      <c r="AII148"/>
      <c r="AIJ148"/>
      <c r="AIK148"/>
      <c r="AIL148"/>
      <c r="AIM148"/>
      <c r="AIN148"/>
      <c r="AIO148"/>
      <c r="AIP148"/>
      <c r="AIQ148"/>
      <c r="AIR148"/>
      <c r="AIS148"/>
      <c r="AIT148"/>
      <c r="AIU148"/>
      <c r="AIV148"/>
      <c r="AIW148"/>
      <c r="AIX148"/>
      <c r="AIY148"/>
      <c r="AIZ148"/>
      <c r="AJA148"/>
      <c r="AJB148"/>
      <c r="AJC148"/>
      <c r="AJD148"/>
      <c r="AJE148"/>
      <c r="AJF148"/>
      <c r="AJG148"/>
      <c r="AJH148"/>
      <c r="AJI148"/>
      <c r="AJJ148"/>
      <c r="AJK148"/>
      <c r="AJL148"/>
      <c r="AJM148"/>
      <c r="AJN148"/>
      <c r="AJO148"/>
      <c r="AJP148"/>
      <c r="AJQ148"/>
      <c r="AJR148"/>
      <c r="AJS148"/>
      <c r="AJT148"/>
      <c r="AJU148"/>
      <c r="AJV148"/>
      <c r="AJW148"/>
      <c r="AJX148"/>
      <c r="AJY148"/>
      <c r="AJZ148"/>
      <c r="AKA148"/>
      <c r="AKB148"/>
      <c r="AKC148"/>
      <c r="AKD148"/>
      <c r="AKE148"/>
      <c r="AKF148"/>
      <c r="AKG148"/>
      <c r="AKH148"/>
      <c r="AKI148"/>
      <c r="AKJ148"/>
      <c r="AKK148"/>
      <c r="AKL148"/>
      <c r="AKM148"/>
      <c r="AKN148"/>
      <c r="AKO148"/>
      <c r="AKP148"/>
      <c r="AKQ148"/>
      <c r="AKR148"/>
      <c r="AKS148"/>
      <c r="AKT148"/>
      <c r="AKU148"/>
      <c r="AKV148"/>
      <c r="AKW148"/>
      <c r="AKX148"/>
      <c r="AKY148"/>
      <c r="AKZ148"/>
      <c r="ALA148"/>
      <c r="ALB148"/>
      <c r="ALC148"/>
      <c r="ALD148"/>
      <c r="ALE148"/>
      <c r="ALF148"/>
      <c r="ALG148"/>
      <c r="ALH148"/>
      <c r="ALI148"/>
      <c r="ALJ148"/>
      <c r="ALK148"/>
      <c r="ALL148"/>
      <c r="ALM148"/>
      <c r="ALN148"/>
      <c r="ALO148"/>
      <c r="ALP148"/>
      <c r="ALQ148"/>
      <c r="ALR148"/>
      <c r="ALS148"/>
      <c r="ALT148"/>
      <c r="ALU148"/>
      <c r="ALV148"/>
      <c r="ALW148"/>
      <c r="ALX148"/>
      <c r="ALY148"/>
      <c r="ALZ148"/>
      <c r="AMA148"/>
      <c r="AMB148"/>
      <c r="AMC148"/>
      <c r="AMD148"/>
      <c r="AME148"/>
      <c r="AMF148"/>
      <c r="AMG148"/>
      <c r="AMH148"/>
      <c r="AMI148"/>
      <c r="AMJ148"/>
    </row>
    <row r="149" spans="1:1024" x14ac:dyDescent="0.3">
      <c r="A149" s="52">
        <f t="shared" si="76"/>
        <v>140</v>
      </c>
      <c r="B149" s="72">
        <f t="shared" si="77"/>
        <v>2162</v>
      </c>
      <c r="C149" s="48">
        <f>'2023CV PREV GA00394601000126'!E145</f>
        <v>4.8899999999999997</v>
      </c>
      <c r="D149" s="49">
        <f t="shared" si="81"/>
        <v>1.2600000000000001E-3</v>
      </c>
      <c r="E149" s="125">
        <f>'2023CV PREV GA00394601000126'!G145</f>
        <v>0</v>
      </c>
      <c r="F149" s="49">
        <f t="shared" si="64"/>
        <v>0</v>
      </c>
      <c r="G149" s="125">
        <f>'2023CV PREV GA00394601000126'!I145</f>
        <v>0</v>
      </c>
      <c r="H149" s="125">
        <f>'2023CV PREV GA00394601000126'!J145</f>
        <v>0</v>
      </c>
      <c r="I149" s="125">
        <f>'2023CV PREV GA00394601000126'!K145</f>
        <v>0</v>
      </c>
      <c r="J149" s="125">
        <f>'2023CV PREV GA00394601000126'!L145</f>
        <v>0</v>
      </c>
      <c r="K149" s="125">
        <f>'2023CV PREV GA00394601000126'!M145</f>
        <v>0</v>
      </c>
      <c r="L149" s="125">
        <f>'2023CV PREV GA00394601000126'!N145</f>
        <v>0</v>
      </c>
      <c r="M149" s="49">
        <f t="shared" si="65"/>
        <v>0</v>
      </c>
      <c r="N149" s="125">
        <f>'2023CV PREV GA00394601000126'!P145</f>
        <v>0</v>
      </c>
      <c r="O149" s="125">
        <f>'2023CV PREV GA00394601000126'!Q145</f>
        <v>0</v>
      </c>
      <c r="P149" s="125">
        <f>'2023CV PREV GA00394601000126'!R145</f>
        <v>0</v>
      </c>
      <c r="Q149" s="125">
        <f>'2023CV PREV GA00394601000126'!S145</f>
        <v>0</v>
      </c>
      <c r="R149" s="125">
        <f>'2023CV PREV GA00394601000126'!T145</f>
        <v>0</v>
      </c>
      <c r="S149" s="125">
        <f>'2023CV PREV GA00394601000126'!U145</f>
        <v>0</v>
      </c>
      <c r="T149" s="125">
        <f>'2023CV PREV GA00394601000126'!V145</f>
        <v>0</v>
      </c>
      <c r="U149" s="49">
        <f t="shared" si="66"/>
        <v>0</v>
      </c>
      <c r="V149" s="125">
        <f>'2023CV PREV GA00394601000126'!X145</f>
        <v>0</v>
      </c>
      <c r="W149" s="125">
        <f>'2023CV PREV GA00394601000126'!Y145</f>
        <v>0</v>
      </c>
      <c r="X149" s="125">
        <f>'2023CV PREV GA00394601000126'!Z145</f>
        <v>0</v>
      </c>
      <c r="Y149" s="125">
        <f>'2023CV PREV GA00394601000126'!AA145</f>
        <v>0</v>
      </c>
      <c r="Z149" s="125">
        <f>'2023CV PREV GA00394601000126'!AB145</f>
        <v>0</v>
      </c>
      <c r="AA149" s="125">
        <f>'2023CV PREV GA00394601000126'!AC145</f>
        <v>0</v>
      </c>
      <c r="AB149" s="125">
        <f>'2023CV PREV GA00394601000126'!AD145</f>
        <v>0</v>
      </c>
      <c r="AC149" s="49">
        <f t="shared" si="67"/>
        <v>0</v>
      </c>
      <c r="AD149" s="125">
        <f>'2023CV PREV GA00394601000126'!AF145</f>
        <v>0</v>
      </c>
      <c r="AE149" s="125">
        <f>'2023CV PREV GA00394601000126'!AG145</f>
        <v>0</v>
      </c>
      <c r="AF149" s="125">
        <f>'2023CV PREV GA00394601000126'!AH145</f>
        <v>0</v>
      </c>
      <c r="AG149" s="125">
        <f>'2023CV PREV GA00394601000126'!AI145</f>
        <v>0</v>
      </c>
      <c r="AH149" s="49">
        <f t="shared" si="68"/>
        <v>0</v>
      </c>
      <c r="AI149" s="125">
        <f>'2023CV PREV GA00394601000126'!AK145</f>
        <v>0</v>
      </c>
      <c r="AJ149" s="125">
        <f>'2023CV PREV GA00394601000126'!AL145</f>
        <v>0</v>
      </c>
      <c r="AK149" s="125">
        <f>'2023CV PREV GA00394601000126'!AM145</f>
        <v>0</v>
      </c>
      <c r="AL149" s="125">
        <f>'2023CV PREV GA00394601000126'!AN145</f>
        <v>0</v>
      </c>
      <c r="AM149" s="125">
        <f>'2023CV PREV GA00394601000126'!AO145</f>
        <v>0</v>
      </c>
      <c r="AN149" s="125">
        <f>'2023CV PREV GA00394601000126'!AP145</f>
        <v>0</v>
      </c>
      <c r="AO149" s="125">
        <f>'2023CV PREV GA00394601000126'!AQ145</f>
        <v>0</v>
      </c>
      <c r="AP149" s="125">
        <f>'2023CV PREV GA00394601000126'!AR145</f>
        <v>0</v>
      </c>
      <c r="AQ149" s="125">
        <f>'2023CV PREV GA00394601000126'!AS145</f>
        <v>0</v>
      </c>
      <c r="AR149" s="49">
        <f t="shared" si="69"/>
        <v>0</v>
      </c>
      <c r="AS149" s="49">
        <f t="shared" si="70"/>
        <v>0</v>
      </c>
      <c r="AT149" s="125">
        <f>'2023CV PREV GA00394601000126'!AV145</f>
        <v>0</v>
      </c>
      <c r="AU149" s="125">
        <f>'2023CV PREV GA00394601000126'!AW145</f>
        <v>0</v>
      </c>
      <c r="AV149" s="125">
        <f>'2023CV PREV GA00394601000126'!AX145</f>
        <v>0</v>
      </c>
      <c r="AW149" s="125">
        <f>'2023CV PREV GA00394601000126'!AY145</f>
        <v>0</v>
      </c>
      <c r="AX149" s="125">
        <f>'2023CV PREV GA00394601000126'!AZ145</f>
        <v>0</v>
      </c>
      <c r="AY149" s="125">
        <f>'2023CV PREV GA00394601000126'!BA145</f>
        <v>0</v>
      </c>
      <c r="AZ149" s="49">
        <f t="shared" si="71"/>
        <v>0</v>
      </c>
      <c r="BA149" s="125">
        <f>'2023CV PREV GA00394601000126'!BC145</f>
        <v>0</v>
      </c>
      <c r="BB149" s="125">
        <f>'2023CV PREV GA00394601000126'!BD145</f>
        <v>0</v>
      </c>
      <c r="BC149" s="125">
        <f>'2023CV PREV GA00394601000126'!BE145</f>
        <v>0</v>
      </c>
      <c r="BD149" s="125">
        <f>'2023CV PREV GA00394601000126'!BF145</f>
        <v>0</v>
      </c>
      <c r="BE149" s="125">
        <f>'2023CV PREV GA00394601000126'!BG145</f>
        <v>0</v>
      </c>
      <c r="BF149" s="125">
        <f>'2023CV PREV GA00394601000126'!BH145</f>
        <v>0</v>
      </c>
      <c r="BG149" s="125">
        <f>'2023CV PREV GA00394601000126'!BI145</f>
        <v>0</v>
      </c>
      <c r="BH149" s="125">
        <f>'2023CV PREV GA00394601000126'!BJ145</f>
        <v>0</v>
      </c>
      <c r="BI149" s="125">
        <f>'2023CV PREV GA00394601000126'!BK145</f>
        <v>0</v>
      </c>
      <c r="BJ149" s="49">
        <f t="shared" si="72"/>
        <v>0</v>
      </c>
      <c r="BK149" s="49">
        <f t="shared" si="73"/>
        <v>0</v>
      </c>
      <c r="BL149" s="49">
        <f>$BO$9+SUMPRODUCT($D$10:D149,$BK$10:BK149)</f>
        <v>194802968.77395752</v>
      </c>
      <c r="BM149" s="50">
        <f t="shared" si="74"/>
        <v>4.8899999999999997</v>
      </c>
      <c r="BN149" s="49">
        <f t="shared" si="78"/>
        <v>7259251698.4221001</v>
      </c>
      <c r="BO149" s="51">
        <f t="shared" si="75"/>
        <v>155710206676.379</v>
      </c>
      <c r="BP149" s="89">
        <f t="shared" si="79"/>
        <v>0</v>
      </c>
      <c r="BQ149" s="89">
        <f t="shared" si="80"/>
        <v>0</v>
      </c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  <c r="IW149"/>
      <c r="IX149"/>
      <c r="IY149"/>
      <c r="IZ149"/>
      <c r="JA149"/>
      <c r="JB149"/>
      <c r="JC149"/>
      <c r="JD149"/>
      <c r="JE149"/>
      <c r="JF149"/>
      <c r="JG149"/>
      <c r="JH149"/>
      <c r="JI149"/>
      <c r="JJ149"/>
      <c r="JK149"/>
      <c r="JL149"/>
      <c r="JM149"/>
      <c r="JN149"/>
      <c r="JO149"/>
      <c r="JP149"/>
      <c r="JQ149"/>
      <c r="JR149"/>
      <c r="JS149"/>
      <c r="JT149"/>
      <c r="JU149"/>
      <c r="JV149"/>
      <c r="JW149"/>
      <c r="JX149"/>
      <c r="JY149"/>
      <c r="JZ149"/>
      <c r="KA149"/>
      <c r="KB149"/>
      <c r="KC149"/>
      <c r="KD149"/>
      <c r="KE149"/>
      <c r="KF149"/>
      <c r="KG149"/>
      <c r="KH149"/>
      <c r="KI149"/>
      <c r="KJ149"/>
      <c r="KK149"/>
      <c r="KL149"/>
      <c r="KM149"/>
      <c r="KN149"/>
      <c r="KO149"/>
      <c r="KP149"/>
      <c r="KQ149"/>
      <c r="KR149"/>
      <c r="KS149"/>
      <c r="KT149"/>
      <c r="KU149"/>
      <c r="KV149"/>
      <c r="KW149"/>
      <c r="KX149"/>
      <c r="KY149"/>
      <c r="KZ149"/>
      <c r="LA149"/>
      <c r="LB149"/>
      <c r="LC149"/>
      <c r="LD149"/>
      <c r="LE149"/>
      <c r="LF149"/>
      <c r="LG149"/>
      <c r="LH149"/>
      <c r="LI149"/>
      <c r="LJ149"/>
      <c r="LK149"/>
      <c r="LL149"/>
      <c r="LM149"/>
      <c r="LN149"/>
      <c r="LO149"/>
      <c r="LP149"/>
      <c r="LQ149"/>
      <c r="LR149"/>
      <c r="LS149"/>
      <c r="LT149"/>
      <c r="LU149"/>
      <c r="LV149"/>
      <c r="LW149"/>
      <c r="LX149"/>
      <c r="LY149"/>
      <c r="LZ149"/>
      <c r="MA149"/>
      <c r="MB149"/>
      <c r="MC149"/>
      <c r="MD149"/>
      <c r="ME149"/>
      <c r="MF149"/>
      <c r="MG149"/>
      <c r="MH149"/>
      <c r="MI149"/>
      <c r="MJ149"/>
      <c r="MK149"/>
      <c r="ML149"/>
      <c r="MM149"/>
      <c r="MN149"/>
      <c r="MO149"/>
      <c r="MP149"/>
      <c r="MQ149"/>
      <c r="MR149"/>
      <c r="MS149"/>
      <c r="MT149"/>
      <c r="MU149"/>
      <c r="MV149"/>
      <c r="MW149"/>
      <c r="MX149"/>
      <c r="MY149"/>
      <c r="MZ149"/>
      <c r="NA149"/>
      <c r="NB149"/>
      <c r="NC149"/>
      <c r="ND149"/>
      <c r="NE149"/>
      <c r="NF149"/>
      <c r="NG149"/>
      <c r="NH149"/>
      <c r="NI149"/>
      <c r="NJ149"/>
      <c r="NK149"/>
      <c r="NL149"/>
      <c r="NM149"/>
      <c r="NN149"/>
      <c r="NO149"/>
      <c r="NP149"/>
      <c r="NQ149"/>
      <c r="NR149"/>
      <c r="NS149"/>
      <c r="NT149"/>
      <c r="NU149"/>
      <c r="NV149"/>
      <c r="NW149"/>
      <c r="NX149"/>
      <c r="NY149"/>
      <c r="NZ149"/>
      <c r="OA149"/>
      <c r="OB149"/>
      <c r="OC149"/>
      <c r="OD149"/>
      <c r="OE149"/>
      <c r="OF149"/>
      <c r="OG149"/>
      <c r="OH149"/>
      <c r="OI149"/>
      <c r="OJ149"/>
      <c r="OK149"/>
      <c r="OL149"/>
      <c r="OM149"/>
      <c r="ON149"/>
      <c r="OO149"/>
      <c r="OP149"/>
      <c r="OQ149"/>
      <c r="OR149"/>
      <c r="OS149"/>
      <c r="OT149"/>
      <c r="OU149"/>
      <c r="OV149"/>
      <c r="OW149"/>
      <c r="OX149"/>
      <c r="OY149"/>
      <c r="OZ149"/>
      <c r="PA149"/>
      <c r="PB149"/>
      <c r="PC149"/>
      <c r="PD149"/>
      <c r="PE149"/>
      <c r="PF149"/>
      <c r="PG149"/>
      <c r="PH149"/>
      <c r="PI149"/>
      <c r="PJ149"/>
      <c r="PK149"/>
      <c r="PL149"/>
      <c r="PM149"/>
      <c r="PN149"/>
      <c r="PO149"/>
      <c r="PP149"/>
      <c r="PQ149"/>
      <c r="PR149"/>
      <c r="PS149"/>
      <c r="PT149"/>
      <c r="PU149"/>
      <c r="PV149"/>
      <c r="PW149"/>
      <c r="PX149"/>
      <c r="PY149"/>
      <c r="PZ149"/>
      <c r="QA149"/>
      <c r="QB149"/>
      <c r="QC149"/>
      <c r="QD149"/>
      <c r="QE149"/>
      <c r="QF149"/>
      <c r="QG149"/>
      <c r="QH149"/>
      <c r="QI149"/>
      <c r="QJ149"/>
      <c r="QK149"/>
      <c r="QL149"/>
      <c r="QM149"/>
      <c r="QN149"/>
      <c r="QO149"/>
      <c r="QP149"/>
      <c r="QQ149"/>
      <c r="QR149"/>
      <c r="QS149"/>
      <c r="QT149"/>
      <c r="QU149"/>
      <c r="QV149"/>
      <c r="QW149"/>
      <c r="QX149"/>
      <c r="QY149"/>
      <c r="QZ149"/>
      <c r="RA149"/>
      <c r="RB149"/>
      <c r="RC149"/>
      <c r="RD149"/>
      <c r="RE149"/>
      <c r="RF149"/>
      <c r="RG149"/>
      <c r="RH149"/>
      <c r="RI149"/>
      <c r="RJ149"/>
      <c r="RK149"/>
      <c r="RL149"/>
      <c r="RM149"/>
      <c r="RN149"/>
      <c r="RO149"/>
      <c r="RP149"/>
      <c r="RQ149"/>
      <c r="RR149"/>
      <c r="RS149"/>
      <c r="RT149"/>
      <c r="RU149"/>
      <c r="RV149"/>
      <c r="RW149"/>
      <c r="RX149"/>
      <c r="RY149"/>
      <c r="RZ149"/>
      <c r="SA149"/>
      <c r="SB149"/>
      <c r="SC149"/>
      <c r="SD149"/>
      <c r="SE149"/>
      <c r="SF149"/>
      <c r="SG149"/>
      <c r="SH149"/>
      <c r="SI149"/>
      <c r="SJ149"/>
      <c r="SK149"/>
      <c r="SL149"/>
      <c r="SM149"/>
      <c r="SN149"/>
      <c r="SO149"/>
      <c r="SP149"/>
      <c r="SQ149"/>
      <c r="SR149"/>
      <c r="SS149"/>
      <c r="ST149"/>
      <c r="SU149"/>
      <c r="SV149"/>
      <c r="SW149"/>
      <c r="SX149"/>
      <c r="SY149"/>
      <c r="SZ149"/>
      <c r="TA149"/>
      <c r="TB149"/>
      <c r="TC149"/>
      <c r="TD149"/>
      <c r="TE149"/>
      <c r="TF149"/>
      <c r="TG149"/>
      <c r="TH149"/>
      <c r="TI149"/>
      <c r="TJ149"/>
      <c r="TK149"/>
      <c r="TL149"/>
      <c r="TM149"/>
      <c r="TN149"/>
      <c r="TO149"/>
      <c r="TP149"/>
      <c r="TQ149"/>
      <c r="TR149"/>
      <c r="TS149"/>
      <c r="TT149"/>
      <c r="TU149"/>
      <c r="TV149"/>
      <c r="TW149"/>
      <c r="TX149"/>
      <c r="TY149"/>
      <c r="TZ149"/>
      <c r="UA149"/>
      <c r="UB149"/>
      <c r="UC149"/>
      <c r="UD149"/>
      <c r="UE149"/>
      <c r="UF149"/>
      <c r="UG149"/>
      <c r="UH149"/>
      <c r="UI149"/>
      <c r="UJ149"/>
      <c r="UK149"/>
      <c r="UL149"/>
      <c r="UM149"/>
      <c r="UN149"/>
      <c r="UO149"/>
      <c r="UP149"/>
      <c r="UQ149"/>
      <c r="UR149"/>
      <c r="US149"/>
      <c r="UT149"/>
      <c r="UU149"/>
      <c r="UV149"/>
      <c r="UW149"/>
      <c r="UX149"/>
      <c r="UY149"/>
      <c r="UZ149"/>
      <c r="VA149"/>
      <c r="VB149"/>
      <c r="VC149"/>
      <c r="VD149"/>
      <c r="VE149"/>
      <c r="VF149"/>
      <c r="VG149"/>
      <c r="VH149"/>
      <c r="VI149"/>
      <c r="VJ149"/>
      <c r="VK149"/>
      <c r="VL149"/>
      <c r="VM149"/>
      <c r="VN149"/>
      <c r="VO149"/>
      <c r="VP149"/>
      <c r="VQ149"/>
      <c r="VR149"/>
      <c r="VS149"/>
      <c r="VT149"/>
      <c r="VU149"/>
      <c r="VV149"/>
      <c r="VW149"/>
      <c r="VX149"/>
      <c r="VY149"/>
      <c r="VZ149"/>
      <c r="WA149"/>
      <c r="WB149"/>
      <c r="WC149"/>
      <c r="WD149"/>
      <c r="WE149"/>
      <c r="WF149"/>
      <c r="WG149"/>
      <c r="WH149"/>
      <c r="WI149"/>
      <c r="WJ149"/>
      <c r="WK149"/>
      <c r="WL149"/>
      <c r="WM149"/>
      <c r="WN149"/>
      <c r="WO149"/>
      <c r="WP149"/>
      <c r="WQ149"/>
      <c r="WR149"/>
      <c r="WS149"/>
      <c r="WT149"/>
      <c r="WU149"/>
      <c r="WV149"/>
      <c r="WW149"/>
      <c r="WX149"/>
      <c r="WY149"/>
      <c r="WZ149"/>
      <c r="XA149"/>
      <c r="XB149"/>
      <c r="XC149"/>
      <c r="XD149"/>
      <c r="XE149"/>
      <c r="XF149"/>
      <c r="XG149"/>
      <c r="XH149"/>
      <c r="XI149"/>
      <c r="XJ149"/>
      <c r="XK149"/>
      <c r="XL149"/>
      <c r="XM149"/>
      <c r="XN149"/>
      <c r="XO149"/>
      <c r="XP149"/>
      <c r="XQ149"/>
      <c r="XR149"/>
      <c r="XS149"/>
      <c r="XT149"/>
      <c r="XU149"/>
      <c r="XV149"/>
      <c r="XW149"/>
      <c r="XX149"/>
      <c r="XY149"/>
      <c r="XZ149"/>
      <c r="YA149"/>
      <c r="YB149"/>
      <c r="YC149"/>
      <c r="YD149"/>
      <c r="YE149"/>
      <c r="YF149"/>
      <c r="YG149"/>
      <c r="YH149"/>
      <c r="YI149"/>
      <c r="YJ149"/>
      <c r="YK149"/>
      <c r="YL149"/>
      <c r="YM149"/>
      <c r="YN149"/>
      <c r="YO149"/>
      <c r="YP149"/>
      <c r="YQ149"/>
      <c r="YR149"/>
      <c r="YS149"/>
      <c r="YT149"/>
      <c r="YU149"/>
      <c r="YV149"/>
      <c r="YW149"/>
      <c r="YX149"/>
      <c r="YY149"/>
      <c r="YZ149"/>
      <c r="ZA149"/>
      <c r="ZB149"/>
      <c r="ZC149"/>
      <c r="ZD149"/>
      <c r="ZE149"/>
      <c r="ZF149"/>
      <c r="ZG149"/>
      <c r="ZH149"/>
      <c r="ZI149"/>
      <c r="ZJ149"/>
      <c r="ZK149"/>
      <c r="ZL149"/>
      <c r="ZM149"/>
      <c r="ZN149"/>
      <c r="ZO149"/>
      <c r="ZP149"/>
      <c r="ZQ149"/>
      <c r="ZR149"/>
      <c r="ZS149"/>
      <c r="ZT149"/>
      <c r="ZU149"/>
      <c r="ZV149"/>
      <c r="ZW149"/>
      <c r="ZX149"/>
      <c r="ZY149"/>
      <c r="ZZ149"/>
      <c r="AAA149"/>
      <c r="AAB149"/>
      <c r="AAC149"/>
      <c r="AAD149"/>
      <c r="AAE149"/>
      <c r="AAF149"/>
      <c r="AAG149"/>
      <c r="AAH149"/>
      <c r="AAI149"/>
      <c r="AAJ149"/>
      <c r="AAK149"/>
      <c r="AAL149"/>
      <c r="AAM149"/>
      <c r="AAN149"/>
      <c r="AAO149"/>
      <c r="AAP149"/>
      <c r="AAQ149"/>
      <c r="AAR149"/>
      <c r="AAS149"/>
      <c r="AAT149"/>
      <c r="AAU149"/>
      <c r="AAV149"/>
      <c r="AAW149"/>
      <c r="AAX149"/>
      <c r="AAY149"/>
      <c r="AAZ149"/>
      <c r="ABA149"/>
      <c r="ABB149"/>
      <c r="ABC149"/>
      <c r="ABD149"/>
      <c r="ABE149"/>
      <c r="ABF149"/>
      <c r="ABG149"/>
      <c r="ABH149"/>
      <c r="ABI149"/>
      <c r="ABJ149"/>
      <c r="ABK149"/>
      <c r="ABL149"/>
      <c r="ABM149"/>
      <c r="ABN149"/>
      <c r="ABO149"/>
      <c r="ABP149"/>
      <c r="ABQ149"/>
      <c r="ABR149"/>
      <c r="ABS149"/>
      <c r="ABT149"/>
      <c r="ABU149"/>
      <c r="ABV149"/>
      <c r="ABW149"/>
      <c r="ABX149"/>
      <c r="ABY149"/>
      <c r="ABZ149"/>
      <c r="ACA149"/>
      <c r="ACB149"/>
      <c r="ACC149"/>
      <c r="ACD149"/>
      <c r="ACE149"/>
      <c r="ACF149"/>
      <c r="ACG149"/>
      <c r="ACH149"/>
      <c r="ACI149"/>
      <c r="ACJ149"/>
      <c r="ACK149"/>
      <c r="ACL149"/>
      <c r="ACM149"/>
      <c r="ACN149"/>
      <c r="ACO149"/>
      <c r="ACP149"/>
      <c r="ACQ149"/>
      <c r="ACR149"/>
      <c r="ACS149"/>
      <c r="ACT149"/>
      <c r="ACU149"/>
      <c r="ACV149"/>
      <c r="ACW149"/>
      <c r="ACX149"/>
      <c r="ACY149"/>
      <c r="ACZ149"/>
      <c r="ADA149"/>
      <c r="ADB149"/>
      <c r="ADC149"/>
      <c r="ADD149"/>
      <c r="ADE149"/>
      <c r="ADF149"/>
      <c r="ADG149"/>
      <c r="ADH149"/>
      <c r="ADI149"/>
      <c r="ADJ149"/>
      <c r="ADK149"/>
      <c r="ADL149"/>
      <c r="ADM149"/>
      <c r="ADN149"/>
      <c r="ADO149"/>
      <c r="ADP149"/>
      <c r="ADQ149"/>
      <c r="ADR149"/>
      <c r="ADS149"/>
      <c r="ADT149"/>
      <c r="ADU149"/>
      <c r="ADV149"/>
      <c r="ADW149"/>
      <c r="ADX149"/>
      <c r="ADY149"/>
      <c r="ADZ149"/>
      <c r="AEA149"/>
      <c r="AEB149"/>
      <c r="AEC149"/>
      <c r="AED149"/>
      <c r="AEE149"/>
      <c r="AEF149"/>
      <c r="AEG149"/>
      <c r="AEH149"/>
      <c r="AEI149"/>
      <c r="AEJ149"/>
      <c r="AEK149"/>
      <c r="AEL149"/>
      <c r="AEM149"/>
      <c r="AEN149"/>
      <c r="AEO149"/>
      <c r="AEP149"/>
      <c r="AEQ149"/>
      <c r="AER149"/>
      <c r="AES149"/>
      <c r="AET149"/>
      <c r="AEU149"/>
      <c r="AEV149"/>
      <c r="AEW149"/>
      <c r="AEX149"/>
      <c r="AEY149"/>
      <c r="AEZ149"/>
      <c r="AFA149"/>
      <c r="AFB149"/>
      <c r="AFC149"/>
      <c r="AFD149"/>
      <c r="AFE149"/>
      <c r="AFF149"/>
      <c r="AFG149"/>
      <c r="AFH149"/>
      <c r="AFI149"/>
      <c r="AFJ149"/>
      <c r="AFK149"/>
      <c r="AFL149"/>
      <c r="AFM149"/>
      <c r="AFN149"/>
      <c r="AFO149"/>
      <c r="AFP149"/>
      <c r="AFQ149"/>
      <c r="AFR149"/>
      <c r="AFS149"/>
      <c r="AFT149"/>
      <c r="AFU149"/>
      <c r="AFV149"/>
      <c r="AFW149"/>
      <c r="AFX149"/>
      <c r="AFY149"/>
      <c r="AFZ149"/>
      <c r="AGA149"/>
      <c r="AGB149"/>
      <c r="AGC149"/>
      <c r="AGD149"/>
      <c r="AGE149"/>
      <c r="AGF149"/>
      <c r="AGG149"/>
      <c r="AGH149"/>
      <c r="AGI149"/>
      <c r="AGJ149"/>
      <c r="AGK149"/>
      <c r="AGL149"/>
      <c r="AGM149"/>
      <c r="AGN149"/>
      <c r="AGO149"/>
      <c r="AGP149"/>
      <c r="AGQ149"/>
      <c r="AGR149"/>
      <c r="AGS149"/>
      <c r="AGT149"/>
      <c r="AGU149"/>
      <c r="AGV149"/>
      <c r="AGW149"/>
      <c r="AGX149"/>
      <c r="AGY149"/>
      <c r="AGZ149"/>
      <c r="AHA149"/>
      <c r="AHB149"/>
      <c r="AHC149"/>
      <c r="AHD149"/>
      <c r="AHE149"/>
      <c r="AHF149"/>
      <c r="AHG149"/>
      <c r="AHH149"/>
      <c r="AHI149"/>
      <c r="AHJ149"/>
      <c r="AHK149"/>
      <c r="AHL149"/>
      <c r="AHM149"/>
      <c r="AHN149"/>
      <c r="AHO149"/>
      <c r="AHP149"/>
      <c r="AHQ149"/>
      <c r="AHR149"/>
      <c r="AHS149"/>
      <c r="AHT149"/>
      <c r="AHU149"/>
      <c r="AHV149"/>
      <c r="AHW149"/>
      <c r="AHX149"/>
      <c r="AHY149"/>
      <c r="AHZ149"/>
      <c r="AIA149"/>
      <c r="AIB149"/>
      <c r="AIC149"/>
      <c r="AID149"/>
      <c r="AIE149"/>
      <c r="AIF149"/>
      <c r="AIG149"/>
      <c r="AIH149"/>
      <c r="AII149"/>
      <c r="AIJ149"/>
      <c r="AIK149"/>
      <c r="AIL149"/>
      <c r="AIM149"/>
      <c r="AIN149"/>
      <c r="AIO149"/>
      <c r="AIP149"/>
      <c r="AIQ149"/>
      <c r="AIR149"/>
      <c r="AIS149"/>
      <c r="AIT149"/>
      <c r="AIU149"/>
      <c r="AIV149"/>
      <c r="AIW149"/>
      <c r="AIX149"/>
      <c r="AIY149"/>
      <c r="AIZ149"/>
      <c r="AJA149"/>
      <c r="AJB149"/>
      <c r="AJC149"/>
      <c r="AJD149"/>
      <c r="AJE149"/>
      <c r="AJF149"/>
      <c r="AJG149"/>
      <c r="AJH149"/>
      <c r="AJI149"/>
      <c r="AJJ149"/>
      <c r="AJK149"/>
      <c r="AJL149"/>
      <c r="AJM149"/>
      <c r="AJN149"/>
      <c r="AJO149"/>
      <c r="AJP149"/>
      <c r="AJQ149"/>
      <c r="AJR149"/>
      <c r="AJS149"/>
      <c r="AJT149"/>
      <c r="AJU149"/>
      <c r="AJV149"/>
      <c r="AJW149"/>
      <c r="AJX149"/>
      <c r="AJY149"/>
      <c r="AJZ149"/>
      <c r="AKA149"/>
      <c r="AKB149"/>
      <c r="AKC149"/>
      <c r="AKD149"/>
      <c r="AKE149"/>
      <c r="AKF149"/>
      <c r="AKG149"/>
      <c r="AKH149"/>
      <c r="AKI149"/>
      <c r="AKJ149"/>
      <c r="AKK149"/>
      <c r="AKL149"/>
      <c r="AKM149"/>
      <c r="AKN149"/>
      <c r="AKO149"/>
      <c r="AKP149"/>
      <c r="AKQ149"/>
      <c r="AKR149"/>
      <c r="AKS149"/>
      <c r="AKT149"/>
      <c r="AKU149"/>
      <c r="AKV149"/>
      <c r="AKW149"/>
      <c r="AKX149"/>
      <c r="AKY149"/>
      <c r="AKZ149"/>
      <c r="ALA149"/>
      <c r="ALB149"/>
      <c r="ALC149"/>
      <c r="ALD149"/>
      <c r="ALE149"/>
      <c r="ALF149"/>
      <c r="ALG149"/>
      <c r="ALH149"/>
      <c r="ALI149"/>
      <c r="ALJ149"/>
      <c r="ALK149"/>
      <c r="ALL149"/>
      <c r="ALM149"/>
      <c r="ALN149"/>
      <c r="ALO149"/>
      <c r="ALP149"/>
      <c r="ALQ149"/>
      <c r="ALR149"/>
      <c r="ALS149"/>
      <c r="ALT149"/>
      <c r="ALU149"/>
      <c r="ALV149"/>
      <c r="ALW149"/>
      <c r="ALX149"/>
      <c r="ALY149"/>
      <c r="ALZ149"/>
      <c r="AMA149"/>
      <c r="AMB149"/>
      <c r="AMC149"/>
      <c r="AMD149"/>
      <c r="AME149"/>
      <c r="AMF149"/>
      <c r="AMG149"/>
      <c r="AMH149"/>
      <c r="AMI149"/>
      <c r="AMJ149"/>
    </row>
    <row r="150" spans="1:1024" x14ac:dyDescent="0.3">
      <c r="A150" s="52">
        <f t="shared" si="76"/>
        <v>141</v>
      </c>
      <c r="B150" s="72">
        <f t="shared" si="77"/>
        <v>2163</v>
      </c>
      <c r="C150" s="48">
        <f>'2023CV PREV GA00394601000126'!E146</f>
        <v>4.8899999999999997</v>
      </c>
      <c r="D150" s="49">
        <f t="shared" si="81"/>
        <v>1.1999999999999999E-3</v>
      </c>
      <c r="E150" s="125">
        <f>'2023CV PREV GA00394601000126'!G146</f>
        <v>0</v>
      </c>
      <c r="F150" s="49">
        <f t="shared" si="64"/>
        <v>0</v>
      </c>
      <c r="G150" s="125">
        <f>'2023CV PREV GA00394601000126'!I146</f>
        <v>0</v>
      </c>
      <c r="H150" s="125">
        <f>'2023CV PREV GA00394601000126'!J146</f>
        <v>0</v>
      </c>
      <c r="I150" s="125">
        <f>'2023CV PREV GA00394601000126'!K146</f>
        <v>0</v>
      </c>
      <c r="J150" s="125">
        <f>'2023CV PREV GA00394601000126'!L146</f>
        <v>0</v>
      </c>
      <c r="K150" s="125">
        <f>'2023CV PREV GA00394601000126'!M146</f>
        <v>0</v>
      </c>
      <c r="L150" s="125">
        <f>'2023CV PREV GA00394601000126'!N146</f>
        <v>0</v>
      </c>
      <c r="M150" s="49">
        <f t="shared" si="65"/>
        <v>0</v>
      </c>
      <c r="N150" s="125">
        <f>'2023CV PREV GA00394601000126'!P146</f>
        <v>0</v>
      </c>
      <c r="O150" s="125">
        <f>'2023CV PREV GA00394601000126'!Q146</f>
        <v>0</v>
      </c>
      <c r="P150" s="125">
        <f>'2023CV PREV GA00394601000126'!R146</f>
        <v>0</v>
      </c>
      <c r="Q150" s="125">
        <f>'2023CV PREV GA00394601000126'!S146</f>
        <v>0</v>
      </c>
      <c r="R150" s="125">
        <f>'2023CV PREV GA00394601000126'!T146</f>
        <v>0</v>
      </c>
      <c r="S150" s="125">
        <f>'2023CV PREV GA00394601000126'!U146</f>
        <v>0</v>
      </c>
      <c r="T150" s="125">
        <f>'2023CV PREV GA00394601000126'!V146</f>
        <v>0</v>
      </c>
      <c r="U150" s="49">
        <f t="shared" si="66"/>
        <v>0</v>
      </c>
      <c r="V150" s="125">
        <f>'2023CV PREV GA00394601000126'!X146</f>
        <v>0</v>
      </c>
      <c r="W150" s="125">
        <f>'2023CV PREV GA00394601000126'!Y146</f>
        <v>0</v>
      </c>
      <c r="X150" s="125">
        <f>'2023CV PREV GA00394601000126'!Z146</f>
        <v>0</v>
      </c>
      <c r="Y150" s="125">
        <f>'2023CV PREV GA00394601000126'!AA146</f>
        <v>0</v>
      </c>
      <c r="Z150" s="125">
        <f>'2023CV PREV GA00394601000126'!AB146</f>
        <v>0</v>
      </c>
      <c r="AA150" s="125">
        <f>'2023CV PREV GA00394601000126'!AC146</f>
        <v>0</v>
      </c>
      <c r="AB150" s="125">
        <f>'2023CV PREV GA00394601000126'!AD146</f>
        <v>0</v>
      </c>
      <c r="AC150" s="49">
        <f t="shared" si="67"/>
        <v>0</v>
      </c>
      <c r="AD150" s="125">
        <f>'2023CV PREV GA00394601000126'!AF146</f>
        <v>0</v>
      </c>
      <c r="AE150" s="125">
        <f>'2023CV PREV GA00394601000126'!AG146</f>
        <v>0</v>
      </c>
      <c r="AF150" s="125">
        <f>'2023CV PREV GA00394601000126'!AH146</f>
        <v>0</v>
      </c>
      <c r="AG150" s="125">
        <f>'2023CV PREV GA00394601000126'!AI146</f>
        <v>0</v>
      </c>
      <c r="AH150" s="49">
        <f t="shared" si="68"/>
        <v>0</v>
      </c>
      <c r="AI150" s="125">
        <f>'2023CV PREV GA00394601000126'!AK146</f>
        <v>0</v>
      </c>
      <c r="AJ150" s="125">
        <f>'2023CV PREV GA00394601000126'!AL146</f>
        <v>0</v>
      </c>
      <c r="AK150" s="125">
        <f>'2023CV PREV GA00394601000126'!AM146</f>
        <v>0</v>
      </c>
      <c r="AL150" s="125">
        <f>'2023CV PREV GA00394601000126'!AN146</f>
        <v>0</v>
      </c>
      <c r="AM150" s="125">
        <f>'2023CV PREV GA00394601000126'!AO146</f>
        <v>0</v>
      </c>
      <c r="AN150" s="125">
        <f>'2023CV PREV GA00394601000126'!AP146</f>
        <v>0</v>
      </c>
      <c r="AO150" s="125">
        <f>'2023CV PREV GA00394601000126'!AQ146</f>
        <v>0</v>
      </c>
      <c r="AP150" s="125">
        <f>'2023CV PREV GA00394601000126'!AR146</f>
        <v>0</v>
      </c>
      <c r="AQ150" s="125">
        <f>'2023CV PREV GA00394601000126'!AS146</f>
        <v>0</v>
      </c>
      <c r="AR150" s="49">
        <f t="shared" si="69"/>
        <v>0</v>
      </c>
      <c r="AS150" s="49">
        <f t="shared" si="70"/>
        <v>0</v>
      </c>
      <c r="AT150" s="125">
        <f>'2023CV PREV GA00394601000126'!AV146</f>
        <v>0</v>
      </c>
      <c r="AU150" s="125">
        <f>'2023CV PREV GA00394601000126'!AW146</f>
        <v>0</v>
      </c>
      <c r="AV150" s="125">
        <f>'2023CV PREV GA00394601000126'!AX146</f>
        <v>0</v>
      </c>
      <c r="AW150" s="125">
        <f>'2023CV PREV GA00394601000126'!AY146</f>
        <v>0</v>
      </c>
      <c r="AX150" s="125">
        <f>'2023CV PREV GA00394601000126'!AZ146</f>
        <v>0</v>
      </c>
      <c r="AY150" s="125">
        <f>'2023CV PREV GA00394601000126'!BA146</f>
        <v>0</v>
      </c>
      <c r="AZ150" s="49">
        <f t="shared" si="71"/>
        <v>0</v>
      </c>
      <c r="BA150" s="125">
        <f>'2023CV PREV GA00394601000126'!BC146</f>
        <v>0</v>
      </c>
      <c r="BB150" s="125">
        <f>'2023CV PREV GA00394601000126'!BD146</f>
        <v>0</v>
      </c>
      <c r="BC150" s="125">
        <f>'2023CV PREV GA00394601000126'!BE146</f>
        <v>0</v>
      </c>
      <c r="BD150" s="125">
        <f>'2023CV PREV GA00394601000126'!BF146</f>
        <v>0</v>
      </c>
      <c r="BE150" s="125">
        <f>'2023CV PREV GA00394601000126'!BG146</f>
        <v>0</v>
      </c>
      <c r="BF150" s="125">
        <f>'2023CV PREV GA00394601000126'!BH146</f>
        <v>0</v>
      </c>
      <c r="BG150" s="125">
        <f>'2023CV PREV GA00394601000126'!BI146</f>
        <v>0</v>
      </c>
      <c r="BH150" s="125">
        <f>'2023CV PREV GA00394601000126'!BJ146</f>
        <v>0</v>
      </c>
      <c r="BI150" s="125">
        <f>'2023CV PREV GA00394601000126'!BK146</f>
        <v>0</v>
      </c>
      <c r="BJ150" s="49">
        <f t="shared" si="72"/>
        <v>0</v>
      </c>
      <c r="BK150" s="49">
        <f t="shared" si="73"/>
        <v>0</v>
      </c>
      <c r="BL150" s="49">
        <f>$BO$9+SUMPRODUCT($D$10:D150,$BK$10:BK150)</f>
        <v>194802968.77395752</v>
      </c>
      <c r="BM150" s="50">
        <f t="shared" si="74"/>
        <v>4.8899999999999997</v>
      </c>
      <c r="BN150" s="49">
        <f t="shared" si="78"/>
        <v>7614229106.4749298</v>
      </c>
      <c r="BO150" s="51">
        <f t="shared" si="75"/>
        <v>163324435782.854</v>
      </c>
      <c r="BP150" s="89">
        <f t="shared" si="79"/>
        <v>0</v>
      </c>
      <c r="BQ150" s="89">
        <f t="shared" si="80"/>
        <v>0</v>
      </c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  <c r="IX150"/>
      <c r="IY150"/>
      <c r="IZ150"/>
      <c r="JA150"/>
      <c r="JB150"/>
      <c r="JC150"/>
      <c r="JD150"/>
      <c r="JE150"/>
      <c r="JF150"/>
      <c r="JG150"/>
      <c r="JH150"/>
      <c r="JI150"/>
      <c r="JJ150"/>
      <c r="JK150"/>
      <c r="JL150"/>
      <c r="JM150"/>
      <c r="JN150"/>
      <c r="JO150"/>
      <c r="JP150"/>
      <c r="JQ150"/>
      <c r="JR150"/>
      <c r="JS150"/>
      <c r="JT150"/>
      <c r="JU150"/>
      <c r="JV150"/>
      <c r="JW150"/>
      <c r="JX150"/>
      <c r="JY150"/>
      <c r="JZ150"/>
      <c r="KA150"/>
      <c r="KB150"/>
      <c r="KC150"/>
      <c r="KD150"/>
      <c r="KE150"/>
      <c r="KF150"/>
      <c r="KG150"/>
      <c r="KH150"/>
      <c r="KI150"/>
      <c r="KJ150"/>
      <c r="KK150"/>
      <c r="KL150"/>
      <c r="KM150"/>
      <c r="KN150"/>
      <c r="KO150"/>
      <c r="KP150"/>
      <c r="KQ150"/>
      <c r="KR150"/>
      <c r="KS150"/>
      <c r="KT150"/>
      <c r="KU150"/>
      <c r="KV150"/>
      <c r="KW150"/>
      <c r="KX150"/>
      <c r="KY150"/>
      <c r="KZ150"/>
      <c r="LA150"/>
      <c r="LB150"/>
      <c r="LC150"/>
      <c r="LD150"/>
      <c r="LE150"/>
      <c r="LF150"/>
      <c r="LG150"/>
      <c r="LH150"/>
      <c r="LI150"/>
      <c r="LJ150"/>
      <c r="LK150"/>
      <c r="LL150"/>
      <c r="LM150"/>
      <c r="LN150"/>
      <c r="LO150"/>
      <c r="LP150"/>
      <c r="LQ150"/>
      <c r="LR150"/>
      <c r="LS150"/>
      <c r="LT150"/>
      <c r="LU150"/>
      <c r="LV150"/>
      <c r="LW150"/>
      <c r="LX150"/>
      <c r="LY150"/>
      <c r="LZ150"/>
      <c r="MA150"/>
      <c r="MB150"/>
      <c r="MC150"/>
      <c r="MD150"/>
      <c r="ME150"/>
      <c r="MF150"/>
      <c r="MG150"/>
      <c r="MH150"/>
      <c r="MI150"/>
      <c r="MJ150"/>
      <c r="MK150"/>
      <c r="ML150"/>
      <c r="MM150"/>
      <c r="MN150"/>
      <c r="MO150"/>
      <c r="MP150"/>
      <c r="MQ150"/>
      <c r="MR150"/>
      <c r="MS150"/>
      <c r="MT150"/>
      <c r="MU150"/>
      <c r="MV150"/>
      <c r="MW150"/>
      <c r="MX150"/>
      <c r="MY150"/>
      <c r="MZ150"/>
      <c r="NA150"/>
      <c r="NB150"/>
      <c r="NC150"/>
      <c r="ND150"/>
      <c r="NE150"/>
      <c r="NF150"/>
      <c r="NG150"/>
      <c r="NH150"/>
      <c r="NI150"/>
      <c r="NJ150"/>
      <c r="NK150"/>
      <c r="NL150"/>
      <c r="NM150"/>
      <c r="NN150"/>
      <c r="NO150"/>
      <c r="NP150"/>
      <c r="NQ150"/>
      <c r="NR150"/>
      <c r="NS150"/>
      <c r="NT150"/>
      <c r="NU150"/>
      <c r="NV150"/>
      <c r="NW150"/>
      <c r="NX150"/>
      <c r="NY150"/>
      <c r="NZ150"/>
      <c r="OA150"/>
      <c r="OB150"/>
      <c r="OC150"/>
      <c r="OD150"/>
      <c r="OE150"/>
      <c r="OF150"/>
      <c r="OG150"/>
      <c r="OH150"/>
      <c r="OI150"/>
      <c r="OJ150"/>
      <c r="OK150"/>
      <c r="OL150"/>
      <c r="OM150"/>
      <c r="ON150"/>
      <c r="OO150"/>
      <c r="OP150"/>
      <c r="OQ150"/>
      <c r="OR150"/>
      <c r="OS150"/>
      <c r="OT150"/>
      <c r="OU150"/>
      <c r="OV150"/>
      <c r="OW150"/>
      <c r="OX150"/>
      <c r="OY150"/>
      <c r="OZ150"/>
      <c r="PA150"/>
      <c r="PB150"/>
      <c r="PC150"/>
      <c r="PD150"/>
      <c r="PE150"/>
      <c r="PF150"/>
      <c r="PG150"/>
      <c r="PH150"/>
      <c r="PI150"/>
      <c r="PJ150"/>
      <c r="PK150"/>
      <c r="PL150"/>
      <c r="PM150"/>
      <c r="PN150"/>
      <c r="PO150"/>
      <c r="PP150"/>
      <c r="PQ150"/>
      <c r="PR150"/>
      <c r="PS150"/>
      <c r="PT150"/>
      <c r="PU150"/>
      <c r="PV150"/>
      <c r="PW150"/>
      <c r="PX150"/>
      <c r="PY150"/>
      <c r="PZ150"/>
      <c r="QA150"/>
      <c r="QB150"/>
      <c r="QC150"/>
      <c r="QD150"/>
      <c r="QE150"/>
      <c r="QF150"/>
      <c r="QG150"/>
      <c r="QH150"/>
      <c r="QI150"/>
      <c r="QJ150"/>
      <c r="QK150"/>
      <c r="QL150"/>
      <c r="QM150"/>
      <c r="QN150"/>
      <c r="QO150"/>
      <c r="QP150"/>
      <c r="QQ150"/>
      <c r="QR150"/>
      <c r="QS150"/>
      <c r="QT150"/>
      <c r="QU150"/>
      <c r="QV150"/>
      <c r="QW150"/>
      <c r="QX150"/>
      <c r="QY150"/>
      <c r="QZ150"/>
      <c r="RA150"/>
      <c r="RB150"/>
      <c r="RC150"/>
      <c r="RD150"/>
      <c r="RE150"/>
      <c r="RF150"/>
      <c r="RG150"/>
      <c r="RH150"/>
      <c r="RI150"/>
      <c r="RJ150"/>
      <c r="RK150"/>
      <c r="RL150"/>
      <c r="RM150"/>
      <c r="RN150"/>
      <c r="RO150"/>
      <c r="RP150"/>
      <c r="RQ150"/>
      <c r="RR150"/>
      <c r="RS150"/>
      <c r="RT150"/>
      <c r="RU150"/>
      <c r="RV150"/>
      <c r="RW150"/>
      <c r="RX150"/>
      <c r="RY150"/>
      <c r="RZ150"/>
      <c r="SA150"/>
      <c r="SB150"/>
      <c r="SC150"/>
      <c r="SD150"/>
      <c r="SE150"/>
      <c r="SF150"/>
      <c r="SG150"/>
      <c r="SH150"/>
      <c r="SI150"/>
      <c r="SJ150"/>
      <c r="SK150"/>
      <c r="SL150"/>
      <c r="SM150"/>
      <c r="SN150"/>
      <c r="SO150"/>
      <c r="SP150"/>
      <c r="SQ150"/>
      <c r="SR150"/>
      <c r="SS150"/>
      <c r="ST150"/>
      <c r="SU150"/>
      <c r="SV150"/>
      <c r="SW150"/>
      <c r="SX150"/>
      <c r="SY150"/>
      <c r="SZ150"/>
      <c r="TA150"/>
      <c r="TB150"/>
      <c r="TC150"/>
      <c r="TD150"/>
      <c r="TE150"/>
      <c r="TF150"/>
      <c r="TG150"/>
      <c r="TH150"/>
      <c r="TI150"/>
      <c r="TJ150"/>
      <c r="TK150"/>
      <c r="TL150"/>
      <c r="TM150"/>
      <c r="TN150"/>
      <c r="TO150"/>
      <c r="TP150"/>
      <c r="TQ150"/>
      <c r="TR150"/>
      <c r="TS150"/>
      <c r="TT150"/>
      <c r="TU150"/>
      <c r="TV150"/>
      <c r="TW150"/>
      <c r="TX150"/>
      <c r="TY150"/>
      <c r="TZ150"/>
      <c r="UA150"/>
      <c r="UB150"/>
      <c r="UC150"/>
      <c r="UD150"/>
      <c r="UE150"/>
      <c r="UF150"/>
      <c r="UG150"/>
      <c r="UH150"/>
      <c r="UI150"/>
      <c r="UJ150"/>
      <c r="UK150"/>
      <c r="UL150"/>
      <c r="UM150"/>
      <c r="UN150"/>
      <c r="UO150"/>
      <c r="UP150"/>
      <c r="UQ150"/>
      <c r="UR150"/>
      <c r="US150"/>
      <c r="UT150"/>
      <c r="UU150"/>
      <c r="UV150"/>
      <c r="UW150"/>
      <c r="UX150"/>
      <c r="UY150"/>
      <c r="UZ150"/>
      <c r="VA150"/>
      <c r="VB150"/>
      <c r="VC150"/>
      <c r="VD150"/>
      <c r="VE150"/>
      <c r="VF150"/>
      <c r="VG150"/>
      <c r="VH150"/>
      <c r="VI150"/>
      <c r="VJ150"/>
      <c r="VK150"/>
      <c r="VL150"/>
      <c r="VM150"/>
      <c r="VN150"/>
      <c r="VO150"/>
      <c r="VP150"/>
      <c r="VQ150"/>
      <c r="VR150"/>
      <c r="VS150"/>
      <c r="VT150"/>
      <c r="VU150"/>
      <c r="VV150"/>
      <c r="VW150"/>
      <c r="VX150"/>
      <c r="VY150"/>
      <c r="VZ150"/>
      <c r="WA150"/>
      <c r="WB150"/>
      <c r="WC150"/>
      <c r="WD150"/>
      <c r="WE150"/>
      <c r="WF150"/>
      <c r="WG150"/>
      <c r="WH150"/>
      <c r="WI150"/>
      <c r="WJ150"/>
      <c r="WK150"/>
      <c r="WL150"/>
      <c r="WM150"/>
      <c r="WN150"/>
      <c r="WO150"/>
      <c r="WP150"/>
      <c r="WQ150"/>
      <c r="WR150"/>
      <c r="WS150"/>
      <c r="WT150"/>
      <c r="WU150"/>
      <c r="WV150"/>
      <c r="WW150"/>
      <c r="WX150"/>
      <c r="WY150"/>
      <c r="WZ150"/>
      <c r="XA150"/>
      <c r="XB150"/>
      <c r="XC150"/>
      <c r="XD150"/>
      <c r="XE150"/>
      <c r="XF150"/>
      <c r="XG150"/>
      <c r="XH150"/>
      <c r="XI150"/>
      <c r="XJ150"/>
      <c r="XK150"/>
      <c r="XL150"/>
      <c r="XM150"/>
      <c r="XN150"/>
      <c r="XO150"/>
      <c r="XP150"/>
      <c r="XQ150"/>
      <c r="XR150"/>
      <c r="XS150"/>
      <c r="XT150"/>
      <c r="XU150"/>
      <c r="XV150"/>
      <c r="XW150"/>
      <c r="XX150"/>
      <c r="XY150"/>
      <c r="XZ150"/>
      <c r="YA150"/>
      <c r="YB150"/>
      <c r="YC150"/>
      <c r="YD150"/>
      <c r="YE150"/>
      <c r="YF150"/>
      <c r="YG150"/>
      <c r="YH150"/>
      <c r="YI150"/>
      <c r="YJ150"/>
      <c r="YK150"/>
      <c r="YL150"/>
      <c r="YM150"/>
      <c r="YN150"/>
      <c r="YO150"/>
      <c r="YP150"/>
      <c r="YQ150"/>
      <c r="YR150"/>
      <c r="YS150"/>
      <c r="YT150"/>
      <c r="YU150"/>
      <c r="YV150"/>
      <c r="YW150"/>
      <c r="YX150"/>
      <c r="YY150"/>
      <c r="YZ150"/>
      <c r="ZA150"/>
      <c r="ZB150"/>
      <c r="ZC150"/>
      <c r="ZD150"/>
      <c r="ZE150"/>
      <c r="ZF150"/>
      <c r="ZG150"/>
      <c r="ZH150"/>
      <c r="ZI150"/>
      <c r="ZJ150"/>
      <c r="ZK150"/>
      <c r="ZL150"/>
      <c r="ZM150"/>
      <c r="ZN150"/>
      <c r="ZO150"/>
      <c r="ZP150"/>
      <c r="ZQ150"/>
      <c r="ZR150"/>
      <c r="ZS150"/>
      <c r="ZT150"/>
      <c r="ZU150"/>
      <c r="ZV150"/>
      <c r="ZW150"/>
      <c r="ZX150"/>
      <c r="ZY150"/>
      <c r="ZZ150"/>
      <c r="AAA150"/>
      <c r="AAB150"/>
      <c r="AAC150"/>
      <c r="AAD150"/>
      <c r="AAE150"/>
      <c r="AAF150"/>
      <c r="AAG150"/>
      <c r="AAH150"/>
      <c r="AAI150"/>
      <c r="AAJ150"/>
      <c r="AAK150"/>
      <c r="AAL150"/>
      <c r="AAM150"/>
      <c r="AAN150"/>
      <c r="AAO150"/>
      <c r="AAP150"/>
      <c r="AAQ150"/>
      <c r="AAR150"/>
      <c r="AAS150"/>
      <c r="AAT150"/>
      <c r="AAU150"/>
      <c r="AAV150"/>
      <c r="AAW150"/>
      <c r="AAX150"/>
      <c r="AAY150"/>
      <c r="AAZ150"/>
      <c r="ABA150"/>
      <c r="ABB150"/>
      <c r="ABC150"/>
      <c r="ABD150"/>
      <c r="ABE150"/>
      <c r="ABF150"/>
      <c r="ABG150"/>
      <c r="ABH150"/>
      <c r="ABI150"/>
      <c r="ABJ150"/>
      <c r="ABK150"/>
      <c r="ABL150"/>
      <c r="ABM150"/>
      <c r="ABN150"/>
      <c r="ABO150"/>
      <c r="ABP150"/>
      <c r="ABQ150"/>
      <c r="ABR150"/>
      <c r="ABS150"/>
      <c r="ABT150"/>
      <c r="ABU150"/>
      <c r="ABV150"/>
      <c r="ABW150"/>
      <c r="ABX150"/>
      <c r="ABY150"/>
      <c r="ABZ150"/>
      <c r="ACA150"/>
      <c r="ACB150"/>
      <c r="ACC150"/>
      <c r="ACD150"/>
      <c r="ACE150"/>
      <c r="ACF150"/>
      <c r="ACG150"/>
      <c r="ACH150"/>
      <c r="ACI150"/>
      <c r="ACJ150"/>
      <c r="ACK150"/>
      <c r="ACL150"/>
      <c r="ACM150"/>
      <c r="ACN150"/>
      <c r="ACO150"/>
      <c r="ACP150"/>
      <c r="ACQ150"/>
      <c r="ACR150"/>
      <c r="ACS150"/>
      <c r="ACT150"/>
      <c r="ACU150"/>
      <c r="ACV150"/>
      <c r="ACW150"/>
      <c r="ACX150"/>
      <c r="ACY150"/>
      <c r="ACZ150"/>
      <c r="ADA150"/>
      <c r="ADB150"/>
      <c r="ADC150"/>
      <c r="ADD150"/>
      <c r="ADE150"/>
      <c r="ADF150"/>
      <c r="ADG150"/>
      <c r="ADH150"/>
      <c r="ADI150"/>
      <c r="ADJ150"/>
      <c r="ADK150"/>
      <c r="ADL150"/>
      <c r="ADM150"/>
      <c r="ADN150"/>
      <c r="ADO150"/>
      <c r="ADP150"/>
      <c r="ADQ150"/>
      <c r="ADR150"/>
      <c r="ADS150"/>
      <c r="ADT150"/>
      <c r="ADU150"/>
      <c r="ADV150"/>
      <c r="ADW150"/>
      <c r="ADX150"/>
      <c r="ADY150"/>
      <c r="ADZ150"/>
      <c r="AEA150"/>
      <c r="AEB150"/>
      <c r="AEC150"/>
      <c r="AED150"/>
      <c r="AEE150"/>
      <c r="AEF150"/>
      <c r="AEG150"/>
      <c r="AEH150"/>
      <c r="AEI150"/>
      <c r="AEJ150"/>
      <c r="AEK150"/>
      <c r="AEL150"/>
      <c r="AEM150"/>
      <c r="AEN150"/>
      <c r="AEO150"/>
      <c r="AEP150"/>
      <c r="AEQ150"/>
      <c r="AER150"/>
      <c r="AES150"/>
      <c r="AET150"/>
      <c r="AEU150"/>
      <c r="AEV150"/>
      <c r="AEW150"/>
      <c r="AEX150"/>
      <c r="AEY150"/>
      <c r="AEZ150"/>
      <c r="AFA150"/>
      <c r="AFB150"/>
      <c r="AFC150"/>
      <c r="AFD150"/>
      <c r="AFE150"/>
      <c r="AFF150"/>
      <c r="AFG150"/>
      <c r="AFH150"/>
      <c r="AFI150"/>
      <c r="AFJ150"/>
      <c r="AFK150"/>
      <c r="AFL150"/>
      <c r="AFM150"/>
      <c r="AFN150"/>
      <c r="AFO150"/>
      <c r="AFP150"/>
      <c r="AFQ150"/>
      <c r="AFR150"/>
      <c r="AFS150"/>
      <c r="AFT150"/>
      <c r="AFU150"/>
      <c r="AFV150"/>
      <c r="AFW150"/>
      <c r="AFX150"/>
      <c r="AFY150"/>
      <c r="AFZ150"/>
      <c r="AGA150"/>
      <c r="AGB150"/>
      <c r="AGC150"/>
      <c r="AGD150"/>
      <c r="AGE150"/>
      <c r="AGF150"/>
      <c r="AGG150"/>
      <c r="AGH150"/>
      <c r="AGI150"/>
      <c r="AGJ150"/>
      <c r="AGK150"/>
      <c r="AGL150"/>
      <c r="AGM150"/>
      <c r="AGN150"/>
      <c r="AGO150"/>
      <c r="AGP150"/>
      <c r="AGQ150"/>
      <c r="AGR150"/>
      <c r="AGS150"/>
      <c r="AGT150"/>
      <c r="AGU150"/>
      <c r="AGV150"/>
      <c r="AGW150"/>
      <c r="AGX150"/>
      <c r="AGY150"/>
      <c r="AGZ150"/>
      <c r="AHA150"/>
      <c r="AHB150"/>
      <c r="AHC150"/>
      <c r="AHD150"/>
      <c r="AHE150"/>
      <c r="AHF150"/>
      <c r="AHG150"/>
      <c r="AHH150"/>
      <c r="AHI150"/>
      <c r="AHJ150"/>
      <c r="AHK150"/>
      <c r="AHL150"/>
      <c r="AHM150"/>
      <c r="AHN150"/>
      <c r="AHO150"/>
      <c r="AHP150"/>
      <c r="AHQ150"/>
      <c r="AHR150"/>
      <c r="AHS150"/>
      <c r="AHT150"/>
      <c r="AHU150"/>
      <c r="AHV150"/>
      <c r="AHW150"/>
      <c r="AHX150"/>
      <c r="AHY150"/>
      <c r="AHZ150"/>
      <c r="AIA150"/>
      <c r="AIB150"/>
      <c r="AIC150"/>
      <c r="AID150"/>
      <c r="AIE150"/>
      <c r="AIF150"/>
      <c r="AIG150"/>
      <c r="AIH150"/>
      <c r="AII150"/>
      <c r="AIJ150"/>
      <c r="AIK150"/>
      <c r="AIL150"/>
      <c r="AIM150"/>
      <c r="AIN150"/>
      <c r="AIO150"/>
      <c r="AIP150"/>
      <c r="AIQ150"/>
      <c r="AIR150"/>
      <c r="AIS150"/>
      <c r="AIT150"/>
      <c r="AIU150"/>
      <c r="AIV150"/>
      <c r="AIW150"/>
      <c r="AIX150"/>
      <c r="AIY150"/>
      <c r="AIZ150"/>
      <c r="AJA150"/>
      <c r="AJB150"/>
      <c r="AJC150"/>
      <c r="AJD150"/>
      <c r="AJE150"/>
      <c r="AJF150"/>
      <c r="AJG150"/>
      <c r="AJH150"/>
      <c r="AJI150"/>
      <c r="AJJ150"/>
      <c r="AJK150"/>
      <c r="AJL150"/>
      <c r="AJM150"/>
      <c r="AJN150"/>
      <c r="AJO150"/>
      <c r="AJP150"/>
      <c r="AJQ150"/>
      <c r="AJR150"/>
      <c r="AJS150"/>
      <c r="AJT150"/>
      <c r="AJU150"/>
      <c r="AJV150"/>
      <c r="AJW150"/>
      <c r="AJX150"/>
      <c r="AJY150"/>
      <c r="AJZ150"/>
      <c r="AKA150"/>
      <c r="AKB150"/>
      <c r="AKC150"/>
      <c r="AKD150"/>
      <c r="AKE150"/>
      <c r="AKF150"/>
      <c r="AKG150"/>
      <c r="AKH150"/>
      <c r="AKI150"/>
      <c r="AKJ150"/>
      <c r="AKK150"/>
      <c r="AKL150"/>
      <c r="AKM150"/>
      <c r="AKN150"/>
      <c r="AKO150"/>
      <c r="AKP150"/>
      <c r="AKQ150"/>
      <c r="AKR150"/>
      <c r="AKS150"/>
      <c r="AKT150"/>
      <c r="AKU150"/>
      <c r="AKV150"/>
      <c r="AKW150"/>
      <c r="AKX150"/>
      <c r="AKY150"/>
      <c r="AKZ150"/>
      <c r="ALA150"/>
      <c r="ALB150"/>
      <c r="ALC150"/>
      <c r="ALD150"/>
      <c r="ALE150"/>
      <c r="ALF150"/>
      <c r="ALG150"/>
      <c r="ALH150"/>
      <c r="ALI150"/>
      <c r="ALJ150"/>
      <c r="ALK150"/>
      <c r="ALL150"/>
      <c r="ALM150"/>
      <c r="ALN150"/>
      <c r="ALO150"/>
      <c r="ALP150"/>
      <c r="ALQ150"/>
      <c r="ALR150"/>
      <c r="ALS150"/>
      <c r="ALT150"/>
      <c r="ALU150"/>
      <c r="ALV150"/>
      <c r="ALW150"/>
      <c r="ALX150"/>
      <c r="ALY150"/>
      <c r="ALZ150"/>
      <c r="AMA150"/>
      <c r="AMB150"/>
      <c r="AMC150"/>
      <c r="AMD150"/>
      <c r="AME150"/>
      <c r="AMF150"/>
      <c r="AMG150"/>
      <c r="AMH150"/>
      <c r="AMI150"/>
      <c r="AMJ150"/>
    </row>
    <row r="151" spans="1:1024" x14ac:dyDescent="0.3">
      <c r="A151" s="52">
        <f t="shared" si="76"/>
        <v>142</v>
      </c>
      <c r="B151" s="72">
        <f t="shared" si="77"/>
        <v>2164</v>
      </c>
      <c r="C151" s="48">
        <f>'2023CV PREV GA00394601000126'!E147</f>
        <v>4.8899999999999997</v>
      </c>
      <c r="D151" s="49">
        <f t="shared" si="81"/>
        <v>1.14E-3</v>
      </c>
      <c r="E151" s="125">
        <f>'2023CV PREV GA00394601000126'!G147</f>
        <v>0</v>
      </c>
      <c r="F151" s="49">
        <f t="shared" si="64"/>
        <v>0</v>
      </c>
      <c r="G151" s="125">
        <f>'2023CV PREV GA00394601000126'!I147</f>
        <v>0</v>
      </c>
      <c r="H151" s="125">
        <f>'2023CV PREV GA00394601000126'!J147</f>
        <v>0</v>
      </c>
      <c r="I151" s="125">
        <f>'2023CV PREV GA00394601000126'!K147</f>
        <v>0</v>
      </c>
      <c r="J151" s="125">
        <f>'2023CV PREV GA00394601000126'!L147</f>
        <v>0</v>
      </c>
      <c r="K151" s="125">
        <f>'2023CV PREV GA00394601000126'!M147</f>
        <v>0</v>
      </c>
      <c r="L151" s="125">
        <f>'2023CV PREV GA00394601000126'!N147</f>
        <v>0</v>
      </c>
      <c r="M151" s="49">
        <f t="shared" si="65"/>
        <v>0</v>
      </c>
      <c r="N151" s="125">
        <f>'2023CV PREV GA00394601000126'!P147</f>
        <v>0</v>
      </c>
      <c r="O151" s="125">
        <f>'2023CV PREV GA00394601000126'!Q147</f>
        <v>0</v>
      </c>
      <c r="P151" s="125">
        <f>'2023CV PREV GA00394601000126'!R147</f>
        <v>0</v>
      </c>
      <c r="Q151" s="125">
        <f>'2023CV PREV GA00394601000126'!S147</f>
        <v>0</v>
      </c>
      <c r="R151" s="125">
        <f>'2023CV PREV GA00394601000126'!T147</f>
        <v>0</v>
      </c>
      <c r="S151" s="125">
        <f>'2023CV PREV GA00394601000126'!U147</f>
        <v>0</v>
      </c>
      <c r="T151" s="125">
        <f>'2023CV PREV GA00394601000126'!V147</f>
        <v>0</v>
      </c>
      <c r="U151" s="49">
        <f t="shared" si="66"/>
        <v>0</v>
      </c>
      <c r="V151" s="125">
        <f>'2023CV PREV GA00394601000126'!X147</f>
        <v>0</v>
      </c>
      <c r="W151" s="125">
        <f>'2023CV PREV GA00394601000126'!Y147</f>
        <v>0</v>
      </c>
      <c r="X151" s="125">
        <f>'2023CV PREV GA00394601000126'!Z147</f>
        <v>0</v>
      </c>
      <c r="Y151" s="125">
        <f>'2023CV PREV GA00394601000126'!AA147</f>
        <v>0</v>
      </c>
      <c r="Z151" s="125">
        <f>'2023CV PREV GA00394601000126'!AB147</f>
        <v>0</v>
      </c>
      <c r="AA151" s="125">
        <f>'2023CV PREV GA00394601000126'!AC147</f>
        <v>0</v>
      </c>
      <c r="AB151" s="125">
        <f>'2023CV PREV GA00394601000126'!AD147</f>
        <v>0</v>
      </c>
      <c r="AC151" s="49">
        <f t="shared" si="67"/>
        <v>0</v>
      </c>
      <c r="AD151" s="125">
        <f>'2023CV PREV GA00394601000126'!AF147</f>
        <v>0</v>
      </c>
      <c r="AE151" s="125">
        <f>'2023CV PREV GA00394601000126'!AG147</f>
        <v>0</v>
      </c>
      <c r="AF151" s="125">
        <f>'2023CV PREV GA00394601000126'!AH147</f>
        <v>0</v>
      </c>
      <c r="AG151" s="125">
        <f>'2023CV PREV GA00394601000126'!AI147</f>
        <v>0</v>
      </c>
      <c r="AH151" s="49">
        <f t="shared" si="68"/>
        <v>0</v>
      </c>
      <c r="AI151" s="125">
        <f>'2023CV PREV GA00394601000126'!AK147</f>
        <v>0</v>
      </c>
      <c r="AJ151" s="125">
        <f>'2023CV PREV GA00394601000126'!AL147</f>
        <v>0</v>
      </c>
      <c r="AK151" s="125">
        <f>'2023CV PREV GA00394601000126'!AM147</f>
        <v>0</v>
      </c>
      <c r="AL151" s="125">
        <f>'2023CV PREV GA00394601000126'!AN147</f>
        <v>0</v>
      </c>
      <c r="AM151" s="125">
        <f>'2023CV PREV GA00394601000126'!AO147</f>
        <v>0</v>
      </c>
      <c r="AN151" s="125">
        <f>'2023CV PREV GA00394601000126'!AP147</f>
        <v>0</v>
      </c>
      <c r="AO151" s="125">
        <f>'2023CV PREV GA00394601000126'!AQ147</f>
        <v>0</v>
      </c>
      <c r="AP151" s="125">
        <f>'2023CV PREV GA00394601000126'!AR147</f>
        <v>0</v>
      </c>
      <c r="AQ151" s="125">
        <f>'2023CV PREV GA00394601000126'!AS147</f>
        <v>0</v>
      </c>
      <c r="AR151" s="49">
        <f t="shared" si="69"/>
        <v>0</v>
      </c>
      <c r="AS151" s="49">
        <f t="shared" si="70"/>
        <v>0</v>
      </c>
      <c r="AT151" s="125">
        <f>'2023CV PREV GA00394601000126'!AV147</f>
        <v>0</v>
      </c>
      <c r="AU151" s="125">
        <f>'2023CV PREV GA00394601000126'!AW147</f>
        <v>0</v>
      </c>
      <c r="AV151" s="125">
        <f>'2023CV PREV GA00394601000126'!AX147</f>
        <v>0</v>
      </c>
      <c r="AW151" s="125">
        <f>'2023CV PREV GA00394601000126'!AY147</f>
        <v>0</v>
      </c>
      <c r="AX151" s="125">
        <f>'2023CV PREV GA00394601000126'!AZ147</f>
        <v>0</v>
      </c>
      <c r="AY151" s="125">
        <f>'2023CV PREV GA00394601000126'!BA147</f>
        <v>0</v>
      </c>
      <c r="AZ151" s="49">
        <f t="shared" si="71"/>
        <v>0</v>
      </c>
      <c r="BA151" s="125">
        <f>'2023CV PREV GA00394601000126'!BC147</f>
        <v>0</v>
      </c>
      <c r="BB151" s="125">
        <f>'2023CV PREV GA00394601000126'!BD147</f>
        <v>0</v>
      </c>
      <c r="BC151" s="125">
        <f>'2023CV PREV GA00394601000126'!BE147</f>
        <v>0</v>
      </c>
      <c r="BD151" s="125">
        <f>'2023CV PREV GA00394601000126'!BF147</f>
        <v>0</v>
      </c>
      <c r="BE151" s="125">
        <f>'2023CV PREV GA00394601000126'!BG147</f>
        <v>0</v>
      </c>
      <c r="BF151" s="125">
        <f>'2023CV PREV GA00394601000126'!BH147</f>
        <v>0</v>
      </c>
      <c r="BG151" s="125">
        <f>'2023CV PREV GA00394601000126'!BI147</f>
        <v>0</v>
      </c>
      <c r="BH151" s="125">
        <f>'2023CV PREV GA00394601000126'!BJ147</f>
        <v>0</v>
      </c>
      <c r="BI151" s="125">
        <f>'2023CV PREV GA00394601000126'!BK147</f>
        <v>0</v>
      </c>
      <c r="BJ151" s="49">
        <f t="shared" si="72"/>
        <v>0</v>
      </c>
      <c r="BK151" s="49">
        <f t="shared" si="73"/>
        <v>0</v>
      </c>
      <c r="BL151" s="49">
        <f>$BO$9+SUMPRODUCT($D$10:D151,$BK$10:BK151)</f>
        <v>194802968.77395752</v>
      </c>
      <c r="BM151" s="50">
        <f t="shared" si="74"/>
        <v>4.8899999999999997</v>
      </c>
      <c r="BN151" s="49">
        <f t="shared" si="78"/>
        <v>7986564909.7815599</v>
      </c>
      <c r="BO151" s="51">
        <f t="shared" si="75"/>
        <v>171311000692.63599</v>
      </c>
      <c r="BP151" s="89">
        <f t="shared" si="79"/>
        <v>0</v>
      </c>
      <c r="BQ151" s="89">
        <f t="shared" si="80"/>
        <v>0</v>
      </c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  <c r="IW151"/>
      <c r="IX151"/>
      <c r="IY151"/>
      <c r="IZ151"/>
      <c r="JA151"/>
      <c r="JB151"/>
      <c r="JC151"/>
      <c r="JD151"/>
      <c r="JE151"/>
      <c r="JF151"/>
      <c r="JG151"/>
      <c r="JH151"/>
      <c r="JI151"/>
      <c r="JJ151"/>
      <c r="JK151"/>
      <c r="JL151"/>
      <c r="JM151"/>
      <c r="JN151"/>
      <c r="JO151"/>
      <c r="JP151"/>
      <c r="JQ151"/>
      <c r="JR151"/>
      <c r="JS151"/>
      <c r="JT151"/>
      <c r="JU151"/>
      <c r="JV151"/>
      <c r="JW151"/>
      <c r="JX151"/>
      <c r="JY151"/>
      <c r="JZ151"/>
      <c r="KA151"/>
      <c r="KB151"/>
      <c r="KC151"/>
      <c r="KD151"/>
      <c r="KE151"/>
      <c r="KF151"/>
      <c r="KG151"/>
      <c r="KH151"/>
      <c r="KI151"/>
      <c r="KJ151"/>
      <c r="KK151"/>
      <c r="KL151"/>
      <c r="KM151"/>
      <c r="KN151"/>
      <c r="KO151"/>
      <c r="KP151"/>
      <c r="KQ151"/>
      <c r="KR151"/>
      <c r="KS151"/>
      <c r="KT151"/>
      <c r="KU151"/>
      <c r="KV151"/>
      <c r="KW151"/>
      <c r="KX151"/>
      <c r="KY151"/>
      <c r="KZ151"/>
      <c r="LA151"/>
      <c r="LB151"/>
      <c r="LC151"/>
      <c r="LD151"/>
      <c r="LE151"/>
      <c r="LF151"/>
      <c r="LG151"/>
      <c r="LH151"/>
      <c r="LI151"/>
      <c r="LJ151"/>
      <c r="LK151"/>
      <c r="LL151"/>
      <c r="LM151"/>
      <c r="LN151"/>
      <c r="LO151"/>
      <c r="LP151"/>
      <c r="LQ151"/>
      <c r="LR151"/>
      <c r="LS151"/>
      <c r="LT151"/>
      <c r="LU151"/>
      <c r="LV151"/>
      <c r="LW151"/>
      <c r="LX151"/>
      <c r="LY151"/>
      <c r="LZ151"/>
      <c r="MA151"/>
      <c r="MB151"/>
      <c r="MC151"/>
      <c r="MD151"/>
      <c r="ME151"/>
      <c r="MF151"/>
      <c r="MG151"/>
      <c r="MH151"/>
      <c r="MI151"/>
      <c r="MJ151"/>
      <c r="MK151"/>
      <c r="ML151"/>
      <c r="MM151"/>
      <c r="MN151"/>
      <c r="MO151"/>
      <c r="MP151"/>
      <c r="MQ151"/>
      <c r="MR151"/>
      <c r="MS151"/>
      <c r="MT151"/>
      <c r="MU151"/>
      <c r="MV151"/>
      <c r="MW151"/>
      <c r="MX151"/>
      <c r="MY151"/>
      <c r="MZ151"/>
      <c r="NA151"/>
      <c r="NB151"/>
      <c r="NC151"/>
      <c r="ND151"/>
      <c r="NE151"/>
      <c r="NF151"/>
      <c r="NG151"/>
      <c r="NH151"/>
      <c r="NI151"/>
      <c r="NJ151"/>
      <c r="NK151"/>
      <c r="NL151"/>
      <c r="NM151"/>
      <c r="NN151"/>
      <c r="NO151"/>
      <c r="NP151"/>
      <c r="NQ151"/>
      <c r="NR151"/>
      <c r="NS151"/>
      <c r="NT151"/>
      <c r="NU151"/>
      <c r="NV151"/>
      <c r="NW151"/>
      <c r="NX151"/>
      <c r="NY151"/>
      <c r="NZ151"/>
      <c r="OA151"/>
      <c r="OB151"/>
      <c r="OC151"/>
      <c r="OD151"/>
      <c r="OE151"/>
      <c r="OF151"/>
      <c r="OG151"/>
      <c r="OH151"/>
      <c r="OI151"/>
      <c r="OJ151"/>
      <c r="OK151"/>
      <c r="OL151"/>
      <c r="OM151"/>
      <c r="ON151"/>
      <c r="OO151"/>
      <c r="OP151"/>
      <c r="OQ151"/>
      <c r="OR151"/>
      <c r="OS151"/>
      <c r="OT151"/>
      <c r="OU151"/>
      <c r="OV151"/>
      <c r="OW151"/>
      <c r="OX151"/>
      <c r="OY151"/>
      <c r="OZ151"/>
      <c r="PA151"/>
      <c r="PB151"/>
      <c r="PC151"/>
      <c r="PD151"/>
      <c r="PE151"/>
      <c r="PF151"/>
      <c r="PG151"/>
      <c r="PH151"/>
      <c r="PI151"/>
      <c r="PJ151"/>
      <c r="PK151"/>
      <c r="PL151"/>
      <c r="PM151"/>
      <c r="PN151"/>
      <c r="PO151"/>
      <c r="PP151"/>
      <c r="PQ151"/>
      <c r="PR151"/>
      <c r="PS151"/>
      <c r="PT151"/>
      <c r="PU151"/>
      <c r="PV151"/>
      <c r="PW151"/>
      <c r="PX151"/>
      <c r="PY151"/>
      <c r="PZ151"/>
      <c r="QA151"/>
      <c r="QB151"/>
      <c r="QC151"/>
      <c r="QD151"/>
      <c r="QE151"/>
      <c r="QF151"/>
      <c r="QG151"/>
      <c r="QH151"/>
      <c r="QI151"/>
      <c r="QJ151"/>
      <c r="QK151"/>
      <c r="QL151"/>
      <c r="QM151"/>
      <c r="QN151"/>
      <c r="QO151"/>
      <c r="QP151"/>
      <c r="QQ151"/>
      <c r="QR151"/>
      <c r="QS151"/>
      <c r="QT151"/>
      <c r="QU151"/>
      <c r="QV151"/>
      <c r="QW151"/>
      <c r="QX151"/>
      <c r="QY151"/>
      <c r="QZ151"/>
      <c r="RA151"/>
      <c r="RB151"/>
      <c r="RC151"/>
      <c r="RD151"/>
      <c r="RE151"/>
      <c r="RF151"/>
      <c r="RG151"/>
      <c r="RH151"/>
      <c r="RI151"/>
      <c r="RJ151"/>
      <c r="RK151"/>
      <c r="RL151"/>
      <c r="RM151"/>
      <c r="RN151"/>
      <c r="RO151"/>
      <c r="RP151"/>
      <c r="RQ151"/>
      <c r="RR151"/>
      <c r="RS151"/>
      <c r="RT151"/>
      <c r="RU151"/>
      <c r="RV151"/>
      <c r="RW151"/>
      <c r="RX151"/>
      <c r="RY151"/>
      <c r="RZ151"/>
      <c r="SA151"/>
      <c r="SB151"/>
      <c r="SC151"/>
      <c r="SD151"/>
      <c r="SE151"/>
      <c r="SF151"/>
      <c r="SG151"/>
      <c r="SH151"/>
      <c r="SI151"/>
      <c r="SJ151"/>
      <c r="SK151"/>
      <c r="SL151"/>
      <c r="SM151"/>
      <c r="SN151"/>
      <c r="SO151"/>
      <c r="SP151"/>
      <c r="SQ151"/>
      <c r="SR151"/>
      <c r="SS151"/>
      <c r="ST151"/>
      <c r="SU151"/>
      <c r="SV151"/>
      <c r="SW151"/>
      <c r="SX151"/>
      <c r="SY151"/>
      <c r="SZ151"/>
      <c r="TA151"/>
      <c r="TB151"/>
      <c r="TC151"/>
      <c r="TD151"/>
      <c r="TE151"/>
      <c r="TF151"/>
      <c r="TG151"/>
      <c r="TH151"/>
      <c r="TI151"/>
      <c r="TJ151"/>
      <c r="TK151"/>
      <c r="TL151"/>
      <c r="TM151"/>
      <c r="TN151"/>
      <c r="TO151"/>
      <c r="TP151"/>
      <c r="TQ151"/>
      <c r="TR151"/>
      <c r="TS151"/>
      <c r="TT151"/>
      <c r="TU151"/>
      <c r="TV151"/>
      <c r="TW151"/>
      <c r="TX151"/>
      <c r="TY151"/>
      <c r="TZ151"/>
      <c r="UA151"/>
      <c r="UB151"/>
      <c r="UC151"/>
      <c r="UD151"/>
      <c r="UE151"/>
      <c r="UF151"/>
      <c r="UG151"/>
      <c r="UH151"/>
      <c r="UI151"/>
      <c r="UJ151"/>
      <c r="UK151"/>
      <c r="UL151"/>
      <c r="UM151"/>
      <c r="UN151"/>
      <c r="UO151"/>
      <c r="UP151"/>
      <c r="UQ151"/>
      <c r="UR151"/>
      <c r="US151"/>
      <c r="UT151"/>
      <c r="UU151"/>
      <c r="UV151"/>
      <c r="UW151"/>
      <c r="UX151"/>
      <c r="UY151"/>
      <c r="UZ151"/>
      <c r="VA151"/>
      <c r="VB151"/>
      <c r="VC151"/>
      <c r="VD151"/>
      <c r="VE151"/>
      <c r="VF151"/>
      <c r="VG151"/>
      <c r="VH151"/>
      <c r="VI151"/>
      <c r="VJ151"/>
      <c r="VK151"/>
      <c r="VL151"/>
      <c r="VM151"/>
      <c r="VN151"/>
      <c r="VO151"/>
      <c r="VP151"/>
      <c r="VQ151"/>
      <c r="VR151"/>
      <c r="VS151"/>
      <c r="VT151"/>
      <c r="VU151"/>
      <c r="VV151"/>
      <c r="VW151"/>
      <c r="VX151"/>
      <c r="VY151"/>
      <c r="VZ151"/>
      <c r="WA151"/>
      <c r="WB151"/>
      <c r="WC151"/>
      <c r="WD151"/>
      <c r="WE151"/>
      <c r="WF151"/>
      <c r="WG151"/>
      <c r="WH151"/>
      <c r="WI151"/>
      <c r="WJ151"/>
      <c r="WK151"/>
      <c r="WL151"/>
      <c r="WM151"/>
      <c r="WN151"/>
      <c r="WO151"/>
      <c r="WP151"/>
      <c r="WQ151"/>
      <c r="WR151"/>
      <c r="WS151"/>
      <c r="WT151"/>
      <c r="WU151"/>
      <c r="WV151"/>
      <c r="WW151"/>
      <c r="WX151"/>
      <c r="WY151"/>
      <c r="WZ151"/>
      <c r="XA151"/>
      <c r="XB151"/>
      <c r="XC151"/>
      <c r="XD151"/>
      <c r="XE151"/>
      <c r="XF151"/>
      <c r="XG151"/>
      <c r="XH151"/>
      <c r="XI151"/>
      <c r="XJ151"/>
      <c r="XK151"/>
      <c r="XL151"/>
      <c r="XM151"/>
      <c r="XN151"/>
      <c r="XO151"/>
      <c r="XP151"/>
      <c r="XQ151"/>
      <c r="XR151"/>
      <c r="XS151"/>
      <c r="XT151"/>
      <c r="XU151"/>
      <c r="XV151"/>
      <c r="XW151"/>
      <c r="XX151"/>
      <c r="XY151"/>
      <c r="XZ151"/>
      <c r="YA151"/>
      <c r="YB151"/>
      <c r="YC151"/>
      <c r="YD151"/>
      <c r="YE151"/>
      <c r="YF151"/>
      <c r="YG151"/>
      <c r="YH151"/>
      <c r="YI151"/>
      <c r="YJ151"/>
      <c r="YK151"/>
      <c r="YL151"/>
      <c r="YM151"/>
      <c r="YN151"/>
      <c r="YO151"/>
      <c r="YP151"/>
      <c r="YQ151"/>
      <c r="YR151"/>
      <c r="YS151"/>
      <c r="YT151"/>
      <c r="YU151"/>
      <c r="YV151"/>
      <c r="YW151"/>
      <c r="YX151"/>
      <c r="YY151"/>
      <c r="YZ151"/>
      <c r="ZA151"/>
      <c r="ZB151"/>
      <c r="ZC151"/>
      <c r="ZD151"/>
      <c r="ZE151"/>
      <c r="ZF151"/>
      <c r="ZG151"/>
      <c r="ZH151"/>
      <c r="ZI151"/>
      <c r="ZJ151"/>
      <c r="ZK151"/>
      <c r="ZL151"/>
      <c r="ZM151"/>
      <c r="ZN151"/>
      <c r="ZO151"/>
      <c r="ZP151"/>
      <c r="ZQ151"/>
      <c r="ZR151"/>
      <c r="ZS151"/>
      <c r="ZT151"/>
      <c r="ZU151"/>
      <c r="ZV151"/>
      <c r="ZW151"/>
      <c r="ZX151"/>
      <c r="ZY151"/>
      <c r="ZZ151"/>
      <c r="AAA151"/>
      <c r="AAB151"/>
      <c r="AAC151"/>
      <c r="AAD151"/>
      <c r="AAE151"/>
      <c r="AAF151"/>
      <c r="AAG151"/>
      <c r="AAH151"/>
      <c r="AAI151"/>
      <c r="AAJ151"/>
      <c r="AAK151"/>
      <c r="AAL151"/>
      <c r="AAM151"/>
      <c r="AAN151"/>
      <c r="AAO151"/>
      <c r="AAP151"/>
      <c r="AAQ151"/>
      <c r="AAR151"/>
      <c r="AAS151"/>
      <c r="AAT151"/>
      <c r="AAU151"/>
      <c r="AAV151"/>
      <c r="AAW151"/>
      <c r="AAX151"/>
      <c r="AAY151"/>
      <c r="AAZ151"/>
      <c r="ABA151"/>
      <c r="ABB151"/>
      <c r="ABC151"/>
      <c r="ABD151"/>
      <c r="ABE151"/>
      <c r="ABF151"/>
      <c r="ABG151"/>
      <c r="ABH151"/>
      <c r="ABI151"/>
      <c r="ABJ151"/>
      <c r="ABK151"/>
      <c r="ABL151"/>
      <c r="ABM151"/>
      <c r="ABN151"/>
      <c r="ABO151"/>
      <c r="ABP151"/>
      <c r="ABQ151"/>
      <c r="ABR151"/>
      <c r="ABS151"/>
      <c r="ABT151"/>
      <c r="ABU151"/>
      <c r="ABV151"/>
      <c r="ABW151"/>
      <c r="ABX151"/>
      <c r="ABY151"/>
      <c r="ABZ151"/>
      <c r="ACA151"/>
      <c r="ACB151"/>
      <c r="ACC151"/>
      <c r="ACD151"/>
      <c r="ACE151"/>
      <c r="ACF151"/>
      <c r="ACG151"/>
      <c r="ACH151"/>
      <c r="ACI151"/>
      <c r="ACJ151"/>
      <c r="ACK151"/>
      <c r="ACL151"/>
      <c r="ACM151"/>
      <c r="ACN151"/>
      <c r="ACO151"/>
      <c r="ACP151"/>
      <c r="ACQ151"/>
      <c r="ACR151"/>
      <c r="ACS151"/>
      <c r="ACT151"/>
      <c r="ACU151"/>
      <c r="ACV151"/>
      <c r="ACW151"/>
      <c r="ACX151"/>
      <c r="ACY151"/>
      <c r="ACZ151"/>
      <c r="ADA151"/>
      <c r="ADB151"/>
      <c r="ADC151"/>
      <c r="ADD151"/>
      <c r="ADE151"/>
      <c r="ADF151"/>
      <c r="ADG151"/>
      <c r="ADH151"/>
      <c r="ADI151"/>
      <c r="ADJ151"/>
      <c r="ADK151"/>
      <c r="ADL151"/>
      <c r="ADM151"/>
      <c r="ADN151"/>
      <c r="ADO151"/>
      <c r="ADP151"/>
      <c r="ADQ151"/>
      <c r="ADR151"/>
      <c r="ADS151"/>
      <c r="ADT151"/>
      <c r="ADU151"/>
      <c r="ADV151"/>
      <c r="ADW151"/>
      <c r="ADX151"/>
      <c r="ADY151"/>
      <c r="ADZ151"/>
      <c r="AEA151"/>
      <c r="AEB151"/>
      <c r="AEC151"/>
      <c r="AED151"/>
      <c r="AEE151"/>
      <c r="AEF151"/>
      <c r="AEG151"/>
      <c r="AEH151"/>
      <c r="AEI151"/>
      <c r="AEJ151"/>
      <c r="AEK151"/>
      <c r="AEL151"/>
      <c r="AEM151"/>
      <c r="AEN151"/>
      <c r="AEO151"/>
      <c r="AEP151"/>
      <c r="AEQ151"/>
      <c r="AER151"/>
      <c r="AES151"/>
      <c r="AET151"/>
      <c r="AEU151"/>
      <c r="AEV151"/>
      <c r="AEW151"/>
      <c r="AEX151"/>
      <c r="AEY151"/>
      <c r="AEZ151"/>
      <c r="AFA151"/>
      <c r="AFB151"/>
      <c r="AFC151"/>
      <c r="AFD151"/>
      <c r="AFE151"/>
      <c r="AFF151"/>
      <c r="AFG151"/>
      <c r="AFH151"/>
      <c r="AFI151"/>
      <c r="AFJ151"/>
      <c r="AFK151"/>
      <c r="AFL151"/>
      <c r="AFM151"/>
      <c r="AFN151"/>
      <c r="AFO151"/>
      <c r="AFP151"/>
      <c r="AFQ151"/>
      <c r="AFR151"/>
      <c r="AFS151"/>
      <c r="AFT151"/>
      <c r="AFU151"/>
      <c r="AFV151"/>
      <c r="AFW151"/>
      <c r="AFX151"/>
      <c r="AFY151"/>
      <c r="AFZ151"/>
      <c r="AGA151"/>
      <c r="AGB151"/>
      <c r="AGC151"/>
      <c r="AGD151"/>
      <c r="AGE151"/>
      <c r="AGF151"/>
      <c r="AGG151"/>
      <c r="AGH151"/>
      <c r="AGI151"/>
      <c r="AGJ151"/>
      <c r="AGK151"/>
      <c r="AGL151"/>
      <c r="AGM151"/>
      <c r="AGN151"/>
      <c r="AGO151"/>
      <c r="AGP151"/>
      <c r="AGQ151"/>
      <c r="AGR151"/>
      <c r="AGS151"/>
      <c r="AGT151"/>
      <c r="AGU151"/>
      <c r="AGV151"/>
      <c r="AGW151"/>
      <c r="AGX151"/>
      <c r="AGY151"/>
      <c r="AGZ151"/>
      <c r="AHA151"/>
      <c r="AHB151"/>
      <c r="AHC151"/>
      <c r="AHD151"/>
      <c r="AHE151"/>
      <c r="AHF151"/>
      <c r="AHG151"/>
      <c r="AHH151"/>
      <c r="AHI151"/>
      <c r="AHJ151"/>
      <c r="AHK151"/>
      <c r="AHL151"/>
      <c r="AHM151"/>
      <c r="AHN151"/>
      <c r="AHO151"/>
      <c r="AHP151"/>
      <c r="AHQ151"/>
      <c r="AHR151"/>
      <c r="AHS151"/>
      <c r="AHT151"/>
      <c r="AHU151"/>
      <c r="AHV151"/>
      <c r="AHW151"/>
      <c r="AHX151"/>
      <c r="AHY151"/>
      <c r="AHZ151"/>
      <c r="AIA151"/>
      <c r="AIB151"/>
      <c r="AIC151"/>
      <c r="AID151"/>
      <c r="AIE151"/>
      <c r="AIF151"/>
      <c r="AIG151"/>
      <c r="AIH151"/>
      <c r="AII151"/>
      <c r="AIJ151"/>
      <c r="AIK151"/>
      <c r="AIL151"/>
      <c r="AIM151"/>
      <c r="AIN151"/>
      <c r="AIO151"/>
      <c r="AIP151"/>
      <c r="AIQ151"/>
      <c r="AIR151"/>
      <c r="AIS151"/>
      <c r="AIT151"/>
      <c r="AIU151"/>
      <c r="AIV151"/>
      <c r="AIW151"/>
      <c r="AIX151"/>
      <c r="AIY151"/>
      <c r="AIZ151"/>
      <c r="AJA151"/>
      <c r="AJB151"/>
      <c r="AJC151"/>
      <c r="AJD151"/>
      <c r="AJE151"/>
      <c r="AJF151"/>
      <c r="AJG151"/>
      <c r="AJH151"/>
      <c r="AJI151"/>
      <c r="AJJ151"/>
      <c r="AJK151"/>
      <c r="AJL151"/>
      <c r="AJM151"/>
      <c r="AJN151"/>
      <c r="AJO151"/>
      <c r="AJP151"/>
      <c r="AJQ151"/>
      <c r="AJR151"/>
      <c r="AJS151"/>
      <c r="AJT151"/>
      <c r="AJU151"/>
      <c r="AJV151"/>
      <c r="AJW151"/>
      <c r="AJX151"/>
      <c r="AJY151"/>
      <c r="AJZ151"/>
      <c r="AKA151"/>
      <c r="AKB151"/>
      <c r="AKC151"/>
      <c r="AKD151"/>
      <c r="AKE151"/>
      <c r="AKF151"/>
      <c r="AKG151"/>
      <c r="AKH151"/>
      <c r="AKI151"/>
      <c r="AKJ151"/>
      <c r="AKK151"/>
      <c r="AKL151"/>
      <c r="AKM151"/>
      <c r="AKN151"/>
      <c r="AKO151"/>
      <c r="AKP151"/>
      <c r="AKQ151"/>
      <c r="AKR151"/>
      <c r="AKS151"/>
      <c r="AKT151"/>
      <c r="AKU151"/>
      <c r="AKV151"/>
      <c r="AKW151"/>
      <c r="AKX151"/>
      <c r="AKY151"/>
      <c r="AKZ151"/>
      <c r="ALA151"/>
      <c r="ALB151"/>
      <c r="ALC151"/>
      <c r="ALD151"/>
      <c r="ALE151"/>
      <c r="ALF151"/>
      <c r="ALG151"/>
      <c r="ALH151"/>
      <c r="ALI151"/>
      <c r="ALJ151"/>
      <c r="ALK151"/>
      <c r="ALL151"/>
      <c r="ALM151"/>
      <c r="ALN151"/>
      <c r="ALO151"/>
      <c r="ALP151"/>
      <c r="ALQ151"/>
      <c r="ALR151"/>
      <c r="ALS151"/>
      <c r="ALT151"/>
      <c r="ALU151"/>
      <c r="ALV151"/>
      <c r="ALW151"/>
      <c r="ALX151"/>
      <c r="ALY151"/>
      <c r="ALZ151"/>
      <c r="AMA151"/>
      <c r="AMB151"/>
      <c r="AMC151"/>
      <c r="AMD151"/>
      <c r="AME151"/>
      <c r="AMF151"/>
      <c r="AMG151"/>
      <c r="AMH151"/>
      <c r="AMI151"/>
      <c r="AMJ151"/>
    </row>
    <row r="152" spans="1:1024" x14ac:dyDescent="0.3">
      <c r="A152" s="52">
        <f t="shared" si="76"/>
        <v>143</v>
      </c>
      <c r="B152" s="72">
        <f t="shared" si="77"/>
        <v>2165</v>
      </c>
      <c r="C152" s="48">
        <f>'2023CV PREV GA00394601000126'!E148</f>
        <v>4.8899999999999997</v>
      </c>
      <c r="D152" s="49">
        <f t="shared" si="81"/>
        <v>1.09E-3</v>
      </c>
      <c r="E152" s="125">
        <f>'2023CV PREV GA00394601000126'!G148</f>
        <v>0</v>
      </c>
      <c r="F152" s="49">
        <f t="shared" si="64"/>
        <v>0</v>
      </c>
      <c r="G152" s="125">
        <f>'2023CV PREV GA00394601000126'!I148</f>
        <v>0</v>
      </c>
      <c r="H152" s="125">
        <f>'2023CV PREV GA00394601000126'!J148</f>
        <v>0</v>
      </c>
      <c r="I152" s="125">
        <f>'2023CV PREV GA00394601000126'!K148</f>
        <v>0</v>
      </c>
      <c r="J152" s="125">
        <f>'2023CV PREV GA00394601000126'!L148</f>
        <v>0</v>
      </c>
      <c r="K152" s="125">
        <f>'2023CV PREV GA00394601000126'!M148</f>
        <v>0</v>
      </c>
      <c r="L152" s="125">
        <f>'2023CV PREV GA00394601000126'!N148</f>
        <v>0</v>
      </c>
      <c r="M152" s="49">
        <f t="shared" si="65"/>
        <v>0</v>
      </c>
      <c r="N152" s="125">
        <f>'2023CV PREV GA00394601000126'!P148</f>
        <v>0</v>
      </c>
      <c r="O152" s="125">
        <f>'2023CV PREV GA00394601000126'!Q148</f>
        <v>0</v>
      </c>
      <c r="P152" s="125">
        <f>'2023CV PREV GA00394601000126'!R148</f>
        <v>0</v>
      </c>
      <c r="Q152" s="125">
        <f>'2023CV PREV GA00394601000126'!S148</f>
        <v>0</v>
      </c>
      <c r="R152" s="125">
        <f>'2023CV PREV GA00394601000126'!T148</f>
        <v>0</v>
      </c>
      <c r="S152" s="125">
        <f>'2023CV PREV GA00394601000126'!U148</f>
        <v>0</v>
      </c>
      <c r="T152" s="125">
        <f>'2023CV PREV GA00394601000126'!V148</f>
        <v>0</v>
      </c>
      <c r="U152" s="49">
        <f t="shared" si="66"/>
        <v>0</v>
      </c>
      <c r="V152" s="125">
        <f>'2023CV PREV GA00394601000126'!X148</f>
        <v>0</v>
      </c>
      <c r="W152" s="125">
        <f>'2023CV PREV GA00394601000126'!Y148</f>
        <v>0</v>
      </c>
      <c r="X152" s="125">
        <f>'2023CV PREV GA00394601000126'!Z148</f>
        <v>0</v>
      </c>
      <c r="Y152" s="125">
        <f>'2023CV PREV GA00394601000126'!AA148</f>
        <v>0</v>
      </c>
      <c r="Z152" s="125">
        <f>'2023CV PREV GA00394601000126'!AB148</f>
        <v>0</v>
      </c>
      <c r="AA152" s="125">
        <f>'2023CV PREV GA00394601000126'!AC148</f>
        <v>0</v>
      </c>
      <c r="AB152" s="125">
        <f>'2023CV PREV GA00394601000126'!AD148</f>
        <v>0</v>
      </c>
      <c r="AC152" s="49">
        <f t="shared" si="67"/>
        <v>0</v>
      </c>
      <c r="AD152" s="125">
        <f>'2023CV PREV GA00394601000126'!AF148</f>
        <v>0</v>
      </c>
      <c r="AE152" s="125">
        <f>'2023CV PREV GA00394601000126'!AG148</f>
        <v>0</v>
      </c>
      <c r="AF152" s="125">
        <f>'2023CV PREV GA00394601000126'!AH148</f>
        <v>0</v>
      </c>
      <c r="AG152" s="125">
        <f>'2023CV PREV GA00394601000126'!AI148</f>
        <v>0</v>
      </c>
      <c r="AH152" s="49">
        <f t="shared" si="68"/>
        <v>0</v>
      </c>
      <c r="AI152" s="125">
        <f>'2023CV PREV GA00394601000126'!AK148</f>
        <v>0</v>
      </c>
      <c r="AJ152" s="125">
        <f>'2023CV PREV GA00394601000126'!AL148</f>
        <v>0</v>
      </c>
      <c r="AK152" s="125">
        <f>'2023CV PREV GA00394601000126'!AM148</f>
        <v>0</v>
      </c>
      <c r="AL152" s="125">
        <f>'2023CV PREV GA00394601000126'!AN148</f>
        <v>0</v>
      </c>
      <c r="AM152" s="125">
        <f>'2023CV PREV GA00394601000126'!AO148</f>
        <v>0</v>
      </c>
      <c r="AN152" s="125">
        <f>'2023CV PREV GA00394601000126'!AP148</f>
        <v>0</v>
      </c>
      <c r="AO152" s="125">
        <f>'2023CV PREV GA00394601000126'!AQ148</f>
        <v>0</v>
      </c>
      <c r="AP152" s="125">
        <f>'2023CV PREV GA00394601000126'!AR148</f>
        <v>0</v>
      </c>
      <c r="AQ152" s="125">
        <f>'2023CV PREV GA00394601000126'!AS148</f>
        <v>0</v>
      </c>
      <c r="AR152" s="49">
        <f t="shared" si="69"/>
        <v>0</v>
      </c>
      <c r="AS152" s="49">
        <f t="shared" si="70"/>
        <v>0</v>
      </c>
      <c r="AT152" s="125">
        <f>'2023CV PREV GA00394601000126'!AV148</f>
        <v>0</v>
      </c>
      <c r="AU152" s="125">
        <f>'2023CV PREV GA00394601000126'!AW148</f>
        <v>0</v>
      </c>
      <c r="AV152" s="125">
        <f>'2023CV PREV GA00394601000126'!AX148</f>
        <v>0</v>
      </c>
      <c r="AW152" s="125">
        <f>'2023CV PREV GA00394601000126'!AY148</f>
        <v>0</v>
      </c>
      <c r="AX152" s="125">
        <f>'2023CV PREV GA00394601000126'!AZ148</f>
        <v>0</v>
      </c>
      <c r="AY152" s="125">
        <f>'2023CV PREV GA00394601000126'!BA148</f>
        <v>0</v>
      </c>
      <c r="AZ152" s="49">
        <f t="shared" si="71"/>
        <v>0</v>
      </c>
      <c r="BA152" s="125">
        <f>'2023CV PREV GA00394601000126'!BC148</f>
        <v>0</v>
      </c>
      <c r="BB152" s="125">
        <f>'2023CV PREV GA00394601000126'!BD148</f>
        <v>0</v>
      </c>
      <c r="BC152" s="125">
        <f>'2023CV PREV GA00394601000126'!BE148</f>
        <v>0</v>
      </c>
      <c r="BD152" s="125">
        <f>'2023CV PREV GA00394601000126'!BF148</f>
        <v>0</v>
      </c>
      <c r="BE152" s="125">
        <f>'2023CV PREV GA00394601000126'!BG148</f>
        <v>0</v>
      </c>
      <c r="BF152" s="125">
        <f>'2023CV PREV GA00394601000126'!BH148</f>
        <v>0</v>
      </c>
      <c r="BG152" s="125">
        <f>'2023CV PREV GA00394601000126'!BI148</f>
        <v>0</v>
      </c>
      <c r="BH152" s="125">
        <f>'2023CV PREV GA00394601000126'!BJ148</f>
        <v>0</v>
      </c>
      <c r="BI152" s="125">
        <f>'2023CV PREV GA00394601000126'!BK148</f>
        <v>0</v>
      </c>
      <c r="BJ152" s="49">
        <f t="shared" si="72"/>
        <v>0</v>
      </c>
      <c r="BK152" s="49">
        <f t="shared" si="73"/>
        <v>0</v>
      </c>
      <c r="BL152" s="49">
        <f>$BO$9+SUMPRODUCT($D$10:D152,$BK$10:BK152)</f>
        <v>194802968.77395752</v>
      </c>
      <c r="BM152" s="50">
        <f t="shared" si="74"/>
        <v>4.8899999999999997</v>
      </c>
      <c r="BN152" s="49">
        <f t="shared" si="78"/>
        <v>8377107933.8698997</v>
      </c>
      <c r="BO152" s="51">
        <f t="shared" si="75"/>
        <v>179688108626.50601</v>
      </c>
      <c r="BP152" s="89">
        <f t="shared" si="79"/>
        <v>0</v>
      </c>
      <c r="BQ152" s="89">
        <f t="shared" si="80"/>
        <v>0</v>
      </c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  <c r="IW152"/>
      <c r="IX152"/>
      <c r="IY152"/>
      <c r="IZ152"/>
      <c r="JA152"/>
      <c r="JB152"/>
      <c r="JC152"/>
      <c r="JD152"/>
      <c r="JE152"/>
      <c r="JF152"/>
      <c r="JG152"/>
      <c r="JH152"/>
      <c r="JI152"/>
      <c r="JJ152"/>
      <c r="JK152"/>
      <c r="JL152"/>
      <c r="JM152"/>
      <c r="JN152"/>
      <c r="JO152"/>
      <c r="JP152"/>
      <c r="JQ152"/>
      <c r="JR152"/>
      <c r="JS152"/>
      <c r="JT152"/>
      <c r="JU152"/>
      <c r="JV152"/>
      <c r="JW152"/>
      <c r="JX152"/>
      <c r="JY152"/>
      <c r="JZ152"/>
      <c r="KA152"/>
      <c r="KB152"/>
      <c r="KC152"/>
      <c r="KD152"/>
      <c r="KE152"/>
      <c r="KF152"/>
      <c r="KG152"/>
      <c r="KH152"/>
      <c r="KI152"/>
      <c r="KJ152"/>
      <c r="KK152"/>
      <c r="KL152"/>
      <c r="KM152"/>
      <c r="KN152"/>
      <c r="KO152"/>
      <c r="KP152"/>
      <c r="KQ152"/>
      <c r="KR152"/>
      <c r="KS152"/>
      <c r="KT152"/>
      <c r="KU152"/>
      <c r="KV152"/>
      <c r="KW152"/>
      <c r="KX152"/>
      <c r="KY152"/>
      <c r="KZ152"/>
      <c r="LA152"/>
      <c r="LB152"/>
      <c r="LC152"/>
      <c r="LD152"/>
      <c r="LE152"/>
      <c r="LF152"/>
      <c r="LG152"/>
      <c r="LH152"/>
      <c r="LI152"/>
      <c r="LJ152"/>
      <c r="LK152"/>
      <c r="LL152"/>
      <c r="LM152"/>
      <c r="LN152"/>
      <c r="LO152"/>
      <c r="LP152"/>
      <c r="LQ152"/>
      <c r="LR152"/>
      <c r="LS152"/>
      <c r="LT152"/>
      <c r="LU152"/>
      <c r="LV152"/>
      <c r="LW152"/>
      <c r="LX152"/>
      <c r="LY152"/>
      <c r="LZ152"/>
      <c r="MA152"/>
      <c r="MB152"/>
      <c r="MC152"/>
      <c r="MD152"/>
      <c r="ME152"/>
      <c r="MF152"/>
      <c r="MG152"/>
      <c r="MH152"/>
      <c r="MI152"/>
      <c r="MJ152"/>
      <c r="MK152"/>
      <c r="ML152"/>
      <c r="MM152"/>
      <c r="MN152"/>
      <c r="MO152"/>
      <c r="MP152"/>
      <c r="MQ152"/>
      <c r="MR152"/>
      <c r="MS152"/>
      <c r="MT152"/>
      <c r="MU152"/>
      <c r="MV152"/>
      <c r="MW152"/>
      <c r="MX152"/>
      <c r="MY152"/>
      <c r="MZ152"/>
      <c r="NA152"/>
      <c r="NB152"/>
      <c r="NC152"/>
      <c r="ND152"/>
      <c r="NE152"/>
      <c r="NF152"/>
      <c r="NG152"/>
      <c r="NH152"/>
      <c r="NI152"/>
      <c r="NJ152"/>
      <c r="NK152"/>
      <c r="NL152"/>
      <c r="NM152"/>
      <c r="NN152"/>
      <c r="NO152"/>
      <c r="NP152"/>
      <c r="NQ152"/>
      <c r="NR152"/>
      <c r="NS152"/>
      <c r="NT152"/>
      <c r="NU152"/>
      <c r="NV152"/>
      <c r="NW152"/>
      <c r="NX152"/>
      <c r="NY152"/>
      <c r="NZ152"/>
      <c r="OA152"/>
      <c r="OB152"/>
      <c r="OC152"/>
      <c r="OD152"/>
      <c r="OE152"/>
      <c r="OF152"/>
      <c r="OG152"/>
      <c r="OH152"/>
      <c r="OI152"/>
      <c r="OJ152"/>
      <c r="OK152"/>
      <c r="OL152"/>
      <c r="OM152"/>
      <c r="ON152"/>
      <c r="OO152"/>
      <c r="OP152"/>
      <c r="OQ152"/>
      <c r="OR152"/>
      <c r="OS152"/>
      <c r="OT152"/>
      <c r="OU152"/>
      <c r="OV152"/>
      <c r="OW152"/>
      <c r="OX152"/>
      <c r="OY152"/>
      <c r="OZ152"/>
      <c r="PA152"/>
      <c r="PB152"/>
      <c r="PC152"/>
      <c r="PD152"/>
      <c r="PE152"/>
      <c r="PF152"/>
      <c r="PG152"/>
      <c r="PH152"/>
      <c r="PI152"/>
      <c r="PJ152"/>
      <c r="PK152"/>
      <c r="PL152"/>
      <c r="PM152"/>
      <c r="PN152"/>
      <c r="PO152"/>
      <c r="PP152"/>
      <c r="PQ152"/>
      <c r="PR152"/>
      <c r="PS152"/>
      <c r="PT152"/>
      <c r="PU152"/>
      <c r="PV152"/>
      <c r="PW152"/>
      <c r="PX152"/>
      <c r="PY152"/>
      <c r="PZ152"/>
      <c r="QA152"/>
      <c r="QB152"/>
      <c r="QC152"/>
      <c r="QD152"/>
      <c r="QE152"/>
      <c r="QF152"/>
      <c r="QG152"/>
      <c r="QH152"/>
      <c r="QI152"/>
      <c r="QJ152"/>
      <c r="QK152"/>
      <c r="QL152"/>
      <c r="QM152"/>
      <c r="QN152"/>
      <c r="QO152"/>
      <c r="QP152"/>
      <c r="QQ152"/>
      <c r="QR152"/>
      <c r="QS152"/>
      <c r="QT152"/>
      <c r="QU152"/>
      <c r="QV152"/>
      <c r="QW152"/>
      <c r="QX152"/>
      <c r="QY152"/>
      <c r="QZ152"/>
      <c r="RA152"/>
      <c r="RB152"/>
      <c r="RC152"/>
      <c r="RD152"/>
      <c r="RE152"/>
      <c r="RF152"/>
      <c r="RG152"/>
      <c r="RH152"/>
      <c r="RI152"/>
      <c r="RJ152"/>
      <c r="RK152"/>
      <c r="RL152"/>
      <c r="RM152"/>
      <c r="RN152"/>
      <c r="RO152"/>
      <c r="RP152"/>
      <c r="RQ152"/>
      <c r="RR152"/>
      <c r="RS152"/>
      <c r="RT152"/>
      <c r="RU152"/>
      <c r="RV152"/>
      <c r="RW152"/>
      <c r="RX152"/>
      <c r="RY152"/>
      <c r="RZ152"/>
      <c r="SA152"/>
      <c r="SB152"/>
      <c r="SC152"/>
      <c r="SD152"/>
      <c r="SE152"/>
      <c r="SF152"/>
      <c r="SG152"/>
      <c r="SH152"/>
      <c r="SI152"/>
      <c r="SJ152"/>
      <c r="SK152"/>
      <c r="SL152"/>
      <c r="SM152"/>
      <c r="SN152"/>
      <c r="SO152"/>
      <c r="SP152"/>
      <c r="SQ152"/>
      <c r="SR152"/>
      <c r="SS152"/>
      <c r="ST152"/>
      <c r="SU152"/>
      <c r="SV152"/>
      <c r="SW152"/>
      <c r="SX152"/>
      <c r="SY152"/>
      <c r="SZ152"/>
      <c r="TA152"/>
      <c r="TB152"/>
      <c r="TC152"/>
      <c r="TD152"/>
      <c r="TE152"/>
      <c r="TF152"/>
      <c r="TG152"/>
      <c r="TH152"/>
      <c r="TI152"/>
      <c r="TJ152"/>
      <c r="TK152"/>
      <c r="TL152"/>
      <c r="TM152"/>
      <c r="TN152"/>
      <c r="TO152"/>
      <c r="TP152"/>
      <c r="TQ152"/>
      <c r="TR152"/>
      <c r="TS152"/>
      <c r="TT152"/>
      <c r="TU152"/>
      <c r="TV152"/>
      <c r="TW152"/>
      <c r="TX152"/>
      <c r="TY152"/>
      <c r="TZ152"/>
      <c r="UA152"/>
      <c r="UB152"/>
      <c r="UC152"/>
      <c r="UD152"/>
      <c r="UE152"/>
      <c r="UF152"/>
      <c r="UG152"/>
      <c r="UH152"/>
      <c r="UI152"/>
      <c r="UJ152"/>
      <c r="UK152"/>
      <c r="UL152"/>
      <c r="UM152"/>
      <c r="UN152"/>
      <c r="UO152"/>
      <c r="UP152"/>
      <c r="UQ152"/>
      <c r="UR152"/>
      <c r="US152"/>
      <c r="UT152"/>
      <c r="UU152"/>
      <c r="UV152"/>
      <c r="UW152"/>
      <c r="UX152"/>
      <c r="UY152"/>
      <c r="UZ152"/>
      <c r="VA152"/>
      <c r="VB152"/>
      <c r="VC152"/>
      <c r="VD152"/>
      <c r="VE152"/>
      <c r="VF152"/>
      <c r="VG152"/>
      <c r="VH152"/>
      <c r="VI152"/>
      <c r="VJ152"/>
      <c r="VK152"/>
      <c r="VL152"/>
      <c r="VM152"/>
      <c r="VN152"/>
      <c r="VO152"/>
      <c r="VP152"/>
      <c r="VQ152"/>
      <c r="VR152"/>
      <c r="VS152"/>
      <c r="VT152"/>
      <c r="VU152"/>
      <c r="VV152"/>
      <c r="VW152"/>
      <c r="VX152"/>
      <c r="VY152"/>
      <c r="VZ152"/>
      <c r="WA152"/>
      <c r="WB152"/>
      <c r="WC152"/>
      <c r="WD152"/>
      <c r="WE152"/>
      <c r="WF152"/>
      <c r="WG152"/>
      <c r="WH152"/>
      <c r="WI152"/>
      <c r="WJ152"/>
      <c r="WK152"/>
      <c r="WL152"/>
      <c r="WM152"/>
      <c r="WN152"/>
      <c r="WO152"/>
      <c r="WP152"/>
      <c r="WQ152"/>
      <c r="WR152"/>
      <c r="WS152"/>
      <c r="WT152"/>
      <c r="WU152"/>
      <c r="WV152"/>
      <c r="WW152"/>
      <c r="WX152"/>
      <c r="WY152"/>
      <c r="WZ152"/>
      <c r="XA152"/>
      <c r="XB152"/>
      <c r="XC152"/>
      <c r="XD152"/>
      <c r="XE152"/>
      <c r="XF152"/>
      <c r="XG152"/>
      <c r="XH152"/>
      <c r="XI152"/>
      <c r="XJ152"/>
      <c r="XK152"/>
      <c r="XL152"/>
      <c r="XM152"/>
      <c r="XN152"/>
      <c r="XO152"/>
      <c r="XP152"/>
      <c r="XQ152"/>
      <c r="XR152"/>
      <c r="XS152"/>
      <c r="XT152"/>
      <c r="XU152"/>
      <c r="XV152"/>
      <c r="XW152"/>
      <c r="XX152"/>
      <c r="XY152"/>
      <c r="XZ152"/>
      <c r="YA152"/>
      <c r="YB152"/>
      <c r="YC152"/>
      <c r="YD152"/>
      <c r="YE152"/>
      <c r="YF152"/>
      <c r="YG152"/>
      <c r="YH152"/>
      <c r="YI152"/>
      <c r="YJ152"/>
      <c r="YK152"/>
      <c r="YL152"/>
      <c r="YM152"/>
      <c r="YN152"/>
      <c r="YO152"/>
      <c r="YP152"/>
      <c r="YQ152"/>
      <c r="YR152"/>
      <c r="YS152"/>
      <c r="YT152"/>
      <c r="YU152"/>
      <c r="YV152"/>
      <c r="YW152"/>
      <c r="YX152"/>
      <c r="YY152"/>
      <c r="YZ152"/>
      <c r="ZA152"/>
      <c r="ZB152"/>
      <c r="ZC152"/>
      <c r="ZD152"/>
      <c r="ZE152"/>
      <c r="ZF152"/>
      <c r="ZG152"/>
      <c r="ZH152"/>
      <c r="ZI152"/>
      <c r="ZJ152"/>
      <c r="ZK152"/>
      <c r="ZL152"/>
      <c r="ZM152"/>
      <c r="ZN152"/>
      <c r="ZO152"/>
      <c r="ZP152"/>
      <c r="ZQ152"/>
      <c r="ZR152"/>
      <c r="ZS152"/>
      <c r="ZT152"/>
      <c r="ZU152"/>
      <c r="ZV152"/>
      <c r="ZW152"/>
      <c r="ZX152"/>
      <c r="ZY152"/>
      <c r="ZZ152"/>
      <c r="AAA152"/>
      <c r="AAB152"/>
      <c r="AAC152"/>
      <c r="AAD152"/>
      <c r="AAE152"/>
      <c r="AAF152"/>
      <c r="AAG152"/>
      <c r="AAH152"/>
      <c r="AAI152"/>
      <c r="AAJ152"/>
      <c r="AAK152"/>
      <c r="AAL152"/>
      <c r="AAM152"/>
      <c r="AAN152"/>
      <c r="AAO152"/>
      <c r="AAP152"/>
      <c r="AAQ152"/>
      <c r="AAR152"/>
      <c r="AAS152"/>
      <c r="AAT152"/>
      <c r="AAU152"/>
      <c r="AAV152"/>
      <c r="AAW152"/>
      <c r="AAX152"/>
      <c r="AAY152"/>
      <c r="AAZ152"/>
      <c r="ABA152"/>
      <c r="ABB152"/>
      <c r="ABC152"/>
      <c r="ABD152"/>
      <c r="ABE152"/>
      <c r="ABF152"/>
      <c r="ABG152"/>
      <c r="ABH152"/>
      <c r="ABI152"/>
      <c r="ABJ152"/>
      <c r="ABK152"/>
      <c r="ABL152"/>
      <c r="ABM152"/>
      <c r="ABN152"/>
      <c r="ABO152"/>
      <c r="ABP152"/>
      <c r="ABQ152"/>
      <c r="ABR152"/>
      <c r="ABS152"/>
      <c r="ABT152"/>
      <c r="ABU152"/>
      <c r="ABV152"/>
      <c r="ABW152"/>
      <c r="ABX152"/>
      <c r="ABY152"/>
      <c r="ABZ152"/>
      <c r="ACA152"/>
      <c r="ACB152"/>
      <c r="ACC152"/>
      <c r="ACD152"/>
      <c r="ACE152"/>
      <c r="ACF152"/>
      <c r="ACG152"/>
      <c r="ACH152"/>
      <c r="ACI152"/>
      <c r="ACJ152"/>
      <c r="ACK152"/>
      <c r="ACL152"/>
      <c r="ACM152"/>
      <c r="ACN152"/>
      <c r="ACO152"/>
      <c r="ACP152"/>
      <c r="ACQ152"/>
      <c r="ACR152"/>
      <c r="ACS152"/>
      <c r="ACT152"/>
      <c r="ACU152"/>
      <c r="ACV152"/>
      <c r="ACW152"/>
      <c r="ACX152"/>
      <c r="ACY152"/>
      <c r="ACZ152"/>
      <c r="ADA152"/>
      <c r="ADB152"/>
      <c r="ADC152"/>
      <c r="ADD152"/>
      <c r="ADE152"/>
      <c r="ADF152"/>
      <c r="ADG152"/>
      <c r="ADH152"/>
      <c r="ADI152"/>
      <c r="ADJ152"/>
      <c r="ADK152"/>
      <c r="ADL152"/>
      <c r="ADM152"/>
      <c r="ADN152"/>
      <c r="ADO152"/>
      <c r="ADP152"/>
      <c r="ADQ152"/>
      <c r="ADR152"/>
      <c r="ADS152"/>
      <c r="ADT152"/>
      <c r="ADU152"/>
      <c r="ADV152"/>
      <c r="ADW152"/>
      <c r="ADX152"/>
      <c r="ADY152"/>
      <c r="ADZ152"/>
      <c r="AEA152"/>
      <c r="AEB152"/>
      <c r="AEC152"/>
      <c r="AED152"/>
      <c r="AEE152"/>
      <c r="AEF152"/>
      <c r="AEG152"/>
      <c r="AEH152"/>
      <c r="AEI152"/>
      <c r="AEJ152"/>
      <c r="AEK152"/>
      <c r="AEL152"/>
      <c r="AEM152"/>
      <c r="AEN152"/>
      <c r="AEO152"/>
      <c r="AEP152"/>
      <c r="AEQ152"/>
      <c r="AER152"/>
      <c r="AES152"/>
      <c r="AET152"/>
      <c r="AEU152"/>
      <c r="AEV152"/>
      <c r="AEW152"/>
      <c r="AEX152"/>
      <c r="AEY152"/>
      <c r="AEZ152"/>
      <c r="AFA152"/>
      <c r="AFB152"/>
      <c r="AFC152"/>
      <c r="AFD152"/>
      <c r="AFE152"/>
      <c r="AFF152"/>
      <c r="AFG152"/>
      <c r="AFH152"/>
      <c r="AFI152"/>
      <c r="AFJ152"/>
      <c r="AFK152"/>
      <c r="AFL152"/>
      <c r="AFM152"/>
      <c r="AFN152"/>
      <c r="AFO152"/>
      <c r="AFP152"/>
      <c r="AFQ152"/>
      <c r="AFR152"/>
      <c r="AFS152"/>
      <c r="AFT152"/>
      <c r="AFU152"/>
      <c r="AFV152"/>
      <c r="AFW152"/>
      <c r="AFX152"/>
      <c r="AFY152"/>
      <c r="AFZ152"/>
      <c r="AGA152"/>
      <c r="AGB152"/>
      <c r="AGC152"/>
      <c r="AGD152"/>
      <c r="AGE152"/>
      <c r="AGF152"/>
      <c r="AGG152"/>
      <c r="AGH152"/>
      <c r="AGI152"/>
      <c r="AGJ152"/>
      <c r="AGK152"/>
      <c r="AGL152"/>
      <c r="AGM152"/>
      <c r="AGN152"/>
      <c r="AGO152"/>
      <c r="AGP152"/>
      <c r="AGQ152"/>
      <c r="AGR152"/>
      <c r="AGS152"/>
      <c r="AGT152"/>
      <c r="AGU152"/>
      <c r="AGV152"/>
      <c r="AGW152"/>
      <c r="AGX152"/>
      <c r="AGY152"/>
      <c r="AGZ152"/>
      <c r="AHA152"/>
      <c r="AHB152"/>
      <c r="AHC152"/>
      <c r="AHD152"/>
      <c r="AHE152"/>
      <c r="AHF152"/>
      <c r="AHG152"/>
      <c r="AHH152"/>
      <c r="AHI152"/>
      <c r="AHJ152"/>
      <c r="AHK152"/>
      <c r="AHL152"/>
      <c r="AHM152"/>
      <c r="AHN152"/>
      <c r="AHO152"/>
      <c r="AHP152"/>
      <c r="AHQ152"/>
      <c r="AHR152"/>
      <c r="AHS152"/>
      <c r="AHT152"/>
      <c r="AHU152"/>
      <c r="AHV152"/>
      <c r="AHW152"/>
      <c r="AHX152"/>
      <c r="AHY152"/>
      <c r="AHZ152"/>
      <c r="AIA152"/>
      <c r="AIB152"/>
      <c r="AIC152"/>
      <c r="AID152"/>
      <c r="AIE152"/>
      <c r="AIF152"/>
      <c r="AIG152"/>
      <c r="AIH152"/>
      <c r="AII152"/>
      <c r="AIJ152"/>
      <c r="AIK152"/>
      <c r="AIL152"/>
      <c r="AIM152"/>
      <c r="AIN152"/>
      <c r="AIO152"/>
      <c r="AIP152"/>
      <c r="AIQ152"/>
      <c r="AIR152"/>
      <c r="AIS152"/>
      <c r="AIT152"/>
      <c r="AIU152"/>
      <c r="AIV152"/>
      <c r="AIW152"/>
      <c r="AIX152"/>
      <c r="AIY152"/>
      <c r="AIZ152"/>
      <c r="AJA152"/>
      <c r="AJB152"/>
      <c r="AJC152"/>
      <c r="AJD152"/>
      <c r="AJE152"/>
      <c r="AJF152"/>
      <c r="AJG152"/>
      <c r="AJH152"/>
      <c r="AJI152"/>
      <c r="AJJ152"/>
      <c r="AJK152"/>
      <c r="AJL152"/>
      <c r="AJM152"/>
      <c r="AJN152"/>
      <c r="AJO152"/>
      <c r="AJP152"/>
      <c r="AJQ152"/>
      <c r="AJR152"/>
      <c r="AJS152"/>
      <c r="AJT152"/>
      <c r="AJU152"/>
      <c r="AJV152"/>
      <c r="AJW152"/>
      <c r="AJX152"/>
      <c r="AJY152"/>
      <c r="AJZ152"/>
      <c r="AKA152"/>
      <c r="AKB152"/>
      <c r="AKC152"/>
      <c r="AKD152"/>
      <c r="AKE152"/>
      <c r="AKF152"/>
      <c r="AKG152"/>
      <c r="AKH152"/>
      <c r="AKI152"/>
      <c r="AKJ152"/>
      <c r="AKK152"/>
      <c r="AKL152"/>
      <c r="AKM152"/>
      <c r="AKN152"/>
      <c r="AKO152"/>
      <c r="AKP152"/>
      <c r="AKQ152"/>
      <c r="AKR152"/>
      <c r="AKS152"/>
      <c r="AKT152"/>
      <c r="AKU152"/>
      <c r="AKV152"/>
      <c r="AKW152"/>
      <c r="AKX152"/>
      <c r="AKY152"/>
      <c r="AKZ152"/>
      <c r="ALA152"/>
      <c r="ALB152"/>
      <c r="ALC152"/>
      <c r="ALD152"/>
      <c r="ALE152"/>
      <c r="ALF152"/>
      <c r="ALG152"/>
      <c r="ALH152"/>
      <c r="ALI152"/>
      <c r="ALJ152"/>
      <c r="ALK152"/>
      <c r="ALL152"/>
      <c r="ALM152"/>
      <c r="ALN152"/>
      <c r="ALO152"/>
      <c r="ALP152"/>
      <c r="ALQ152"/>
      <c r="ALR152"/>
      <c r="ALS152"/>
      <c r="ALT152"/>
      <c r="ALU152"/>
      <c r="ALV152"/>
      <c r="ALW152"/>
      <c r="ALX152"/>
      <c r="ALY152"/>
      <c r="ALZ152"/>
      <c r="AMA152"/>
      <c r="AMB152"/>
      <c r="AMC152"/>
      <c r="AMD152"/>
      <c r="AME152"/>
      <c r="AMF152"/>
      <c r="AMG152"/>
      <c r="AMH152"/>
      <c r="AMI152"/>
      <c r="AMJ152"/>
    </row>
    <row r="153" spans="1:1024" x14ac:dyDescent="0.3">
      <c r="A153" s="52">
        <f t="shared" si="76"/>
        <v>144</v>
      </c>
      <c r="B153" s="72">
        <f t="shared" si="77"/>
        <v>2166</v>
      </c>
      <c r="C153" s="48">
        <f>'2023CV PREV GA00394601000126'!E149</f>
        <v>4.8899999999999997</v>
      </c>
      <c r="D153" s="49">
        <f t="shared" si="81"/>
        <v>1.0399999999999999E-3</v>
      </c>
      <c r="E153" s="125">
        <f>'2023CV PREV GA00394601000126'!G149</f>
        <v>0</v>
      </c>
      <c r="F153" s="49">
        <f t="shared" si="64"/>
        <v>0</v>
      </c>
      <c r="G153" s="125">
        <f>'2023CV PREV GA00394601000126'!I149</f>
        <v>0</v>
      </c>
      <c r="H153" s="125">
        <f>'2023CV PREV GA00394601000126'!J149</f>
        <v>0</v>
      </c>
      <c r="I153" s="125">
        <f>'2023CV PREV GA00394601000126'!K149</f>
        <v>0</v>
      </c>
      <c r="J153" s="125">
        <f>'2023CV PREV GA00394601000126'!L149</f>
        <v>0</v>
      </c>
      <c r="K153" s="125">
        <f>'2023CV PREV GA00394601000126'!M149</f>
        <v>0</v>
      </c>
      <c r="L153" s="125">
        <f>'2023CV PREV GA00394601000126'!N149</f>
        <v>0</v>
      </c>
      <c r="M153" s="49">
        <f t="shared" si="65"/>
        <v>0</v>
      </c>
      <c r="N153" s="125">
        <f>'2023CV PREV GA00394601000126'!P149</f>
        <v>0</v>
      </c>
      <c r="O153" s="125">
        <f>'2023CV PREV GA00394601000126'!Q149</f>
        <v>0</v>
      </c>
      <c r="P153" s="125">
        <f>'2023CV PREV GA00394601000126'!R149</f>
        <v>0</v>
      </c>
      <c r="Q153" s="125">
        <f>'2023CV PREV GA00394601000126'!S149</f>
        <v>0</v>
      </c>
      <c r="R153" s="125">
        <f>'2023CV PREV GA00394601000126'!T149</f>
        <v>0</v>
      </c>
      <c r="S153" s="125">
        <f>'2023CV PREV GA00394601000126'!U149</f>
        <v>0</v>
      </c>
      <c r="T153" s="125">
        <f>'2023CV PREV GA00394601000126'!V149</f>
        <v>0</v>
      </c>
      <c r="U153" s="49">
        <f t="shared" si="66"/>
        <v>0</v>
      </c>
      <c r="V153" s="125">
        <f>'2023CV PREV GA00394601000126'!X149</f>
        <v>0</v>
      </c>
      <c r="W153" s="125">
        <f>'2023CV PREV GA00394601000126'!Y149</f>
        <v>0</v>
      </c>
      <c r="X153" s="125">
        <f>'2023CV PREV GA00394601000126'!Z149</f>
        <v>0</v>
      </c>
      <c r="Y153" s="125">
        <f>'2023CV PREV GA00394601000126'!AA149</f>
        <v>0</v>
      </c>
      <c r="Z153" s="125">
        <f>'2023CV PREV GA00394601000126'!AB149</f>
        <v>0</v>
      </c>
      <c r="AA153" s="125">
        <f>'2023CV PREV GA00394601000126'!AC149</f>
        <v>0</v>
      </c>
      <c r="AB153" s="125">
        <f>'2023CV PREV GA00394601000126'!AD149</f>
        <v>0</v>
      </c>
      <c r="AC153" s="49">
        <f t="shared" si="67"/>
        <v>0</v>
      </c>
      <c r="AD153" s="125">
        <f>'2023CV PREV GA00394601000126'!AF149</f>
        <v>0</v>
      </c>
      <c r="AE153" s="125">
        <f>'2023CV PREV GA00394601000126'!AG149</f>
        <v>0</v>
      </c>
      <c r="AF153" s="125">
        <f>'2023CV PREV GA00394601000126'!AH149</f>
        <v>0</v>
      </c>
      <c r="AG153" s="125">
        <f>'2023CV PREV GA00394601000126'!AI149</f>
        <v>0</v>
      </c>
      <c r="AH153" s="49">
        <f t="shared" si="68"/>
        <v>0</v>
      </c>
      <c r="AI153" s="125">
        <f>'2023CV PREV GA00394601000126'!AK149</f>
        <v>0</v>
      </c>
      <c r="AJ153" s="125">
        <f>'2023CV PREV GA00394601000126'!AL149</f>
        <v>0</v>
      </c>
      <c r="AK153" s="125">
        <f>'2023CV PREV GA00394601000126'!AM149</f>
        <v>0</v>
      </c>
      <c r="AL153" s="125">
        <f>'2023CV PREV GA00394601000126'!AN149</f>
        <v>0</v>
      </c>
      <c r="AM153" s="125">
        <f>'2023CV PREV GA00394601000126'!AO149</f>
        <v>0</v>
      </c>
      <c r="AN153" s="125">
        <f>'2023CV PREV GA00394601000126'!AP149</f>
        <v>0</v>
      </c>
      <c r="AO153" s="125">
        <f>'2023CV PREV GA00394601000126'!AQ149</f>
        <v>0</v>
      </c>
      <c r="AP153" s="125">
        <f>'2023CV PREV GA00394601000126'!AR149</f>
        <v>0</v>
      </c>
      <c r="AQ153" s="125">
        <f>'2023CV PREV GA00394601000126'!AS149</f>
        <v>0</v>
      </c>
      <c r="AR153" s="49">
        <f t="shared" si="69"/>
        <v>0</v>
      </c>
      <c r="AS153" s="49">
        <f t="shared" si="70"/>
        <v>0</v>
      </c>
      <c r="AT153" s="125">
        <f>'2023CV PREV GA00394601000126'!AV149</f>
        <v>0</v>
      </c>
      <c r="AU153" s="125">
        <f>'2023CV PREV GA00394601000126'!AW149</f>
        <v>0</v>
      </c>
      <c r="AV153" s="125">
        <f>'2023CV PREV GA00394601000126'!AX149</f>
        <v>0</v>
      </c>
      <c r="AW153" s="125">
        <f>'2023CV PREV GA00394601000126'!AY149</f>
        <v>0</v>
      </c>
      <c r="AX153" s="125">
        <f>'2023CV PREV GA00394601000126'!AZ149</f>
        <v>0</v>
      </c>
      <c r="AY153" s="125">
        <f>'2023CV PREV GA00394601000126'!BA149</f>
        <v>0</v>
      </c>
      <c r="AZ153" s="49">
        <f t="shared" si="71"/>
        <v>0</v>
      </c>
      <c r="BA153" s="125">
        <f>'2023CV PREV GA00394601000126'!BC149</f>
        <v>0</v>
      </c>
      <c r="BB153" s="125">
        <f>'2023CV PREV GA00394601000126'!BD149</f>
        <v>0</v>
      </c>
      <c r="BC153" s="125">
        <f>'2023CV PREV GA00394601000126'!BE149</f>
        <v>0</v>
      </c>
      <c r="BD153" s="125">
        <f>'2023CV PREV GA00394601000126'!BF149</f>
        <v>0</v>
      </c>
      <c r="BE153" s="125">
        <f>'2023CV PREV GA00394601000126'!BG149</f>
        <v>0</v>
      </c>
      <c r="BF153" s="125">
        <f>'2023CV PREV GA00394601000126'!BH149</f>
        <v>0</v>
      </c>
      <c r="BG153" s="125">
        <f>'2023CV PREV GA00394601000126'!BI149</f>
        <v>0</v>
      </c>
      <c r="BH153" s="125">
        <f>'2023CV PREV GA00394601000126'!BJ149</f>
        <v>0</v>
      </c>
      <c r="BI153" s="125">
        <f>'2023CV PREV GA00394601000126'!BK149</f>
        <v>0</v>
      </c>
      <c r="BJ153" s="49">
        <f t="shared" si="72"/>
        <v>0</v>
      </c>
      <c r="BK153" s="49">
        <f t="shared" si="73"/>
        <v>0</v>
      </c>
      <c r="BL153" s="49">
        <f>$BO$9+SUMPRODUCT($D$10:D153,$BK$10:BK153)</f>
        <v>194802968.77395752</v>
      </c>
      <c r="BM153" s="50">
        <f t="shared" si="74"/>
        <v>4.8899999999999997</v>
      </c>
      <c r="BN153" s="49">
        <f t="shared" si="78"/>
        <v>8786748511.8361397</v>
      </c>
      <c r="BO153" s="51">
        <f t="shared" si="75"/>
        <v>188474857138.34201</v>
      </c>
      <c r="BP153" s="89">
        <f t="shared" si="79"/>
        <v>0</v>
      </c>
      <c r="BQ153" s="89">
        <f t="shared" si="80"/>
        <v>0</v>
      </c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  <c r="IW153"/>
      <c r="IX153"/>
      <c r="IY153"/>
      <c r="IZ153"/>
      <c r="JA153"/>
      <c r="JB153"/>
      <c r="JC153"/>
      <c r="JD153"/>
      <c r="JE153"/>
      <c r="JF153"/>
      <c r="JG153"/>
      <c r="JH153"/>
      <c r="JI153"/>
      <c r="JJ153"/>
      <c r="JK153"/>
      <c r="JL153"/>
      <c r="JM153"/>
      <c r="JN153"/>
      <c r="JO153"/>
      <c r="JP153"/>
      <c r="JQ153"/>
      <c r="JR153"/>
      <c r="JS153"/>
      <c r="JT153"/>
      <c r="JU153"/>
      <c r="JV153"/>
      <c r="JW153"/>
      <c r="JX153"/>
      <c r="JY153"/>
      <c r="JZ153"/>
      <c r="KA153"/>
      <c r="KB153"/>
      <c r="KC153"/>
      <c r="KD153"/>
      <c r="KE153"/>
      <c r="KF153"/>
      <c r="KG153"/>
      <c r="KH153"/>
      <c r="KI153"/>
      <c r="KJ153"/>
      <c r="KK153"/>
      <c r="KL153"/>
      <c r="KM153"/>
      <c r="KN153"/>
      <c r="KO153"/>
      <c r="KP153"/>
      <c r="KQ153"/>
      <c r="KR153"/>
      <c r="KS153"/>
      <c r="KT153"/>
      <c r="KU153"/>
      <c r="KV153"/>
      <c r="KW153"/>
      <c r="KX153"/>
      <c r="KY153"/>
      <c r="KZ153"/>
      <c r="LA153"/>
      <c r="LB153"/>
      <c r="LC153"/>
      <c r="LD153"/>
      <c r="LE153"/>
      <c r="LF153"/>
      <c r="LG153"/>
      <c r="LH153"/>
      <c r="LI153"/>
      <c r="LJ153"/>
      <c r="LK153"/>
      <c r="LL153"/>
      <c r="LM153"/>
      <c r="LN153"/>
      <c r="LO153"/>
      <c r="LP153"/>
      <c r="LQ153"/>
      <c r="LR153"/>
      <c r="LS153"/>
      <c r="LT153"/>
      <c r="LU153"/>
      <c r="LV153"/>
      <c r="LW153"/>
      <c r="LX153"/>
      <c r="LY153"/>
      <c r="LZ153"/>
      <c r="MA153"/>
      <c r="MB153"/>
      <c r="MC153"/>
      <c r="MD153"/>
      <c r="ME153"/>
      <c r="MF153"/>
      <c r="MG153"/>
      <c r="MH153"/>
      <c r="MI153"/>
      <c r="MJ153"/>
      <c r="MK153"/>
      <c r="ML153"/>
      <c r="MM153"/>
      <c r="MN153"/>
      <c r="MO153"/>
      <c r="MP153"/>
      <c r="MQ153"/>
      <c r="MR153"/>
      <c r="MS153"/>
      <c r="MT153"/>
      <c r="MU153"/>
      <c r="MV153"/>
      <c r="MW153"/>
      <c r="MX153"/>
      <c r="MY153"/>
      <c r="MZ153"/>
      <c r="NA153"/>
      <c r="NB153"/>
      <c r="NC153"/>
      <c r="ND153"/>
      <c r="NE153"/>
      <c r="NF153"/>
      <c r="NG153"/>
      <c r="NH153"/>
      <c r="NI153"/>
      <c r="NJ153"/>
      <c r="NK153"/>
      <c r="NL153"/>
      <c r="NM153"/>
      <c r="NN153"/>
      <c r="NO153"/>
      <c r="NP153"/>
      <c r="NQ153"/>
      <c r="NR153"/>
      <c r="NS153"/>
      <c r="NT153"/>
      <c r="NU153"/>
      <c r="NV153"/>
      <c r="NW153"/>
      <c r="NX153"/>
      <c r="NY153"/>
      <c r="NZ153"/>
      <c r="OA153"/>
      <c r="OB153"/>
      <c r="OC153"/>
      <c r="OD153"/>
      <c r="OE153"/>
      <c r="OF153"/>
      <c r="OG153"/>
      <c r="OH153"/>
      <c r="OI153"/>
      <c r="OJ153"/>
      <c r="OK153"/>
      <c r="OL153"/>
      <c r="OM153"/>
      <c r="ON153"/>
      <c r="OO153"/>
      <c r="OP153"/>
      <c r="OQ153"/>
      <c r="OR153"/>
      <c r="OS153"/>
      <c r="OT153"/>
      <c r="OU153"/>
      <c r="OV153"/>
      <c r="OW153"/>
      <c r="OX153"/>
      <c r="OY153"/>
      <c r="OZ153"/>
      <c r="PA153"/>
      <c r="PB153"/>
      <c r="PC153"/>
      <c r="PD153"/>
      <c r="PE153"/>
      <c r="PF153"/>
      <c r="PG153"/>
      <c r="PH153"/>
      <c r="PI153"/>
      <c r="PJ153"/>
      <c r="PK153"/>
      <c r="PL153"/>
      <c r="PM153"/>
      <c r="PN153"/>
      <c r="PO153"/>
      <c r="PP153"/>
      <c r="PQ153"/>
      <c r="PR153"/>
      <c r="PS153"/>
      <c r="PT153"/>
      <c r="PU153"/>
      <c r="PV153"/>
      <c r="PW153"/>
      <c r="PX153"/>
      <c r="PY153"/>
      <c r="PZ153"/>
      <c r="QA153"/>
      <c r="QB153"/>
      <c r="QC153"/>
      <c r="QD153"/>
      <c r="QE153"/>
      <c r="QF153"/>
      <c r="QG153"/>
      <c r="QH153"/>
      <c r="QI153"/>
      <c r="QJ153"/>
      <c r="QK153"/>
      <c r="QL153"/>
      <c r="QM153"/>
      <c r="QN153"/>
      <c r="QO153"/>
      <c r="QP153"/>
      <c r="QQ153"/>
      <c r="QR153"/>
      <c r="QS153"/>
      <c r="QT153"/>
      <c r="QU153"/>
      <c r="QV153"/>
      <c r="QW153"/>
      <c r="QX153"/>
      <c r="QY153"/>
      <c r="QZ153"/>
      <c r="RA153"/>
      <c r="RB153"/>
      <c r="RC153"/>
      <c r="RD153"/>
      <c r="RE153"/>
      <c r="RF153"/>
      <c r="RG153"/>
      <c r="RH153"/>
      <c r="RI153"/>
      <c r="RJ153"/>
      <c r="RK153"/>
      <c r="RL153"/>
      <c r="RM153"/>
      <c r="RN153"/>
      <c r="RO153"/>
      <c r="RP153"/>
      <c r="RQ153"/>
      <c r="RR153"/>
      <c r="RS153"/>
      <c r="RT153"/>
      <c r="RU153"/>
      <c r="RV153"/>
      <c r="RW153"/>
      <c r="RX153"/>
      <c r="RY153"/>
      <c r="RZ153"/>
      <c r="SA153"/>
      <c r="SB153"/>
      <c r="SC153"/>
      <c r="SD153"/>
      <c r="SE153"/>
      <c r="SF153"/>
      <c r="SG153"/>
      <c r="SH153"/>
      <c r="SI153"/>
      <c r="SJ153"/>
      <c r="SK153"/>
      <c r="SL153"/>
      <c r="SM153"/>
      <c r="SN153"/>
      <c r="SO153"/>
      <c r="SP153"/>
      <c r="SQ153"/>
      <c r="SR153"/>
      <c r="SS153"/>
      <c r="ST153"/>
      <c r="SU153"/>
      <c r="SV153"/>
      <c r="SW153"/>
      <c r="SX153"/>
      <c r="SY153"/>
      <c r="SZ153"/>
      <c r="TA153"/>
      <c r="TB153"/>
      <c r="TC153"/>
      <c r="TD153"/>
      <c r="TE153"/>
      <c r="TF153"/>
      <c r="TG153"/>
      <c r="TH153"/>
      <c r="TI153"/>
      <c r="TJ153"/>
      <c r="TK153"/>
      <c r="TL153"/>
      <c r="TM153"/>
      <c r="TN153"/>
      <c r="TO153"/>
      <c r="TP153"/>
      <c r="TQ153"/>
      <c r="TR153"/>
      <c r="TS153"/>
      <c r="TT153"/>
      <c r="TU153"/>
      <c r="TV153"/>
      <c r="TW153"/>
      <c r="TX153"/>
      <c r="TY153"/>
      <c r="TZ153"/>
      <c r="UA153"/>
      <c r="UB153"/>
      <c r="UC153"/>
      <c r="UD153"/>
      <c r="UE153"/>
      <c r="UF153"/>
      <c r="UG153"/>
      <c r="UH153"/>
      <c r="UI153"/>
      <c r="UJ153"/>
      <c r="UK153"/>
      <c r="UL153"/>
      <c r="UM153"/>
      <c r="UN153"/>
      <c r="UO153"/>
      <c r="UP153"/>
      <c r="UQ153"/>
      <c r="UR153"/>
      <c r="US153"/>
      <c r="UT153"/>
      <c r="UU153"/>
      <c r="UV153"/>
      <c r="UW153"/>
      <c r="UX153"/>
      <c r="UY153"/>
      <c r="UZ153"/>
      <c r="VA153"/>
      <c r="VB153"/>
      <c r="VC153"/>
      <c r="VD153"/>
      <c r="VE153"/>
      <c r="VF153"/>
      <c r="VG153"/>
      <c r="VH153"/>
      <c r="VI153"/>
      <c r="VJ153"/>
      <c r="VK153"/>
      <c r="VL153"/>
      <c r="VM153"/>
      <c r="VN153"/>
      <c r="VO153"/>
      <c r="VP153"/>
      <c r="VQ153"/>
      <c r="VR153"/>
      <c r="VS153"/>
      <c r="VT153"/>
      <c r="VU153"/>
      <c r="VV153"/>
      <c r="VW153"/>
      <c r="VX153"/>
      <c r="VY153"/>
      <c r="VZ153"/>
      <c r="WA153"/>
      <c r="WB153"/>
      <c r="WC153"/>
      <c r="WD153"/>
      <c r="WE153"/>
      <c r="WF153"/>
      <c r="WG153"/>
      <c r="WH153"/>
      <c r="WI153"/>
      <c r="WJ153"/>
      <c r="WK153"/>
      <c r="WL153"/>
      <c r="WM153"/>
      <c r="WN153"/>
      <c r="WO153"/>
      <c r="WP153"/>
      <c r="WQ153"/>
      <c r="WR153"/>
      <c r="WS153"/>
      <c r="WT153"/>
      <c r="WU153"/>
      <c r="WV153"/>
      <c r="WW153"/>
      <c r="WX153"/>
      <c r="WY153"/>
      <c r="WZ153"/>
      <c r="XA153"/>
      <c r="XB153"/>
      <c r="XC153"/>
      <c r="XD153"/>
      <c r="XE153"/>
      <c r="XF153"/>
      <c r="XG153"/>
      <c r="XH153"/>
      <c r="XI153"/>
      <c r="XJ153"/>
      <c r="XK153"/>
      <c r="XL153"/>
      <c r="XM153"/>
      <c r="XN153"/>
      <c r="XO153"/>
      <c r="XP153"/>
      <c r="XQ153"/>
      <c r="XR153"/>
      <c r="XS153"/>
      <c r="XT153"/>
      <c r="XU153"/>
      <c r="XV153"/>
      <c r="XW153"/>
      <c r="XX153"/>
      <c r="XY153"/>
      <c r="XZ153"/>
      <c r="YA153"/>
      <c r="YB153"/>
      <c r="YC153"/>
      <c r="YD153"/>
      <c r="YE153"/>
      <c r="YF153"/>
      <c r="YG153"/>
      <c r="YH153"/>
      <c r="YI153"/>
      <c r="YJ153"/>
      <c r="YK153"/>
      <c r="YL153"/>
      <c r="YM153"/>
      <c r="YN153"/>
      <c r="YO153"/>
      <c r="YP153"/>
      <c r="YQ153"/>
      <c r="YR153"/>
      <c r="YS153"/>
      <c r="YT153"/>
      <c r="YU153"/>
      <c r="YV153"/>
      <c r="YW153"/>
      <c r="YX153"/>
      <c r="YY153"/>
      <c r="YZ153"/>
      <c r="ZA153"/>
      <c r="ZB153"/>
      <c r="ZC153"/>
      <c r="ZD153"/>
      <c r="ZE153"/>
      <c r="ZF153"/>
      <c r="ZG153"/>
      <c r="ZH153"/>
      <c r="ZI153"/>
      <c r="ZJ153"/>
      <c r="ZK153"/>
      <c r="ZL153"/>
      <c r="ZM153"/>
      <c r="ZN153"/>
      <c r="ZO153"/>
      <c r="ZP153"/>
      <c r="ZQ153"/>
      <c r="ZR153"/>
      <c r="ZS153"/>
      <c r="ZT153"/>
      <c r="ZU153"/>
      <c r="ZV153"/>
      <c r="ZW153"/>
      <c r="ZX153"/>
      <c r="ZY153"/>
      <c r="ZZ153"/>
      <c r="AAA153"/>
      <c r="AAB153"/>
      <c r="AAC153"/>
      <c r="AAD153"/>
      <c r="AAE153"/>
      <c r="AAF153"/>
      <c r="AAG153"/>
      <c r="AAH153"/>
      <c r="AAI153"/>
      <c r="AAJ153"/>
      <c r="AAK153"/>
      <c r="AAL153"/>
      <c r="AAM153"/>
      <c r="AAN153"/>
      <c r="AAO153"/>
      <c r="AAP153"/>
      <c r="AAQ153"/>
      <c r="AAR153"/>
      <c r="AAS153"/>
      <c r="AAT153"/>
      <c r="AAU153"/>
      <c r="AAV153"/>
      <c r="AAW153"/>
      <c r="AAX153"/>
      <c r="AAY153"/>
      <c r="AAZ153"/>
      <c r="ABA153"/>
      <c r="ABB153"/>
      <c r="ABC153"/>
      <c r="ABD153"/>
      <c r="ABE153"/>
      <c r="ABF153"/>
      <c r="ABG153"/>
      <c r="ABH153"/>
      <c r="ABI153"/>
      <c r="ABJ153"/>
      <c r="ABK153"/>
      <c r="ABL153"/>
      <c r="ABM153"/>
      <c r="ABN153"/>
      <c r="ABO153"/>
      <c r="ABP153"/>
      <c r="ABQ153"/>
      <c r="ABR153"/>
      <c r="ABS153"/>
      <c r="ABT153"/>
      <c r="ABU153"/>
      <c r="ABV153"/>
      <c r="ABW153"/>
      <c r="ABX153"/>
      <c r="ABY153"/>
      <c r="ABZ153"/>
      <c r="ACA153"/>
      <c r="ACB153"/>
      <c r="ACC153"/>
      <c r="ACD153"/>
      <c r="ACE153"/>
      <c r="ACF153"/>
      <c r="ACG153"/>
      <c r="ACH153"/>
      <c r="ACI153"/>
      <c r="ACJ153"/>
      <c r="ACK153"/>
      <c r="ACL153"/>
      <c r="ACM153"/>
      <c r="ACN153"/>
      <c r="ACO153"/>
      <c r="ACP153"/>
      <c r="ACQ153"/>
      <c r="ACR153"/>
      <c r="ACS153"/>
      <c r="ACT153"/>
      <c r="ACU153"/>
      <c r="ACV153"/>
      <c r="ACW153"/>
      <c r="ACX153"/>
      <c r="ACY153"/>
      <c r="ACZ153"/>
      <c r="ADA153"/>
      <c r="ADB153"/>
      <c r="ADC153"/>
      <c r="ADD153"/>
      <c r="ADE153"/>
      <c r="ADF153"/>
      <c r="ADG153"/>
      <c r="ADH153"/>
      <c r="ADI153"/>
      <c r="ADJ153"/>
      <c r="ADK153"/>
      <c r="ADL153"/>
      <c r="ADM153"/>
      <c r="ADN153"/>
      <c r="ADO153"/>
      <c r="ADP153"/>
      <c r="ADQ153"/>
      <c r="ADR153"/>
      <c r="ADS153"/>
      <c r="ADT153"/>
      <c r="ADU153"/>
      <c r="ADV153"/>
      <c r="ADW153"/>
      <c r="ADX153"/>
      <c r="ADY153"/>
      <c r="ADZ153"/>
      <c r="AEA153"/>
      <c r="AEB153"/>
      <c r="AEC153"/>
      <c r="AED153"/>
      <c r="AEE153"/>
      <c r="AEF153"/>
      <c r="AEG153"/>
      <c r="AEH153"/>
      <c r="AEI153"/>
      <c r="AEJ153"/>
      <c r="AEK153"/>
      <c r="AEL153"/>
      <c r="AEM153"/>
      <c r="AEN153"/>
      <c r="AEO153"/>
      <c r="AEP153"/>
      <c r="AEQ153"/>
      <c r="AER153"/>
      <c r="AES153"/>
      <c r="AET153"/>
      <c r="AEU153"/>
      <c r="AEV153"/>
      <c r="AEW153"/>
      <c r="AEX153"/>
      <c r="AEY153"/>
      <c r="AEZ153"/>
      <c r="AFA153"/>
      <c r="AFB153"/>
      <c r="AFC153"/>
      <c r="AFD153"/>
      <c r="AFE153"/>
      <c r="AFF153"/>
      <c r="AFG153"/>
      <c r="AFH153"/>
      <c r="AFI153"/>
      <c r="AFJ153"/>
      <c r="AFK153"/>
      <c r="AFL153"/>
      <c r="AFM153"/>
      <c r="AFN153"/>
      <c r="AFO153"/>
      <c r="AFP153"/>
      <c r="AFQ153"/>
      <c r="AFR153"/>
      <c r="AFS153"/>
      <c r="AFT153"/>
      <c r="AFU153"/>
      <c r="AFV153"/>
      <c r="AFW153"/>
      <c r="AFX153"/>
      <c r="AFY153"/>
      <c r="AFZ153"/>
      <c r="AGA153"/>
      <c r="AGB153"/>
      <c r="AGC153"/>
      <c r="AGD153"/>
      <c r="AGE153"/>
      <c r="AGF153"/>
      <c r="AGG153"/>
      <c r="AGH153"/>
      <c r="AGI153"/>
      <c r="AGJ153"/>
      <c r="AGK153"/>
      <c r="AGL153"/>
      <c r="AGM153"/>
      <c r="AGN153"/>
      <c r="AGO153"/>
      <c r="AGP153"/>
      <c r="AGQ153"/>
      <c r="AGR153"/>
      <c r="AGS153"/>
      <c r="AGT153"/>
      <c r="AGU153"/>
      <c r="AGV153"/>
      <c r="AGW153"/>
      <c r="AGX153"/>
      <c r="AGY153"/>
      <c r="AGZ153"/>
      <c r="AHA153"/>
      <c r="AHB153"/>
      <c r="AHC153"/>
      <c r="AHD153"/>
      <c r="AHE153"/>
      <c r="AHF153"/>
      <c r="AHG153"/>
      <c r="AHH153"/>
      <c r="AHI153"/>
      <c r="AHJ153"/>
      <c r="AHK153"/>
      <c r="AHL153"/>
      <c r="AHM153"/>
      <c r="AHN153"/>
      <c r="AHO153"/>
      <c r="AHP153"/>
      <c r="AHQ153"/>
      <c r="AHR153"/>
      <c r="AHS153"/>
      <c r="AHT153"/>
      <c r="AHU153"/>
      <c r="AHV153"/>
      <c r="AHW153"/>
      <c r="AHX153"/>
      <c r="AHY153"/>
      <c r="AHZ153"/>
      <c r="AIA153"/>
      <c r="AIB153"/>
      <c r="AIC153"/>
      <c r="AID153"/>
      <c r="AIE153"/>
      <c r="AIF153"/>
      <c r="AIG153"/>
      <c r="AIH153"/>
      <c r="AII153"/>
      <c r="AIJ153"/>
      <c r="AIK153"/>
      <c r="AIL153"/>
      <c r="AIM153"/>
      <c r="AIN153"/>
      <c r="AIO153"/>
      <c r="AIP153"/>
      <c r="AIQ153"/>
      <c r="AIR153"/>
      <c r="AIS153"/>
      <c r="AIT153"/>
      <c r="AIU153"/>
      <c r="AIV153"/>
      <c r="AIW153"/>
      <c r="AIX153"/>
      <c r="AIY153"/>
      <c r="AIZ153"/>
      <c r="AJA153"/>
      <c r="AJB153"/>
      <c r="AJC153"/>
      <c r="AJD153"/>
      <c r="AJE153"/>
      <c r="AJF153"/>
      <c r="AJG153"/>
      <c r="AJH153"/>
      <c r="AJI153"/>
      <c r="AJJ153"/>
      <c r="AJK153"/>
      <c r="AJL153"/>
      <c r="AJM153"/>
      <c r="AJN153"/>
      <c r="AJO153"/>
      <c r="AJP153"/>
      <c r="AJQ153"/>
      <c r="AJR153"/>
      <c r="AJS153"/>
      <c r="AJT153"/>
      <c r="AJU153"/>
      <c r="AJV153"/>
      <c r="AJW153"/>
      <c r="AJX153"/>
      <c r="AJY153"/>
      <c r="AJZ153"/>
      <c r="AKA153"/>
      <c r="AKB153"/>
      <c r="AKC153"/>
      <c r="AKD153"/>
      <c r="AKE153"/>
      <c r="AKF153"/>
      <c r="AKG153"/>
      <c r="AKH153"/>
      <c r="AKI153"/>
      <c r="AKJ153"/>
      <c r="AKK153"/>
      <c r="AKL153"/>
      <c r="AKM153"/>
      <c r="AKN153"/>
      <c r="AKO153"/>
      <c r="AKP153"/>
      <c r="AKQ153"/>
      <c r="AKR153"/>
      <c r="AKS153"/>
      <c r="AKT153"/>
      <c r="AKU153"/>
      <c r="AKV153"/>
      <c r="AKW153"/>
      <c r="AKX153"/>
      <c r="AKY153"/>
      <c r="AKZ153"/>
      <c r="ALA153"/>
      <c r="ALB153"/>
      <c r="ALC153"/>
      <c r="ALD153"/>
      <c r="ALE153"/>
      <c r="ALF153"/>
      <c r="ALG153"/>
      <c r="ALH153"/>
      <c r="ALI153"/>
      <c r="ALJ153"/>
      <c r="ALK153"/>
      <c r="ALL153"/>
      <c r="ALM153"/>
      <c r="ALN153"/>
      <c r="ALO153"/>
      <c r="ALP153"/>
      <c r="ALQ153"/>
      <c r="ALR153"/>
      <c r="ALS153"/>
      <c r="ALT153"/>
      <c r="ALU153"/>
      <c r="ALV153"/>
      <c r="ALW153"/>
      <c r="ALX153"/>
      <c r="ALY153"/>
      <c r="ALZ153"/>
      <c r="AMA153"/>
      <c r="AMB153"/>
      <c r="AMC153"/>
      <c r="AMD153"/>
      <c r="AME153"/>
      <c r="AMF153"/>
      <c r="AMG153"/>
      <c r="AMH153"/>
      <c r="AMI153"/>
      <c r="AMJ153"/>
    </row>
    <row r="154" spans="1:1024" x14ac:dyDescent="0.3">
      <c r="A154" s="52">
        <f t="shared" si="76"/>
        <v>145</v>
      </c>
      <c r="B154" s="72">
        <f t="shared" si="77"/>
        <v>2167</v>
      </c>
      <c r="C154" s="48">
        <f>'2023CV PREV GA00394601000126'!E150</f>
        <v>4.8899999999999997</v>
      </c>
      <c r="D154" s="49">
        <f t="shared" si="81"/>
        <v>9.8999999999999999E-4</v>
      </c>
      <c r="E154" s="125">
        <f>'2023CV PREV GA00394601000126'!G150</f>
        <v>0</v>
      </c>
      <c r="F154" s="49">
        <f t="shared" si="64"/>
        <v>0</v>
      </c>
      <c r="G154" s="125">
        <f>'2023CV PREV GA00394601000126'!I150</f>
        <v>0</v>
      </c>
      <c r="H154" s="125">
        <f>'2023CV PREV GA00394601000126'!J150</f>
        <v>0</v>
      </c>
      <c r="I154" s="125">
        <f>'2023CV PREV GA00394601000126'!K150</f>
        <v>0</v>
      </c>
      <c r="J154" s="125">
        <f>'2023CV PREV GA00394601000126'!L150</f>
        <v>0</v>
      </c>
      <c r="K154" s="125">
        <f>'2023CV PREV GA00394601000126'!M150</f>
        <v>0</v>
      </c>
      <c r="L154" s="125">
        <f>'2023CV PREV GA00394601000126'!N150</f>
        <v>0</v>
      </c>
      <c r="M154" s="49">
        <f t="shared" si="65"/>
        <v>0</v>
      </c>
      <c r="N154" s="125">
        <f>'2023CV PREV GA00394601000126'!P150</f>
        <v>0</v>
      </c>
      <c r="O154" s="125">
        <f>'2023CV PREV GA00394601000126'!Q150</f>
        <v>0</v>
      </c>
      <c r="P154" s="125">
        <f>'2023CV PREV GA00394601000126'!R150</f>
        <v>0</v>
      </c>
      <c r="Q154" s="125">
        <f>'2023CV PREV GA00394601000126'!S150</f>
        <v>0</v>
      </c>
      <c r="R154" s="125">
        <f>'2023CV PREV GA00394601000126'!T150</f>
        <v>0</v>
      </c>
      <c r="S154" s="125">
        <f>'2023CV PREV GA00394601000126'!U150</f>
        <v>0</v>
      </c>
      <c r="T154" s="125">
        <f>'2023CV PREV GA00394601000126'!V150</f>
        <v>0</v>
      </c>
      <c r="U154" s="49">
        <f t="shared" si="66"/>
        <v>0</v>
      </c>
      <c r="V154" s="125">
        <f>'2023CV PREV GA00394601000126'!X150</f>
        <v>0</v>
      </c>
      <c r="W154" s="125">
        <f>'2023CV PREV GA00394601000126'!Y150</f>
        <v>0</v>
      </c>
      <c r="X154" s="125">
        <f>'2023CV PREV GA00394601000126'!Z150</f>
        <v>0</v>
      </c>
      <c r="Y154" s="125">
        <f>'2023CV PREV GA00394601000126'!AA150</f>
        <v>0</v>
      </c>
      <c r="Z154" s="125">
        <f>'2023CV PREV GA00394601000126'!AB150</f>
        <v>0</v>
      </c>
      <c r="AA154" s="125">
        <f>'2023CV PREV GA00394601000126'!AC150</f>
        <v>0</v>
      </c>
      <c r="AB154" s="125">
        <f>'2023CV PREV GA00394601000126'!AD150</f>
        <v>0</v>
      </c>
      <c r="AC154" s="49">
        <f t="shared" si="67"/>
        <v>0</v>
      </c>
      <c r="AD154" s="125">
        <f>'2023CV PREV GA00394601000126'!AF150</f>
        <v>0</v>
      </c>
      <c r="AE154" s="125">
        <f>'2023CV PREV GA00394601000126'!AG150</f>
        <v>0</v>
      </c>
      <c r="AF154" s="125">
        <f>'2023CV PREV GA00394601000126'!AH150</f>
        <v>0</v>
      </c>
      <c r="AG154" s="125">
        <f>'2023CV PREV GA00394601000126'!AI150</f>
        <v>0</v>
      </c>
      <c r="AH154" s="49">
        <f t="shared" si="68"/>
        <v>0</v>
      </c>
      <c r="AI154" s="125">
        <f>'2023CV PREV GA00394601000126'!AK150</f>
        <v>0</v>
      </c>
      <c r="AJ154" s="125">
        <f>'2023CV PREV GA00394601000126'!AL150</f>
        <v>0</v>
      </c>
      <c r="AK154" s="125">
        <f>'2023CV PREV GA00394601000126'!AM150</f>
        <v>0</v>
      </c>
      <c r="AL154" s="125">
        <f>'2023CV PREV GA00394601000126'!AN150</f>
        <v>0</v>
      </c>
      <c r="AM154" s="125">
        <f>'2023CV PREV GA00394601000126'!AO150</f>
        <v>0</v>
      </c>
      <c r="AN154" s="125">
        <f>'2023CV PREV GA00394601000126'!AP150</f>
        <v>0</v>
      </c>
      <c r="AO154" s="125">
        <f>'2023CV PREV GA00394601000126'!AQ150</f>
        <v>0</v>
      </c>
      <c r="AP154" s="125">
        <f>'2023CV PREV GA00394601000126'!AR150</f>
        <v>0</v>
      </c>
      <c r="AQ154" s="125">
        <f>'2023CV PREV GA00394601000126'!AS150</f>
        <v>0</v>
      </c>
      <c r="AR154" s="49">
        <f t="shared" si="69"/>
        <v>0</v>
      </c>
      <c r="AS154" s="49">
        <f t="shared" si="70"/>
        <v>0</v>
      </c>
      <c r="AT154" s="125">
        <f>'2023CV PREV GA00394601000126'!AV150</f>
        <v>0</v>
      </c>
      <c r="AU154" s="125">
        <f>'2023CV PREV GA00394601000126'!AW150</f>
        <v>0</v>
      </c>
      <c r="AV154" s="125">
        <f>'2023CV PREV GA00394601000126'!AX150</f>
        <v>0</v>
      </c>
      <c r="AW154" s="125">
        <f>'2023CV PREV GA00394601000126'!AY150</f>
        <v>0</v>
      </c>
      <c r="AX154" s="125">
        <f>'2023CV PREV GA00394601000126'!AZ150</f>
        <v>0</v>
      </c>
      <c r="AY154" s="125">
        <f>'2023CV PREV GA00394601000126'!BA150</f>
        <v>0</v>
      </c>
      <c r="AZ154" s="49">
        <f t="shared" si="71"/>
        <v>0</v>
      </c>
      <c r="BA154" s="125">
        <f>'2023CV PREV GA00394601000126'!BC150</f>
        <v>0</v>
      </c>
      <c r="BB154" s="125">
        <f>'2023CV PREV GA00394601000126'!BD150</f>
        <v>0</v>
      </c>
      <c r="BC154" s="125">
        <f>'2023CV PREV GA00394601000126'!BE150</f>
        <v>0</v>
      </c>
      <c r="BD154" s="125">
        <f>'2023CV PREV GA00394601000126'!BF150</f>
        <v>0</v>
      </c>
      <c r="BE154" s="125">
        <f>'2023CV PREV GA00394601000126'!BG150</f>
        <v>0</v>
      </c>
      <c r="BF154" s="125">
        <f>'2023CV PREV GA00394601000126'!BH150</f>
        <v>0</v>
      </c>
      <c r="BG154" s="125">
        <f>'2023CV PREV GA00394601000126'!BI150</f>
        <v>0</v>
      </c>
      <c r="BH154" s="125">
        <f>'2023CV PREV GA00394601000126'!BJ150</f>
        <v>0</v>
      </c>
      <c r="BI154" s="125">
        <f>'2023CV PREV GA00394601000126'!BK150</f>
        <v>0</v>
      </c>
      <c r="BJ154" s="49">
        <f t="shared" si="72"/>
        <v>0</v>
      </c>
      <c r="BK154" s="49">
        <f t="shared" si="73"/>
        <v>0</v>
      </c>
      <c r="BL154" s="49">
        <f>$BO$9+SUMPRODUCT($D$10:D154,$BK$10:BK154)</f>
        <v>194802968.77395752</v>
      </c>
      <c r="BM154" s="50">
        <f t="shared" si="74"/>
        <v>4.8899999999999997</v>
      </c>
      <c r="BN154" s="49">
        <f t="shared" si="78"/>
        <v>9216420514.0649204</v>
      </c>
      <c r="BO154" s="51">
        <f t="shared" si="75"/>
        <v>197691277652.40701</v>
      </c>
      <c r="BP154" s="89">
        <f t="shared" si="79"/>
        <v>0</v>
      </c>
      <c r="BQ154" s="89">
        <f t="shared" si="80"/>
        <v>0</v>
      </c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  <c r="IW154"/>
      <c r="IX154"/>
      <c r="IY154"/>
      <c r="IZ154"/>
      <c r="JA154"/>
      <c r="JB154"/>
      <c r="JC154"/>
      <c r="JD154"/>
      <c r="JE154"/>
      <c r="JF154"/>
      <c r="JG154"/>
      <c r="JH154"/>
      <c r="JI154"/>
      <c r="JJ154"/>
      <c r="JK154"/>
      <c r="JL154"/>
      <c r="JM154"/>
      <c r="JN154"/>
      <c r="JO154"/>
      <c r="JP154"/>
      <c r="JQ154"/>
      <c r="JR154"/>
      <c r="JS154"/>
      <c r="JT154"/>
      <c r="JU154"/>
      <c r="JV154"/>
      <c r="JW154"/>
      <c r="JX154"/>
      <c r="JY154"/>
      <c r="JZ154"/>
      <c r="KA154"/>
      <c r="KB154"/>
      <c r="KC154"/>
      <c r="KD154"/>
      <c r="KE154"/>
      <c r="KF154"/>
      <c r="KG154"/>
      <c r="KH154"/>
      <c r="KI154"/>
      <c r="KJ154"/>
      <c r="KK154"/>
      <c r="KL154"/>
      <c r="KM154"/>
      <c r="KN154"/>
      <c r="KO154"/>
      <c r="KP154"/>
      <c r="KQ154"/>
      <c r="KR154"/>
      <c r="KS154"/>
      <c r="KT154"/>
      <c r="KU154"/>
      <c r="KV154"/>
      <c r="KW154"/>
      <c r="KX154"/>
      <c r="KY154"/>
      <c r="KZ154"/>
      <c r="LA154"/>
      <c r="LB154"/>
      <c r="LC154"/>
      <c r="LD154"/>
      <c r="LE154"/>
      <c r="LF154"/>
      <c r="LG154"/>
      <c r="LH154"/>
      <c r="LI154"/>
      <c r="LJ154"/>
      <c r="LK154"/>
      <c r="LL154"/>
      <c r="LM154"/>
      <c r="LN154"/>
      <c r="LO154"/>
      <c r="LP154"/>
      <c r="LQ154"/>
      <c r="LR154"/>
      <c r="LS154"/>
      <c r="LT154"/>
      <c r="LU154"/>
      <c r="LV154"/>
      <c r="LW154"/>
      <c r="LX154"/>
      <c r="LY154"/>
      <c r="LZ154"/>
      <c r="MA154"/>
      <c r="MB154"/>
      <c r="MC154"/>
      <c r="MD154"/>
      <c r="ME154"/>
      <c r="MF154"/>
      <c r="MG154"/>
      <c r="MH154"/>
      <c r="MI154"/>
      <c r="MJ154"/>
      <c r="MK154"/>
      <c r="ML154"/>
      <c r="MM154"/>
      <c r="MN154"/>
      <c r="MO154"/>
      <c r="MP154"/>
      <c r="MQ154"/>
      <c r="MR154"/>
      <c r="MS154"/>
      <c r="MT154"/>
      <c r="MU154"/>
      <c r="MV154"/>
      <c r="MW154"/>
      <c r="MX154"/>
      <c r="MY154"/>
      <c r="MZ154"/>
      <c r="NA154"/>
      <c r="NB154"/>
      <c r="NC154"/>
      <c r="ND154"/>
      <c r="NE154"/>
      <c r="NF154"/>
      <c r="NG154"/>
      <c r="NH154"/>
      <c r="NI154"/>
      <c r="NJ154"/>
      <c r="NK154"/>
      <c r="NL154"/>
      <c r="NM154"/>
      <c r="NN154"/>
      <c r="NO154"/>
      <c r="NP154"/>
      <c r="NQ154"/>
      <c r="NR154"/>
      <c r="NS154"/>
      <c r="NT154"/>
      <c r="NU154"/>
      <c r="NV154"/>
      <c r="NW154"/>
      <c r="NX154"/>
      <c r="NY154"/>
      <c r="NZ154"/>
      <c r="OA154"/>
      <c r="OB154"/>
      <c r="OC154"/>
      <c r="OD154"/>
      <c r="OE154"/>
      <c r="OF154"/>
      <c r="OG154"/>
      <c r="OH154"/>
      <c r="OI154"/>
      <c r="OJ154"/>
      <c r="OK154"/>
      <c r="OL154"/>
      <c r="OM154"/>
      <c r="ON154"/>
      <c r="OO154"/>
      <c r="OP154"/>
      <c r="OQ154"/>
      <c r="OR154"/>
      <c r="OS154"/>
      <c r="OT154"/>
      <c r="OU154"/>
      <c r="OV154"/>
      <c r="OW154"/>
      <c r="OX154"/>
      <c r="OY154"/>
      <c r="OZ154"/>
      <c r="PA154"/>
      <c r="PB154"/>
      <c r="PC154"/>
      <c r="PD154"/>
      <c r="PE154"/>
      <c r="PF154"/>
      <c r="PG154"/>
      <c r="PH154"/>
      <c r="PI154"/>
      <c r="PJ154"/>
      <c r="PK154"/>
      <c r="PL154"/>
      <c r="PM154"/>
      <c r="PN154"/>
      <c r="PO154"/>
      <c r="PP154"/>
      <c r="PQ154"/>
      <c r="PR154"/>
      <c r="PS154"/>
      <c r="PT154"/>
      <c r="PU154"/>
      <c r="PV154"/>
      <c r="PW154"/>
      <c r="PX154"/>
      <c r="PY154"/>
      <c r="PZ154"/>
      <c r="QA154"/>
      <c r="QB154"/>
      <c r="QC154"/>
      <c r="QD154"/>
      <c r="QE154"/>
      <c r="QF154"/>
      <c r="QG154"/>
      <c r="QH154"/>
      <c r="QI154"/>
      <c r="QJ154"/>
      <c r="QK154"/>
      <c r="QL154"/>
      <c r="QM154"/>
      <c r="QN154"/>
      <c r="QO154"/>
      <c r="QP154"/>
      <c r="QQ154"/>
      <c r="QR154"/>
      <c r="QS154"/>
      <c r="QT154"/>
      <c r="QU154"/>
      <c r="QV154"/>
      <c r="QW154"/>
      <c r="QX154"/>
      <c r="QY154"/>
      <c r="QZ154"/>
      <c r="RA154"/>
      <c r="RB154"/>
      <c r="RC154"/>
      <c r="RD154"/>
      <c r="RE154"/>
      <c r="RF154"/>
      <c r="RG154"/>
      <c r="RH154"/>
      <c r="RI154"/>
      <c r="RJ154"/>
      <c r="RK154"/>
      <c r="RL154"/>
      <c r="RM154"/>
      <c r="RN154"/>
      <c r="RO154"/>
      <c r="RP154"/>
      <c r="RQ154"/>
      <c r="RR154"/>
      <c r="RS154"/>
      <c r="RT154"/>
      <c r="RU154"/>
      <c r="RV154"/>
      <c r="RW154"/>
      <c r="RX154"/>
      <c r="RY154"/>
      <c r="RZ154"/>
      <c r="SA154"/>
      <c r="SB154"/>
      <c r="SC154"/>
      <c r="SD154"/>
      <c r="SE154"/>
      <c r="SF154"/>
      <c r="SG154"/>
      <c r="SH154"/>
      <c r="SI154"/>
      <c r="SJ154"/>
      <c r="SK154"/>
      <c r="SL154"/>
      <c r="SM154"/>
      <c r="SN154"/>
      <c r="SO154"/>
      <c r="SP154"/>
      <c r="SQ154"/>
      <c r="SR154"/>
      <c r="SS154"/>
      <c r="ST154"/>
      <c r="SU154"/>
      <c r="SV154"/>
      <c r="SW154"/>
      <c r="SX154"/>
      <c r="SY154"/>
      <c r="SZ154"/>
      <c r="TA154"/>
      <c r="TB154"/>
      <c r="TC154"/>
      <c r="TD154"/>
      <c r="TE154"/>
      <c r="TF154"/>
      <c r="TG154"/>
      <c r="TH154"/>
      <c r="TI154"/>
      <c r="TJ154"/>
      <c r="TK154"/>
      <c r="TL154"/>
      <c r="TM154"/>
      <c r="TN154"/>
      <c r="TO154"/>
      <c r="TP154"/>
      <c r="TQ154"/>
      <c r="TR154"/>
      <c r="TS154"/>
      <c r="TT154"/>
      <c r="TU154"/>
      <c r="TV154"/>
      <c r="TW154"/>
      <c r="TX154"/>
      <c r="TY154"/>
      <c r="TZ154"/>
      <c r="UA154"/>
      <c r="UB154"/>
      <c r="UC154"/>
      <c r="UD154"/>
      <c r="UE154"/>
      <c r="UF154"/>
      <c r="UG154"/>
      <c r="UH154"/>
      <c r="UI154"/>
      <c r="UJ154"/>
      <c r="UK154"/>
      <c r="UL154"/>
      <c r="UM154"/>
      <c r="UN154"/>
      <c r="UO154"/>
      <c r="UP154"/>
      <c r="UQ154"/>
      <c r="UR154"/>
      <c r="US154"/>
      <c r="UT154"/>
      <c r="UU154"/>
      <c r="UV154"/>
      <c r="UW154"/>
      <c r="UX154"/>
      <c r="UY154"/>
      <c r="UZ154"/>
      <c r="VA154"/>
      <c r="VB154"/>
      <c r="VC154"/>
      <c r="VD154"/>
      <c r="VE154"/>
      <c r="VF154"/>
      <c r="VG154"/>
      <c r="VH154"/>
      <c r="VI154"/>
      <c r="VJ154"/>
      <c r="VK154"/>
      <c r="VL154"/>
      <c r="VM154"/>
      <c r="VN154"/>
      <c r="VO154"/>
      <c r="VP154"/>
      <c r="VQ154"/>
      <c r="VR154"/>
      <c r="VS154"/>
      <c r="VT154"/>
      <c r="VU154"/>
      <c r="VV154"/>
      <c r="VW154"/>
      <c r="VX154"/>
      <c r="VY154"/>
      <c r="VZ154"/>
      <c r="WA154"/>
      <c r="WB154"/>
      <c r="WC154"/>
      <c r="WD154"/>
      <c r="WE154"/>
      <c r="WF154"/>
      <c r="WG154"/>
      <c r="WH154"/>
      <c r="WI154"/>
      <c r="WJ154"/>
      <c r="WK154"/>
      <c r="WL154"/>
      <c r="WM154"/>
      <c r="WN154"/>
      <c r="WO154"/>
      <c r="WP154"/>
      <c r="WQ154"/>
      <c r="WR154"/>
      <c r="WS154"/>
      <c r="WT154"/>
      <c r="WU154"/>
      <c r="WV154"/>
      <c r="WW154"/>
      <c r="WX154"/>
      <c r="WY154"/>
      <c r="WZ154"/>
      <c r="XA154"/>
      <c r="XB154"/>
      <c r="XC154"/>
      <c r="XD154"/>
      <c r="XE154"/>
      <c r="XF154"/>
      <c r="XG154"/>
      <c r="XH154"/>
      <c r="XI154"/>
      <c r="XJ154"/>
      <c r="XK154"/>
      <c r="XL154"/>
      <c r="XM154"/>
      <c r="XN154"/>
      <c r="XO154"/>
      <c r="XP154"/>
      <c r="XQ154"/>
      <c r="XR154"/>
      <c r="XS154"/>
      <c r="XT154"/>
      <c r="XU154"/>
      <c r="XV154"/>
      <c r="XW154"/>
      <c r="XX154"/>
      <c r="XY154"/>
      <c r="XZ154"/>
      <c r="YA154"/>
      <c r="YB154"/>
      <c r="YC154"/>
      <c r="YD154"/>
      <c r="YE154"/>
      <c r="YF154"/>
      <c r="YG154"/>
      <c r="YH154"/>
      <c r="YI154"/>
      <c r="YJ154"/>
      <c r="YK154"/>
      <c r="YL154"/>
      <c r="YM154"/>
      <c r="YN154"/>
      <c r="YO154"/>
      <c r="YP154"/>
      <c r="YQ154"/>
      <c r="YR154"/>
      <c r="YS154"/>
      <c r="YT154"/>
      <c r="YU154"/>
      <c r="YV154"/>
      <c r="YW154"/>
      <c r="YX154"/>
      <c r="YY154"/>
      <c r="YZ154"/>
      <c r="ZA154"/>
      <c r="ZB154"/>
      <c r="ZC154"/>
      <c r="ZD154"/>
      <c r="ZE154"/>
      <c r="ZF154"/>
      <c r="ZG154"/>
      <c r="ZH154"/>
      <c r="ZI154"/>
      <c r="ZJ154"/>
      <c r="ZK154"/>
      <c r="ZL154"/>
      <c r="ZM154"/>
      <c r="ZN154"/>
      <c r="ZO154"/>
      <c r="ZP154"/>
      <c r="ZQ154"/>
      <c r="ZR154"/>
      <c r="ZS154"/>
      <c r="ZT154"/>
      <c r="ZU154"/>
      <c r="ZV154"/>
      <c r="ZW154"/>
      <c r="ZX154"/>
      <c r="ZY154"/>
      <c r="ZZ154"/>
      <c r="AAA154"/>
      <c r="AAB154"/>
      <c r="AAC154"/>
      <c r="AAD154"/>
      <c r="AAE154"/>
      <c r="AAF154"/>
      <c r="AAG154"/>
      <c r="AAH154"/>
      <c r="AAI154"/>
      <c r="AAJ154"/>
      <c r="AAK154"/>
      <c r="AAL154"/>
      <c r="AAM154"/>
      <c r="AAN154"/>
      <c r="AAO154"/>
      <c r="AAP154"/>
      <c r="AAQ154"/>
      <c r="AAR154"/>
      <c r="AAS154"/>
      <c r="AAT154"/>
      <c r="AAU154"/>
      <c r="AAV154"/>
      <c r="AAW154"/>
      <c r="AAX154"/>
      <c r="AAY154"/>
      <c r="AAZ154"/>
      <c r="ABA154"/>
      <c r="ABB154"/>
      <c r="ABC154"/>
      <c r="ABD154"/>
      <c r="ABE154"/>
      <c r="ABF154"/>
      <c r="ABG154"/>
      <c r="ABH154"/>
      <c r="ABI154"/>
      <c r="ABJ154"/>
      <c r="ABK154"/>
      <c r="ABL154"/>
      <c r="ABM154"/>
      <c r="ABN154"/>
      <c r="ABO154"/>
      <c r="ABP154"/>
      <c r="ABQ154"/>
      <c r="ABR154"/>
      <c r="ABS154"/>
      <c r="ABT154"/>
      <c r="ABU154"/>
      <c r="ABV154"/>
      <c r="ABW154"/>
      <c r="ABX154"/>
      <c r="ABY154"/>
      <c r="ABZ154"/>
      <c r="ACA154"/>
      <c r="ACB154"/>
      <c r="ACC154"/>
      <c r="ACD154"/>
      <c r="ACE154"/>
      <c r="ACF154"/>
      <c r="ACG154"/>
      <c r="ACH154"/>
      <c r="ACI154"/>
      <c r="ACJ154"/>
      <c r="ACK154"/>
      <c r="ACL154"/>
      <c r="ACM154"/>
      <c r="ACN154"/>
      <c r="ACO154"/>
      <c r="ACP154"/>
      <c r="ACQ154"/>
      <c r="ACR154"/>
      <c r="ACS154"/>
      <c r="ACT154"/>
      <c r="ACU154"/>
      <c r="ACV154"/>
      <c r="ACW154"/>
      <c r="ACX154"/>
      <c r="ACY154"/>
      <c r="ACZ154"/>
      <c r="ADA154"/>
      <c r="ADB154"/>
      <c r="ADC154"/>
      <c r="ADD154"/>
      <c r="ADE154"/>
      <c r="ADF154"/>
      <c r="ADG154"/>
      <c r="ADH154"/>
      <c r="ADI154"/>
      <c r="ADJ154"/>
      <c r="ADK154"/>
      <c r="ADL154"/>
      <c r="ADM154"/>
      <c r="ADN154"/>
      <c r="ADO154"/>
      <c r="ADP154"/>
      <c r="ADQ154"/>
      <c r="ADR154"/>
      <c r="ADS154"/>
      <c r="ADT154"/>
      <c r="ADU154"/>
      <c r="ADV154"/>
      <c r="ADW154"/>
      <c r="ADX154"/>
      <c r="ADY154"/>
      <c r="ADZ154"/>
      <c r="AEA154"/>
      <c r="AEB154"/>
      <c r="AEC154"/>
      <c r="AED154"/>
      <c r="AEE154"/>
      <c r="AEF154"/>
      <c r="AEG154"/>
      <c r="AEH154"/>
      <c r="AEI154"/>
      <c r="AEJ154"/>
      <c r="AEK154"/>
      <c r="AEL154"/>
      <c r="AEM154"/>
      <c r="AEN154"/>
      <c r="AEO154"/>
      <c r="AEP154"/>
      <c r="AEQ154"/>
      <c r="AER154"/>
      <c r="AES154"/>
      <c r="AET154"/>
      <c r="AEU154"/>
      <c r="AEV154"/>
      <c r="AEW154"/>
      <c r="AEX154"/>
      <c r="AEY154"/>
      <c r="AEZ154"/>
      <c r="AFA154"/>
      <c r="AFB154"/>
      <c r="AFC154"/>
      <c r="AFD154"/>
      <c r="AFE154"/>
      <c r="AFF154"/>
      <c r="AFG154"/>
      <c r="AFH154"/>
      <c r="AFI154"/>
      <c r="AFJ154"/>
      <c r="AFK154"/>
      <c r="AFL154"/>
      <c r="AFM154"/>
      <c r="AFN154"/>
      <c r="AFO154"/>
      <c r="AFP154"/>
      <c r="AFQ154"/>
      <c r="AFR154"/>
      <c r="AFS154"/>
      <c r="AFT154"/>
      <c r="AFU154"/>
      <c r="AFV154"/>
      <c r="AFW154"/>
      <c r="AFX154"/>
      <c r="AFY154"/>
      <c r="AFZ154"/>
      <c r="AGA154"/>
      <c r="AGB154"/>
      <c r="AGC154"/>
      <c r="AGD154"/>
      <c r="AGE154"/>
      <c r="AGF154"/>
      <c r="AGG154"/>
      <c r="AGH154"/>
      <c r="AGI154"/>
      <c r="AGJ154"/>
      <c r="AGK154"/>
      <c r="AGL154"/>
      <c r="AGM154"/>
      <c r="AGN154"/>
      <c r="AGO154"/>
      <c r="AGP154"/>
      <c r="AGQ154"/>
      <c r="AGR154"/>
      <c r="AGS154"/>
      <c r="AGT154"/>
      <c r="AGU154"/>
      <c r="AGV154"/>
      <c r="AGW154"/>
      <c r="AGX154"/>
      <c r="AGY154"/>
      <c r="AGZ154"/>
      <c r="AHA154"/>
      <c r="AHB154"/>
      <c r="AHC154"/>
      <c r="AHD154"/>
      <c r="AHE154"/>
      <c r="AHF154"/>
      <c r="AHG154"/>
      <c r="AHH154"/>
      <c r="AHI154"/>
      <c r="AHJ154"/>
      <c r="AHK154"/>
      <c r="AHL154"/>
      <c r="AHM154"/>
      <c r="AHN154"/>
      <c r="AHO154"/>
      <c r="AHP154"/>
      <c r="AHQ154"/>
      <c r="AHR154"/>
      <c r="AHS154"/>
      <c r="AHT154"/>
      <c r="AHU154"/>
      <c r="AHV154"/>
      <c r="AHW154"/>
      <c r="AHX154"/>
      <c r="AHY154"/>
      <c r="AHZ154"/>
      <c r="AIA154"/>
      <c r="AIB154"/>
      <c r="AIC154"/>
      <c r="AID154"/>
      <c r="AIE154"/>
      <c r="AIF154"/>
      <c r="AIG154"/>
      <c r="AIH154"/>
      <c r="AII154"/>
      <c r="AIJ154"/>
      <c r="AIK154"/>
      <c r="AIL154"/>
      <c r="AIM154"/>
      <c r="AIN154"/>
      <c r="AIO154"/>
      <c r="AIP154"/>
      <c r="AIQ154"/>
      <c r="AIR154"/>
      <c r="AIS154"/>
      <c r="AIT154"/>
      <c r="AIU154"/>
      <c r="AIV154"/>
      <c r="AIW154"/>
      <c r="AIX154"/>
      <c r="AIY154"/>
      <c r="AIZ154"/>
      <c r="AJA154"/>
      <c r="AJB154"/>
      <c r="AJC154"/>
      <c r="AJD154"/>
      <c r="AJE154"/>
      <c r="AJF154"/>
      <c r="AJG154"/>
      <c r="AJH154"/>
      <c r="AJI154"/>
      <c r="AJJ154"/>
      <c r="AJK154"/>
      <c r="AJL154"/>
      <c r="AJM154"/>
      <c r="AJN154"/>
      <c r="AJO154"/>
      <c r="AJP154"/>
      <c r="AJQ154"/>
      <c r="AJR154"/>
      <c r="AJS154"/>
      <c r="AJT154"/>
      <c r="AJU154"/>
      <c r="AJV154"/>
      <c r="AJW154"/>
      <c r="AJX154"/>
      <c r="AJY154"/>
      <c r="AJZ154"/>
      <c r="AKA154"/>
      <c r="AKB154"/>
      <c r="AKC154"/>
      <c r="AKD154"/>
      <c r="AKE154"/>
      <c r="AKF154"/>
      <c r="AKG154"/>
      <c r="AKH154"/>
      <c r="AKI154"/>
      <c r="AKJ154"/>
      <c r="AKK154"/>
      <c r="AKL154"/>
      <c r="AKM154"/>
      <c r="AKN154"/>
      <c r="AKO154"/>
      <c r="AKP154"/>
      <c r="AKQ154"/>
      <c r="AKR154"/>
      <c r="AKS154"/>
      <c r="AKT154"/>
      <c r="AKU154"/>
      <c r="AKV154"/>
      <c r="AKW154"/>
      <c r="AKX154"/>
      <c r="AKY154"/>
      <c r="AKZ154"/>
      <c r="ALA154"/>
      <c r="ALB154"/>
      <c r="ALC154"/>
      <c r="ALD154"/>
      <c r="ALE154"/>
      <c r="ALF154"/>
      <c r="ALG154"/>
      <c r="ALH154"/>
      <c r="ALI154"/>
      <c r="ALJ154"/>
      <c r="ALK154"/>
      <c r="ALL154"/>
      <c r="ALM154"/>
      <c r="ALN154"/>
      <c r="ALO154"/>
      <c r="ALP154"/>
      <c r="ALQ154"/>
      <c r="ALR154"/>
      <c r="ALS154"/>
      <c r="ALT154"/>
      <c r="ALU154"/>
      <c r="ALV154"/>
      <c r="ALW154"/>
      <c r="ALX154"/>
      <c r="ALY154"/>
      <c r="ALZ154"/>
      <c r="AMA154"/>
      <c r="AMB154"/>
      <c r="AMC154"/>
      <c r="AMD154"/>
      <c r="AME154"/>
      <c r="AMF154"/>
      <c r="AMG154"/>
      <c r="AMH154"/>
      <c r="AMI154"/>
      <c r="AMJ154"/>
    </row>
    <row r="155" spans="1:1024" x14ac:dyDescent="0.3">
      <c r="A155" s="52">
        <f t="shared" si="76"/>
        <v>146</v>
      </c>
      <c r="B155" s="72">
        <f t="shared" si="77"/>
        <v>2168</v>
      </c>
      <c r="C155" s="48">
        <f>'2023CV PREV GA00394601000126'!E151</f>
        <v>4.8899999999999997</v>
      </c>
      <c r="D155" s="49">
        <f t="shared" si="81"/>
        <v>9.3999999999999997E-4</v>
      </c>
      <c r="E155" s="125">
        <f>'2023CV PREV GA00394601000126'!G151</f>
        <v>0</v>
      </c>
      <c r="F155" s="49">
        <f t="shared" si="64"/>
        <v>0</v>
      </c>
      <c r="G155" s="125">
        <f>'2023CV PREV GA00394601000126'!I151</f>
        <v>0</v>
      </c>
      <c r="H155" s="125">
        <f>'2023CV PREV GA00394601000126'!J151</f>
        <v>0</v>
      </c>
      <c r="I155" s="125">
        <f>'2023CV PREV GA00394601000126'!K151</f>
        <v>0</v>
      </c>
      <c r="J155" s="125">
        <f>'2023CV PREV GA00394601000126'!L151</f>
        <v>0</v>
      </c>
      <c r="K155" s="125">
        <f>'2023CV PREV GA00394601000126'!M151</f>
        <v>0</v>
      </c>
      <c r="L155" s="125">
        <f>'2023CV PREV GA00394601000126'!N151</f>
        <v>0</v>
      </c>
      <c r="M155" s="49">
        <f t="shared" si="65"/>
        <v>0</v>
      </c>
      <c r="N155" s="125">
        <f>'2023CV PREV GA00394601000126'!P151</f>
        <v>0</v>
      </c>
      <c r="O155" s="125">
        <f>'2023CV PREV GA00394601000126'!Q151</f>
        <v>0</v>
      </c>
      <c r="P155" s="125">
        <f>'2023CV PREV GA00394601000126'!R151</f>
        <v>0</v>
      </c>
      <c r="Q155" s="125">
        <f>'2023CV PREV GA00394601000126'!S151</f>
        <v>0</v>
      </c>
      <c r="R155" s="125">
        <f>'2023CV PREV GA00394601000126'!T151</f>
        <v>0</v>
      </c>
      <c r="S155" s="125">
        <f>'2023CV PREV GA00394601000126'!U151</f>
        <v>0</v>
      </c>
      <c r="T155" s="125">
        <f>'2023CV PREV GA00394601000126'!V151</f>
        <v>0</v>
      </c>
      <c r="U155" s="49">
        <f t="shared" si="66"/>
        <v>0</v>
      </c>
      <c r="V155" s="125">
        <f>'2023CV PREV GA00394601000126'!X151</f>
        <v>0</v>
      </c>
      <c r="W155" s="125">
        <f>'2023CV PREV GA00394601000126'!Y151</f>
        <v>0</v>
      </c>
      <c r="X155" s="125">
        <f>'2023CV PREV GA00394601000126'!Z151</f>
        <v>0</v>
      </c>
      <c r="Y155" s="125">
        <f>'2023CV PREV GA00394601000126'!AA151</f>
        <v>0</v>
      </c>
      <c r="Z155" s="125">
        <f>'2023CV PREV GA00394601000126'!AB151</f>
        <v>0</v>
      </c>
      <c r="AA155" s="125">
        <f>'2023CV PREV GA00394601000126'!AC151</f>
        <v>0</v>
      </c>
      <c r="AB155" s="125">
        <f>'2023CV PREV GA00394601000126'!AD151</f>
        <v>0</v>
      </c>
      <c r="AC155" s="49">
        <f t="shared" si="67"/>
        <v>0</v>
      </c>
      <c r="AD155" s="125">
        <f>'2023CV PREV GA00394601000126'!AF151</f>
        <v>0</v>
      </c>
      <c r="AE155" s="125">
        <f>'2023CV PREV GA00394601000126'!AG151</f>
        <v>0</v>
      </c>
      <c r="AF155" s="125">
        <f>'2023CV PREV GA00394601000126'!AH151</f>
        <v>0</v>
      </c>
      <c r="AG155" s="125">
        <f>'2023CV PREV GA00394601000126'!AI151</f>
        <v>0</v>
      </c>
      <c r="AH155" s="49">
        <f t="shared" si="68"/>
        <v>0</v>
      </c>
      <c r="AI155" s="125">
        <f>'2023CV PREV GA00394601000126'!AK151</f>
        <v>0</v>
      </c>
      <c r="AJ155" s="125">
        <f>'2023CV PREV GA00394601000126'!AL151</f>
        <v>0</v>
      </c>
      <c r="AK155" s="125">
        <f>'2023CV PREV GA00394601000126'!AM151</f>
        <v>0</v>
      </c>
      <c r="AL155" s="125">
        <f>'2023CV PREV GA00394601000126'!AN151</f>
        <v>0</v>
      </c>
      <c r="AM155" s="125">
        <f>'2023CV PREV GA00394601000126'!AO151</f>
        <v>0</v>
      </c>
      <c r="AN155" s="125">
        <f>'2023CV PREV GA00394601000126'!AP151</f>
        <v>0</v>
      </c>
      <c r="AO155" s="125">
        <f>'2023CV PREV GA00394601000126'!AQ151</f>
        <v>0</v>
      </c>
      <c r="AP155" s="125">
        <f>'2023CV PREV GA00394601000126'!AR151</f>
        <v>0</v>
      </c>
      <c r="AQ155" s="125">
        <f>'2023CV PREV GA00394601000126'!AS151</f>
        <v>0</v>
      </c>
      <c r="AR155" s="49">
        <f t="shared" si="69"/>
        <v>0</v>
      </c>
      <c r="AS155" s="49">
        <f t="shared" si="70"/>
        <v>0</v>
      </c>
      <c r="AT155" s="125">
        <f>'2023CV PREV GA00394601000126'!AV151</f>
        <v>0</v>
      </c>
      <c r="AU155" s="125">
        <f>'2023CV PREV GA00394601000126'!AW151</f>
        <v>0</v>
      </c>
      <c r="AV155" s="125">
        <f>'2023CV PREV GA00394601000126'!AX151</f>
        <v>0</v>
      </c>
      <c r="AW155" s="125">
        <f>'2023CV PREV GA00394601000126'!AY151</f>
        <v>0</v>
      </c>
      <c r="AX155" s="125">
        <f>'2023CV PREV GA00394601000126'!AZ151</f>
        <v>0</v>
      </c>
      <c r="AY155" s="125">
        <f>'2023CV PREV GA00394601000126'!BA151</f>
        <v>0</v>
      </c>
      <c r="AZ155" s="49">
        <f t="shared" si="71"/>
        <v>0</v>
      </c>
      <c r="BA155" s="125">
        <f>'2023CV PREV GA00394601000126'!BC151</f>
        <v>0</v>
      </c>
      <c r="BB155" s="125">
        <f>'2023CV PREV GA00394601000126'!BD151</f>
        <v>0</v>
      </c>
      <c r="BC155" s="125">
        <f>'2023CV PREV GA00394601000126'!BE151</f>
        <v>0</v>
      </c>
      <c r="BD155" s="125">
        <f>'2023CV PREV GA00394601000126'!BF151</f>
        <v>0</v>
      </c>
      <c r="BE155" s="125">
        <f>'2023CV PREV GA00394601000126'!BG151</f>
        <v>0</v>
      </c>
      <c r="BF155" s="125">
        <f>'2023CV PREV GA00394601000126'!BH151</f>
        <v>0</v>
      </c>
      <c r="BG155" s="125">
        <f>'2023CV PREV GA00394601000126'!BI151</f>
        <v>0</v>
      </c>
      <c r="BH155" s="125">
        <f>'2023CV PREV GA00394601000126'!BJ151</f>
        <v>0</v>
      </c>
      <c r="BI155" s="125">
        <f>'2023CV PREV GA00394601000126'!BK151</f>
        <v>0</v>
      </c>
      <c r="BJ155" s="49">
        <f t="shared" si="72"/>
        <v>0</v>
      </c>
      <c r="BK155" s="49">
        <f t="shared" si="73"/>
        <v>0</v>
      </c>
      <c r="BL155" s="49">
        <f>$BO$9+SUMPRODUCT($D$10:D155,$BK$10:BK155)</f>
        <v>194802968.77395752</v>
      </c>
      <c r="BM155" s="50">
        <f t="shared" si="74"/>
        <v>4.8899999999999997</v>
      </c>
      <c r="BN155" s="49">
        <f t="shared" si="78"/>
        <v>9667103477.2026997</v>
      </c>
      <c r="BO155" s="51">
        <f t="shared" si="75"/>
        <v>207358381129.60999</v>
      </c>
      <c r="BP155" s="89">
        <f t="shared" si="79"/>
        <v>0</v>
      </c>
      <c r="BQ155" s="89">
        <f t="shared" si="80"/>
        <v>0</v>
      </c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  <c r="IW155"/>
      <c r="IX155"/>
      <c r="IY155"/>
      <c r="IZ155"/>
      <c r="JA155"/>
      <c r="JB155"/>
      <c r="JC155"/>
      <c r="JD155"/>
      <c r="JE155"/>
      <c r="JF155"/>
      <c r="JG155"/>
      <c r="JH155"/>
      <c r="JI155"/>
      <c r="JJ155"/>
      <c r="JK155"/>
      <c r="JL155"/>
      <c r="JM155"/>
      <c r="JN155"/>
      <c r="JO155"/>
      <c r="JP155"/>
      <c r="JQ155"/>
      <c r="JR155"/>
      <c r="JS155"/>
      <c r="JT155"/>
      <c r="JU155"/>
      <c r="JV155"/>
      <c r="JW155"/>
      <c r="JX155"/>
      <c r="JY155"/>
      <c r="JZ155"/>
      <c r="KA155"/>
      <c r="KB155"/>
      <c r="KC155"/>
      <c r="KD155"/>
      <c r="KE155"/>
      <c r="KF155"/>
      <c r="KG155"/>
      <c r="KH155"/>
      <c r="KI155"/>
      <c r="KJ155"/>
      <c r="KK155"/>
      <c r="KL155"/>
      <c r="KM155"/>
      <c r="KN155"/>
      <c r="KO155"/>
      <c r="KP155"/>
      <c r="KQ155"/>
      <c r="KR155"/>
      <c r="KS155"/>
      <c r="KT155"/>
      <c r="KU155"/>
      <c r="KV155"/>
      <c r="KW155"/>
      <c r="KX155"/>
      <c r="KY155"/>
      <c r="KZ155"/>
      <c r="LA155"/>
      <c r="LB155"/>
      <c r="LC155"/>
      <c r="LD155"/>
      <c r="LE155"/>
      <c r="LF155"/>
      <c r="LG155"/>
      <c r="LH155"/>
      <c r="LI155"/>
      <c r="LJ155"/>
      <c r="LK155"/>
      <c r="LL155"/>
      <c r="LM155"/>
      <c r="LN155"/>
      <c r="LO155"/>
      <c r="LP155"/>
      <c r="LQ155"/>
      <c r="LR155"/>
      <c r="LS155"/>
      <c r="LT155"/>
      <c r="LU155"/>
      <c r="LV155"/>
      <c r="LW155"/>
      <c r="LX155"/>
      <c r="LY155"/>
      <c r="LZ155"/>
      <c r="MA155"/>
      <c r="MB155"/>
      <c r="MC155"/>
      <c r="MD155"/>
      <c r="ME155"/>
      <c r="MF155"/>
      <c r="MG155"/>
      <c r="MH155"/>
      <c r="MI155"/>
      <c r="MJ155"/>
      <c r="MK155"/>
      <c r="ML155"/>
      <c r="MM155"/>
      <c r="MN155"/>
      <c r="MO155"/>
      <c r="MP155"/>
      <c r="MQ155"/>
      <c r="MR155"/>
      <c r="MS155"/>
      <c r="MT155"/>
      <c r="MU155"/>
      <c r="MV155"/>
      <c r="MW155"/>
      <c r="MX155"/>
      <c r="MY155"/>
      <c r="MZ155"/>
      <c r="NA155"/>
      <c r="NB155"/>
      <c r="NC155"/>
      <c r="ND155"/>
      <c r="NE155"/>
      <c r="NF155"/>
      <c r="NG155"/>
      <c r="NH155"/>
      <c r="NI155"/>
      <c r="NJ155"/>
      <c r="NK155"/>
      <c r="NL155"/>
      <c r="NM155"/>
      <c r="NN155"/>
      <c r="NO155"/>
      <c r="NP155"/>
      <c r="NQ155"/>
      <c r="NR155"/>
      <c r="NS155"/>
      <c r="NT155"/>
      <c r="NU155"/>
      <c r="NV155"/>
      <c r="NW155"/>
      <c r="NX155"/>
      <c r="NY155"/>
      <c r="NZ155"/>
      <c r="OA155"/>
      <c r="OB155"/>
      <c r="OC155"/>
      <c r="OD155"/>
      <c r="OE155"/>
      <c r="OF155"/>
      <c r="OG155"/>
      <c r="OH155"/>
      <c r="OI155"/>
      <c r="OJ155"/>
      <c r="OK155"/>
      <c r="OL155"/>
      <c r="OM155"/>
      <c r="ON155"/>
      <c r="OO155"/>
      <c r="OP155"/>
      <c r="OQ155"/>
      <c r="OR155"/>
      <c r="OS155"/>
      <c r="OT155"/>
      <c r="OU155"/>
      <c r="OV155"/>
      <c r="OW155"/>
      <c r="OX155"/>
      <c r="OY155"/>
      <c r="OZ155"/>
      <c r="PA155"/>
      <c r="PB155"/>
      <c r="PC155"/>
      <c r="PD155"/>
      <c r="PE155"/>
      <c r="PF155"/>
      <c r="PG155"/>
      <c r="PH155"/>
      <c r="PI155"/>
      <c r="PJ155"/>
      <c r="PK155"/>
      <c r="PL155"/>
      <c r="PM155"/>
      <c r="PN155"/>
      <c r="PO155"/>
      <c r="PP155"/>
      <c r="PQ155"/>
      <c r="PR155"/>
      <c r="PS155"/>
      <c r="PT155"/>
      <c r="PU155"/>
      <c r="PV155"/>
      <c r="PW155"/>
      <c r="PX155"/>
      <c r="PY155"/>
      <c r="PZ155"/>
      <c r="QA155"/>
      <c r="QB155"/>
      <c r="QC155"/>
      <c r="QD155"/>
      <c r="QE155"/>
      <c r="QF155"/>
      <c r="QG155"/>
      <c r="QH155"/>
      <c r="QI155"/>
      <c r="QJ155"/>
      <c r="QK155"/>
      <c r="QL155"/>
      <c r="QM155"/>
      <c r="QN155"/>
      <c r="QO155"/>
      <c r="QP155"/>
      <c r="QQ155"/>
      <c r="QR155"/>
      <c r="QS155"/>
      <c r="QT155"/>
      <c r="QU155"/>
      <c r="QV155"/>
      <c r="QW155"/>
      <c r="QX155"/>
      <c r="QY155"/>
      <c r="QZ155"/>
      <c r="RA155"/>
      <c r="RB155"/>
      <c r="RC155"/>
      <c r="RD155"/>
      <c r="RE155"/>
      <c r="RF155"/>
      <c r="RG155"/>
      <c r="RH155"/>
      <c r="RI155"/>
      <c r="RJ155"/>
      <c r="RK155"/>
      <c r="RL155"/>
      <c r="RM155"/>
      <c r="RN155"/>
      <c r="RO155"/>
      <c r="RP155"/>
      <c r="RQ155"/>
      <c r="RR155"/>
      <c r="RS155"/>
      <c r="RT155"/>
      <c r="RU155"/>
      <c r="RV155"/>
      <c r="RW155"/>
      <c r="RX155"/>
      <c r="RY155"/>
      <c r="RZ155"/>
      <c r="SA155"/>
      <c r="SB155"/>
      <c r="SC155"/>
      <c r="SD155"/>
      <c r="SE155"/>
      <c r="SF155"/>
      <c r="SG155"/>
      <c r="SH155"/>
      <c r="SI155"/>
      <c r="SJ155"/>
      <c r="SK155"/>
      <c r="SL155"/>
      <c r="SM155"/>
      <c r="SN155"/>
      <c r="SO155"/>
      <c r="SP155"/>
      <c r="SQ155"/>
      <c r="SR155"/>
      <c r="SS155"/>
      <c r="ST155"/>
      <c r="SU155"/>
      <c r="SV155"/>
      <c r="SW155"/>
      <c r="SX155"/>
      <c r="SY155"/>
      <c r="SZ155"/>
      <c r="TA155"/>
      <c r="TB155"/>
      <c r="TC155"/>
      <c r="TD155"/>
      <c r="TE155"/>
      <c r="TF155"/>
      <c r="TG155"/>
      <c r="TH155"/>
      <c r="TI155"/>
      <c r="TJ155"/>
      <c r="TK155"/>
      <c r="TL155"/>
      <c r="TM155"/>
      <c r="TN155"/>
      <c r="TO155"/>
      <c r="TP155"/>
      <c r="TQ155"/>
      <c r="TR155"/>
      <c r="TS155"/>
      <c r="TT155"/>
      <c r="TU155"/>
      <c r="TV155"/>
      <c r="TW155"/>
      <c r="TX155"/>
      <c r="TY155"/>
      <c r="TZ155"/>
      <c r="UA155"/>
      <c r="UB155"/>
      <c r="UC155"/>
      <c r="UD155"/>
      <c r="UE155"/>
      <c r="UF155"/>
      <c r="UG155"/>
      <c r="UH155"/>
      <c r="UI155"/>
      <c r="UJ155"/>
      <c r="UK155"/>
      <c r="UL155"/>
      <c r="UM155"/>
      <c r="UN155"/>
      <c r="UO155"/>
      <c r="UP155"/>
      <c r="UQ155"/>
      <c r="UR155"/>
      <c r="US155"/>
      <c r="UT155"/>
      <c r="UU155"/>
      <c r="UV155"/>
      <c r="UW155"/>
      <c r="UX155"/>
      <c r="UY155"/>
      <c r="UZ155"/>
      <c r="VA155"/>
      <c r="VB155"/>
      <c r="VC155"/>
      <c r="VD155"/>
      <c r="VE155"/>
      <c r="VF155"/>
      <c r="VG155"/>
      <c r="VH155"/>
      <c r="VI155"/>
      <c r="VJ155"/>
      <c r="VK155"/>
      <c r="VL155"/>
      <c r="VM155"/>
      <c r="VN155"/>
      <c r="VO155"/>
      <c r="VP155"/>
      <c r="VQ155"/>
      <c r="VR155"/>
      <c r="VS155"/>
      <c r="VT155"/>
      <c r="VU155"/>
      <c r="VV155"/>
      <c r="VW155"/>
      <c r="VX155"/>
      <c r="VY155"/>
      <c r="VZ155"/>
      <c r="WA155"/>
      <c r="WB155"/>
      <c r="WC155"/>
      <c r="WD155"/>
      <c r="WE155"/>
      <c r="WF155"/>
      <c r="WG155"/>
      <c r="WH155"/>
      <c r="WI155"/>
      <c r="WJ155"/>
      <c r="WK155"/>
      <c r="WL155"/>
      <c r="WM155"/>
      <c r="WN155"/>
      <c r="WO155"/>
      <c r="WP155"/>
      <c r="WQ155"/>
      <c r="WR155"/>
      <c r="WS155"/>
      <c r="WT155"/>
      <c r="WU155"/>
      <c r="WV155"/>
      <c r="WW155"/>
      <c r="WX155"/>
      <c r="WY155"/>
      <c r="WZ155"/>
      <c r="XA155"/>
      <c r="XB155"/>
      <c r="XC155"/>
      <c r="XD155"/>
      <c r="XE155"/>
      <c r="XF155"/>
      <c r="XG155"/>
      <c r="XH155"/>
      <c r="XI155"/>
      <c r="XJ155"/>
      <c r="XK155"/>
      <c r="XL155"/>
      <c r="XM155"/>
      <c r="XN155"/>
      <c r="XO155"/>
      <c r="XP155"/>
      <c r="XQ155"/>
      <c r="XR155"/>
      <c r="XS155"/>
      <c r="XT155"/>
      <c r="XU155"/>
      <c r="XV155"/>
      <c r="XW155"/>
      <c r="XX155"/>
      <c r="XY155"/>
      <c r="XZ155"/>
      <c r="YA155"/>
      <c r="YB155"/>
      <c r="YC155"/>
      <c r="YD155"/>
      <c r="YE155"/>
      <c r="YF155"/>
      <c r="YG155"/>
      <c r="YH155"/>
      <c r="YI155"/>
      <c r="YJ155"/>
      <c r="YK155"/>
      <c r="YL155"/>
      <c r="YM155"/>
      <c r="YN155"/>
      <c r="YO155"/>
      <c r="YP155"/>
      <c r="YQ155"/>
      <c r="YR155"/>
      <c r="YS155"/>
      <c r="YT155"/>
      <c r="YU155"/>
      <c r="YV155"/>
      <c r="YW155"/>
      <c r="YX155"/>
      <c r="YY155"/>
      <c r="YZ155"/>
      <c r="ZA155"/>
      <c r="ZB155"/>
      <c r="ZC155"/>
      <c r="ZD155"/>
      <c r="ZE155"/>
      <c r="ZF155"/>
      <c r="ZG155"/>
      <c r="ZH155"/>
      <c r="ZI155"/>
      <c r="ZJ155"/>
      <c r="ZK155"/>
      <c r="ZL155"/>
      <c r="ZM155"/>
      <c r="ZN155"/>
      <c r="ZO155"/>
      <c r="ZP155"/>
      <c r="ZQ155"/>
      <c r="ZR155"/>
      <c r="ZS155"/>
      <c r="ZT155"/>
      <c r="ZU155"/>
      <c r="ZV155"/>
      <c r="ZW155"/>
      <c r="ZX155"/>
      <c r="ZY155"/>
      <c r="ZZ155"/>
      <c r="AAA155"/>
      <c r="AAB155"/>
      <c r="AAC155"/>
      <c r="AAD155"/>
      <c r="AAE155"/>
      <c r="AAF155"/>
      <c r="AAG155"/>
      <c r="AAH155"/>
      <c r="AAI155"/>
      <c r="AAJ155"/>
      <c r="AAK155"/>
      <c r="AAL155"/>
      <c r="AAM155"/>
      <c r="AAN155"/>
      <c r="AAO155"/>
      <c r="AAP155"/>
      <c r="AAQ155"/>
      <c r="AAR155"/>
      <c r="AAS155"/>
      <c r="AAT155"/>
      <c r="AAU155"/>
      <c r="AAV155"/>
      <c r="AAW155"/>
      <c r="AAX155"/>
      <c r="AAY155"/>
      <c r="AAZ155"/>
      <c r="ABA155"/>
      <c r="ABB155"/>
      <c r="ABC155"/>
      <c r="ABD155"/>
      <c r="ABE155"/>
      <c r="ABF155"/>
      <c r="ABG155"/>
      <c r="ABH155"/>
      <c r="ABI155"/>
      <c r="ABJ155"/>
      <c r="ABK155"/>
      <c r="ABL155"/>
      <c r="ABM155"/>
      <c r="ABN155"/>
      <c r="ABO155"/>
      <c r="ABP155"/>
      <c r="ABQ155"/>
      <c r="ABR155"/>
      <c r="ABS155"/>
      <c r="ABT155"/>
      <c r="ABU155"/>
      <c r="ABV155"/>
      <c r="ABW155"/>
      <c r="ABX155"/>
      <c r="ABY155"/>
      <c r="ABZ155"/>
      <c r="ACA155"/>
      <c r="ACB155"/>
      <c r="ACC155"/>
      <c r="ACD155"/>
      <c r="ACE155"/>
      <c r="ACF155"/>
      <c r="ACG155"/>
      <c r="ACH155"/>
      <c r="ACI155"/>
      <c r="ACJ155"/>
      <c r="ACK155"/>
      <c r="ACL155"/>
      <c r="ACM155"/>
      <c r="ACN155"/>
      <c r="ACO155"/>
      <c r="ACP155"/>
      <c r="ACQ155"/>
      <c r="ACR155"/>
      <c r="ACS155"/>
      <c r="ACT155"/>
      <c r="ACU155"/>
      <c r="ACV155"/>
      <c r="ACW155"/>
      <c r="ACX155"/>
      <c r="ACY155"/>
      <c r="ACZ155"/>
      <c r="ADA155"/>
      <c r="ADB155"/>
      <c r="ADC155"/>
      <c r="ADD155"/>
      <c r="ADE155"/>
      <c r="ADF155"/>
      <c r="ADG155"/>
      <c r="ADH155"/>
      <c r="ADI155"/>
      <c r="ADJ155"/>
      <c r="ADK155"/>
      <c r="ADL155"/>
      <c r="ADM155"/>
      <c r="ADN155"/>
      <c r="ADO155"/>
      <c r="ADP155"/>
      <c r="ADQ155"/>
      <c r="ADR155"/>
      <c r="ADS155"/>
      <c r="ADT155"/>
      <c r="ADU155"/>
      <c r="ADV155"/>
      <c r="ADW155"/>
      <c r="ADX155"/>
      <c r="ADY155"/>
      <c r="ADZ155"/>
      <c r="AEA155"/>
      <c r="AEB155"/>
      <c r="AEC155"/>
      <c r="AED155"/>
      <c r="AEE155"/>
      <c r="AEF155"/>
      <c r="AEG155"/>
      <c r="AEH155"/>
      <c r="AEI155"/>
      <c r="AEJ155"/>
      <c r="AEK155"/>
      <c r="AEL155"/>
      <c r="AEM155"/>
      <c r="AEN155"/>
      <c r="AEO155"/>
      <c r="AEP155"/>
      <c r="AEQ155"/>
      <c r="AER155"/>
      <c r="AES155"/>
      <c r="AET155"/>
      <c r="AEU155"/>
      <c r="AEV155"/>
      <c r="AEW155"/>
      <c r="AEX155"/>
      <c r="AEY155"/>
      <c r="AEZ155"/>
      <c r="AFA155"/>
      <c r="AFB155"/>
      <c r="AFC155"/>
      <c r="AFD155"/>
      <c r="AFE155"/>
      <c r="AFF155"/>
      <c r="AFG155"/>
      <c r="AFH155"/>
      <c r="AFI155"/>
      <c r="AFJ155"/>
      <c r="AFK155"/>
      <c r="AFL155"/>
      <c r="AFM155"/>
      <c r="AFN155"/>
      <c r="AFO155"/>
      <c r="AFP155"/>
      <c r="AFQ155"/>
      <c r="AFR155"/>
      <c r="AFS155"/>
      <c r="AFT155"/>
      <c r="AFU155"/>
      <c r="AFV155"/>
      <c r="AFW155"/>
      <c r="AFX155"/>
      <c r="AFY155"/>
      <c r="AFZ155"/>
      <c r="AGA155"/>
      <c r="AGB155"/>
      <c r="AGC155"/>
      <c r="AGD155"/>
      <c r="AGE155"/>
      <c r="AGF155"/>
      <c r="AGG155"/>
      <c r="AGH155"/>
      <c r="AGI155"/>
      <c r="AGJ155"/>
      <c r="AGK155"/>
      <c r="AGL155"/>
      <c r="AGM155"/>
      <c r="AGN155"/>
      <c r="AGO155"/>
      <c r="AGP155"/>
      <c r="AGQ155"/>
      <c r="AGR155"/>
      <c r="AGS155"/>
      <c r="AGT155"/>
      <c r="AGU155"/>
      <c r="AGV155"/>
      <c r="AGW155"/>
      <c r="AGX155"/>
      <c r="AGY155"/>
      <c r="AGZ155"/>
      <c r="AHA155"/>
      <c r="AHB155"/>
      <c r="AHC155"/>
      <c r="AHD155"/>
      <c r="AHE155"/>
      <c r="AHF155"/>
      <c r="AHG155"/>
      <c r="AHH155"/>
      <c r="AHI155"/>
      <c r="AHJ155"/>
      <c r="AHK155"/>
      <c r="AHL155"/>
      <c r="AHM155"/>
      <c r="AHN155"/>
      <c r="AHO155"/>
      <c r="AHP155"/>
      <c r="AHQ155"/>
      <c r="AHR155"/>
      <c r="AHS155"/>
      <c r="AHT155"/>
      <c r="AHU155"/>
      <c r="AHV155"/>
      <c r="AHW155"/>
      <c r="AHX155"/>
      <c r="AHY155"/>
      <c r="AHZ155"/>
      <c r="AIA155"/>
      <c r="AIB155"/>
      <c r="AIC155"/>
      <c r="AID155"/>
      <c r="AIE155"/>
      <c r="AIF155"/>
      <c r="AIG155"/>
      <c r="AIH155"/>
      <c r="AII155"/>
      <c r="AIJ155"/>
      <c r="AIK155"/>
      <c r="AIL155"/>
      <c r="AIM155"/>
      <c r="AIN155"/>
      <c r="AIO155"/>
      <c r="AIP155"/>
      <c r="AIQ155"/>
      <c r="AIR155"/>
      <c r="AIS155"/>
      <c r="AIT155"/>
      <c r="AIU155"/>
      <c r="AIV155"/>
      <c r="AIW155"/>
      <c r="AIX155"/>
      <c r="AIY155"/>
      <c r="AIZ155"/>
      <c r="AJA155"/>
      <c r="AJB155"/>
      <c r="AJC155"/>
      <c r="AJD155"/>
      <c r="AJE155"/>
      <c r="AJF155"/>
      <c r="AJG155"/>
      <c r="AJH155"/>
      <c r="AJI155"/>
      <c r="AJJ155"/>
      <c r="AJK155"/>
      <c r="AJL155"/>
      <c r="AJM155"/>
      <c r="AJN155"/>
      <c r="AJO155"/>
      <c r="AJP155"/>
      <c r="AJQ155"/>
      <c r="AJR155"/>
      <c r="AJS155"/>
      <c r="AJT155"/>
      <c r="AJU155"/>
      <c r="AJV155"/>
      <c r="AJW155"/>
      <c r="AJX155"/>
      <c r="AJY155"/>
      <c r="AJZ155"/>
      <c r="AKA155"/>
      <c r="AKB155"/>
      <c r="AKC155"/>
      <c r="AKD155"/>
      <c r="AKE155"/>
      <c r="AKF155"/>
      <c r="AKG155"/>
      <c r="AKH155"/>
      <c r="AKI155"/>
      <c r="AKJ155"/>
      <c r="AKK155"/>
      <c r="AKL155"/>
      <c r="AKM155"/>
      <c r="AKN155"/>
      <c r="AKO155"/>
      <c r="AKP155"/>
      <c r="AKQ155"/>
      <c r="AKR155"/>
      <c r="AKS155"/>
      <c r="AKT155"/>
      <c r="AKU155"/>
      <c r="AKV155"/>
      <c r="AKW155"/>
      <c r="AKX155"/>
      <c r="AKY155"/>
      <c r="AKZ155"/>
      <c r="ALA155"/>
      <c r="ALB155"/>
      <c r="ALC155"/>
      <c r="ALD155"/>
      <c r="ALE155"/>
      <c r="ALF155"/>
      <c r="ALG155"/>
      <c r="ALH155"/>
      <c r="ALI155"/>
      <c r="ALJ155"/>
      <c r="ALK155"/>
      <c r="ALL155"/>
      <c r="ALM155"/>
      <c r="ALN155"/>
      <c r="ALO155"/>
      <c r="ALP155"/>
      <c r="ALQ155"/>
      <c r="ALR155"/>
      <c r="ALS155"/>
      <c r="ALT155"/>
      <c r="ALU155"/>
      <c r="ALV155"/>
      <c r="ALW155"/>
      <c r="ALX155"/>
      <c r="ALY155"/>
      <c r="ALZ155"/>
      <c r="AMA155"/>
      <c r="AMB155"/>
      <c r="AMC155"/>
      <c r="AMD155"/>
      <c r="AME155"/>
      <c r="AMF155"/>
      <c r="AMG155"/>
      <c r="AMH155"/>
      <c r="AMI155"/>
      <c r="AMJ155"/>
    </row>
    <row r="156" spans="1:1024" x14ac:dyDescent="0.3">
      <c r="A156" s="52">
        <f t="shared" si="76"/>
        <v>147</v>
      </c>
      <c r="B156" s="72">
        <f t="shared" si="77"/>
        <v>2169</v>
      </c>
      <c r="C156" s="48">
        <f>'2023CV PREV GA00394601000126'!E152</f>
        <v>4.8899999999999997</v>
      </c>
      <c r="D156" s="49">
        <f t="shared" si="81"/>
        <v>8.9999999999999998E-4</v>
      </c>
      <c r="E156" s="125">
        <f>'2023CV PREV GA00394601000126'!G152</f>
        <v>0</v>
      </c>
      <c r="F156" s="49">
        <f t="shared" si="64"/>
        <v>0</v>
      </c>
      <c r="G156" s="125">
        <f>'2023CV PREV GA00394601000126'!I152</f>
        <v>0</v>
      </c>
      <c r="H156" s="125">
        <f>'2023CV PREV GA00394601000126'!J152</f>
        <v>0</v>
      </c>
      <c r="I156" s="125">
        <f>'2023CV PREV GA00394601000126'!K152</f>
        <v>0</v>
      </c>
      <c r="J156" s="125">
        <f>'2023CV PREV GA00394601000126'!L152</f>
        <v>0</v>
      </c>
      <c r="K156" s="125">
        <f>'2023CV PREV GA00394601000126'!M152</f>
        <v>0</v>
      </c>
      <c r="L156" s="125">
        <f>'2023CV PREV GA00394601000126'!N152</f>
        <v>0</v>
      </c>
      <c r="M156" s="49">
        <f t="shared" si="65"/>
        <v>0</v>
      </c>
      <c r="N156" s="125">
        <f>'2023CV PREV GA00394601000126'!P152</f>
        <v>0</v>
      </c>
      <c r="O156" s="125">
        <f>'2023CV PREV GA00394601000126'!Q152</f>
        <v>0</v>
      </c>
      <c r="P156" s="125">
        <f>'2023CV PREV GA00394601000126'!R152</f>
        <v>0</v>
      </c>
      <c r="Q156" s="125">
        <f>'2023CV PREV GA00394601000126'!S152</f>
        <v>0</v>
      </c>
      <c r="R156" s="125">
        <f>'2023CV PREV GA00394601000126'!T152</f>
        <v>0</v>
      </c>
      <c r="S156" s="125">
        <f>'2023CV PREV GA00394601000126'!U152</f>
        <v>0</v>
      </c>
      <c r="T156" s="125">
        <f>'2023CV PREV GA00394601000126'!V152</f>
        <v>0</v>
      </c>
      <c r="U156" s="49">
        <f t="shared" si="66"/>
        <v>0</v>
      </c>
      <c r="V156" s="125">
        <f>'2023CV PREV GA00394601000126'!X152</f>
        <v>0</v>
      </c>
      <c r="W156" s="125">
        <f>'2023CV PREV GA00394601000126'!Y152</f>
        <v>0</v>
      </c>
      <c r="X156" s="125">
        <f>'2023CV PREV GA00394601000126'!Z152</f>
        <v>0</v>
      </c>
      <c r="Y156" s="125">
        <f>'2023CV PREV GA00394601000126'!AA152</f>
        <v>0</v>
      </c>
      <c r="Z156" s="125">
        <f>'2023CV PREV GA00394601000126'!AB152</f>
        <v>0</v>
      </c>
      <c r="AA156" s="125">
        <f>'2023CV PREV GA00394601000126'!AC152</f>
        <v>0</v>
      </c>
      <c r="AB156" s="125">
        <f>'2023CV PREV GA00394601000126'!AD152</f>
        <v>0</v>
      </c>
      <c r="AC156" s="49">
        <f t="shared" si="67"/>
        <v>0</v>
      </c>
      <c r="AD156" s="125">
        <f>'2023CV PREV GA00394601000126'!AF152</f>
        <v>0</v>
      </c>
      <c r="AE156" s="125">
        <f>'2023CV PREV GA00394601000126'!AG152</f>
        <v>0</v>
      </c>
      <c r="AF156" s="125">
        <f>'2023CV PREV GA00394601000126'!AH152</f>
        <v>0</v>
      </c>
      <c r="AG156" s="125">
        <f>'2023CV PREV GA00394601000126'!AI152</f>
        <v>0</v>
      </c>
      <c r="AH156" s="49">
        <f t="shared" si="68"/>
        <v>0</v>
      </c>
      <c r="AI156" s="125">
        <f>'2023CV PREV GA00394601000126'!AK152</f>
        <v>0</v>
      </c>
      <c r="AJ156" s="125">
        <f>'2023CV PREV GA00394601000126'!AL152</f>
        <v>0</v>
      </c>
      <c r="AK156" s="125">
        <f>'2023CV PREV GA00394601000126'!AM152</f>
        <v>0</v>
      </c>
      <c r="AL156" s="125">
        <f>'2023CV PREV GA00394601000126'!AN152</f>
        <v>0</v>
      </c>
      <c r="AM156" s="125">
        <f>'2023CV PREV GA00394601000126'!AO152</f>
        <v>0</v>
      </c>
      <c r="AN156" s="125">
        <f>'2023CV PREV GA00394601000126'!AP152</f>
        <v>0</v>
      </c>
      <c r="AO156" s="125">
        <f>'2023CV PREV GA00394601000126'!AQ152</f>
        <v>0</v>
      </c>
      <c r="AP156" s="125">
        <f>'2023CV PREV GA00394601000126'!AR152</f>
        <v>0</v>
      </c>
      <c r="AQ156" s="125">
        <f>'2023CV PREV GA00394601000126'!AS152</f>
        <v>0</v>
      </c>
      <c r="AR156" s="49">
        <f t="shared" si="69"/>
        <v>0</v>
      </c>
      <c r="AS156" s="49">
        <f t="shared" si="70"/>
        <v>0</v>
      </c>
      <c r="AT156" s="125">
        <f>'2023CV PREV GA00394601000126'!AV152</f>
        <v>0</v>
      </c>
      <c r="AU156" s="125">
        <f>'2023CV PREV GA00394601000126'!AW152</f>
        <v>0</v>
      </c>
      <c r="AV156" s="125">
        <f>'2023CV PREV GA00394601000126'!AX152</f>
        <v>0</v>
      </c>
      <c r="AW156" s="125">
        <f>'2023CV PREV GA00394601000126'!AY152</f>
        <v>0</v>
      </c>
      <c r="AX156" s="125">
        <f>'2023CV PREV GA00394601000126'!AZ152</f>
        <v>0</v>
      </c>
      <c r="AY156" s="125">
        <f>'2023CV PREV GA00394601000126'!BA152</f>
        <v>0</v>
      </c>
      <c r="AZ156" s="49">
        <f t="shared" si="71"/>
        <v>0</v>
      </c>
      <c r="BA156" s="125">
        <f>'2023CV PREV GA00394601000126'!BC152</f>
        <v>0</v>
      </c>
      <c r="BB156" s="125">
        <f>'2023CV PREV GA00394601000126'!BD152</f>
        <v>0</v>
      </c>
      <c r="BC156" s="125">
        <f>'2023CV PREV GA00394601000126'!BE152</f>
        <v>0</v>
      </c>
      <c r="BD156" s="125">
        <f>'2023CV PREV GA00394601000126'!BF152</f>
        <v>0</v>
      </c>
      <c r="BE156" s="125">
        <f>'2023CV PREV GA00394601000126'!BG152</f>
        <v>0</v>
      </c>
      <c r="BF156" s="125">
        <f>'2023CV PREV GA00394601000126'!BH152</f>
        <v>0</v>
      </c>
      <c r="BG156" s="125">
        <f>'2023CV PREV GA00394601000126'!BI152</f>
        <v>0</v>
      </c>
      <c r="BH156" s="125">
        <f>'2023CV PREV GA00394601000126'!BJ152</f>
        <v>0</v>
      </c>
      <c r="BI156" s="125">
        <f>'2023CV PREV GA00394601000126'!BK152</f>
        <v>0</v>
      </c>
      <c r="BJ156" s="49">
        <f t="shared" si="72"/>
        <v>0</v>
      </c>
      <c r="BK156" s="49">
        <f t="shared" si="73"/>
        <v>0</v>
      </c>
      <c r="BL156" s="49">
        <f>$BO$9+SUMPRODUCT($D$10:D156,$BK$10:BK156)</f>
        <v>194802968.77395752</v>
      </c>
      <c r="BM156" s="50">
        <f t="shared" si="74"/>
        <v>4.8899999999999997</v>
      </c>
      <c r="BN156" s="49">
        <f t="shared" si="78"/>
        <v>10139824837.2379</v>
      </c>
      <c r="BO156" s="51">
        <f t="shared" si="75"/>
        <v>217498205966.84799</v>
      </c>
      <c r="BP156" s="89">
        <f t="shared" si="79"/>
        <v>0</v>
      </c>
      <c r="BQ156" s="89">
        <f t="shared" si="80"/>
        <v>0</v>
      </c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  <c r="IW156"/>
      <c r="IX156"/>
      <c r="IY156"/>
      <c r="IZ156"/>
      <c r="JA156"/>
      <c r="JB156"/>
      <c r="JC156"/>
      <c r="JD156"/>
      <c r="JE156"/>
      <c r="JF156"/>
      <c r="JG156"/>
      <c r="JH156"/>
      <c r="JI156"/>
      <c r="JJ156"/>
      <c r="JK156"/>
      <c r="JL156"/>
      <c r="JM156"/>
      <c r="JN156"/>
      <c r="JO156"/>
      <c r="JP156"/>
      <c r="JQ156"/>
      <c r="JR156"/>
      <c r="JS156"/>
      <c r="JT156"/>
      <c r="JU156"/>
      <c r="JV156"/>
      <c r="JW156"/>
      <c r="JX156"/>
      <c r="JY156"/>
      <c r="JZ156"/>
      <c r="KA156"/>
      <c r="KB156"/>
      <c r="KC156"/>
      <c r="KD156"/>
      <c r="KE156"/>
      <c r="KF156"/>
      <c r="KG156"/>
      <c r="KH156"/>
      <c r="KI156"/>
      <c r="KJ156"/>
      <c r="KK156"/>
      <c r="KL156"/>
      <c r="KM156"/>
      <c r="KN156"/>
      <c r="KO156"/>
      <c r="KP156"/>
      <c r="KQ156"/>
      <c r="KR156"/>
      <c r="KS156"/>
      <c r="KT156"/>
      <c r="KU156"/>
      <c r="KV156"/>
      <c r="KW156"/>
      <c r="KX156"/>
      <c r="KY156"/>
      <c r="KZ156"/>
      <c r="LA156"/>
      <c r="LB156"/>
      <c r="LC156"/>
      <c r="LD156"/>
      <c r="LE156"/>
      <c r="LF156"/>
      <c r="LG156"/>
      <c r="LH156"/>
      <c r="LI156"/>
      <c r="LJ156"/>
      <c r="LK156"/>
      <c r="LL156"/>
      <c r="LM156"/>
      <c r="LN156"/>
      <c r="LO156"/>
      <c r="LP156"/>
      <c r="LQ156"/>
      <c r="LR156"/>
      <c r="LS156"/>
      <c r="LT156"/>
      <c r="LU156"/>
      <c r="LV156"/>
      <c r="LW156"/>
      <c r="LX156"/>
      <c r="LY156"/>
      <c r="LZ156"/>
      <c r="MA156"/>
      <c r="MB156"/>
      <c r="MC156"/>
      <c r="MD156"/>
      <c r="ME156"/>
      <c r="MF156"/>
      <c r="MG156"/>
      <c r="MH156"/>
      <c r="MI156"/>
      <c r="MJ156"/>
      <c r="MK156"/>
      <c r="ML156"/>
      <c r="MM156"/>
      <c r="MN156"/>
      <c r="MO156"/>
      <c r="MP156"/>
      <c r="MQ156"/>
      <c r="MR156"/>
      <c r="MS156"/>
      <c r="MT156"/>
      <c r="MU156"/>
      <c r="MV156"/>
      <c r="MW156"/>
      <c r="MX156"/>
      <c r="MY156"/>
      <c r="MZ156"/>
      <c r="NA156"/>
      <c r="NB156"/>
      <c r="NC156"/>
      <c r="ND156"/>
      <c r="NE156"/>
      <c r="NF156"/>
      <c r="NG156"/>
      <c r="NH156"/>
      <c r="NI156"/>
      <c r="NJ156"/>
      <c r="NK156"/>
      <c r="NL156"/>
      <c r="NM156"/>
      <c r="NN156"/>
      <c r="NO156"/>
      <c r="NP156"/>
      <c r="NQ156"/>
      <c r="NR156"/>
      <c r="NS156"/>
      <c r="NT156"/>
      <c r="NU156"/>
      <c r="NV156"/>
      <c r="NW156"/>
      <c r="NX156"/>
      <c r="NY156"/>
      <c r="NZ156"/>
      <c r="OA156"/>
      <c r="OB156"/>
      <c r="OC156"/>
      <c r="OD156"/>
      <c r="OE156"/>
      <c r="OF156"/>
      <c r="OG156"/>
      <c r="OH156"/>
      <c r="OI156"/>
      <c r="OJ156"/>
      <c r="OK156"/>
      <c r="OL156"/>
      <c r="OM156"/>
      <c r="ON156"/>
      <c r="OO156"/>
      <c r="OP156"/>
      <c r="OQ156"/>
      <c r="OR156"/>
      <c r="OS156"/>
      <c r="OT156"/>
      <c r="OU156"/>
      <c r="OV156"/>
      <c r="OW156"/>
      <c r="OX156"/>
      <c r="OY156"/>
      <c r="OZ156"/>
      <c r="PA156"/>
      <c r="PB156"/>
      <c r="PC156"/>
      <c r="PD156"/>
      <c r="PE156"/>
      <c r="PF156"/>
      <c r="PG156"/>
      <c r="PH156"/>
      <c r="PI156"/>
      <c r="PJ156"/>
      <c r="PK156"/>
      <c r="PL156"/>
      <c r="PM156"/>
      <c r="PN156"/>
      <c r="PO156"/>
      <c r="PP156"/>
      <c r="PQ156"/>
      <c r="PR156"/>
      <c r="PS156"/>
      <c r="PT156"/>
      <c r="PU156"/>
      <c r="PV156"/>
      <c r="PW156"/>
      <c r="PX156"/>
      <c r="PY156"/>
      <c r="PZ156"/>
      <c r="QA156"/>
      <c r="QB156"/>
      <c r="QC156"/>
      <c r="QD156"/>
      <c r="QE156"/>
      <c r="QF156"/>
      <c r="QG156"/>
      <c r="QH156"/>
      <c r="QI156"/>
      <c r="QJ156"/>
      <c r="QK156"/>
      <c r="QL156"/>
      <c r="QM156"/>
      <c r="QN156"/>
      <c r="QO156"/>
      <c r="QP156"/>
      <c r="QQ156"/>
      <c r="QR156"/>
      <c r="QS156"/>
      <c r="QT156"/>
      <c r="QU156"/>
      <c r="QV156"/>
      <c r="QW156"/>
      <c r="QX156"/>
      <c r="QY156"/>
      <c r="QZ156"/>
      <c r="RA156"/>
      <c r="RB156"/>
      <c r="RC156"/>
      <c r="RD156"/>
      <c r="RE156"/>
      <c r="RF156"/>
      <c r="RG156"/>
      <c r="RH156"/>
      <c r="RI156"/>
      <c r="RJ156"/>
      <c r="RK156"/>
      <c r="RL156"/>
      <c r="RM156"/>
      <c r="RN156"/>
      <c r="RO156"/>
      <c r="RP156"/>
      <c r="RQ156"/>
      <c r="RR156"/>
      <c r="RS156"/>
      <c r="RT156"/>
      <c r="RU156"/>
      <c r="RV156"/>
      <c r="RW156"/>
      <c r="RX156"/>
      <c r="RY156"/>
      <c r="RZ156"/>
      <c r="SA156"/>
      <c r="SB156"/>
      <c r="SC156"/>
      <c r="SD156"/>
      <c r="SE156"/>
      <c r="SF156"/>
      <c r="SG156"/>
      <c r="SH156"/>
      <c r="SI156"/>
      <c r="SJ156"/>
      <c r="SK156"/>
      <c r="SL156"/>
      <c r="SM156"/>
      <c r="SN156"/>
      <c r="SO156"/>
      <c r="SP156"/>
      <c r="SQ156"/>
      <c r="SR156"/>
      <c r="SS156"/>
      <c r="ST156"/>
      <c r="SU156"/>
      <c r="SV156"/>
      <c r="SW156"/>
      <c r="SX156"/>
      <c r="SY156"/>
      <c r="SZ156"/>
      <c r="TA156"/>
      <c r="TB156"/>
      <c r="TC156"/>
      <c r="TD156"/>
      <c r="TE156"/>
      <c r="TF156"/>
      <c r="TG156"/>
      <c r="TH156"/>
      <c r="TI156"/>
      <c r="TJ156"/>
      <c r="TK156"/>
      <c r="TL156"/>
      <c r="TM156"/>
      <c r="TN156"/>
      <c r="TO156"/>
      <c r="TP156"/>
      <c r="TQ156"/>
      <c r="TR156"/>
      <c r="TS156"/>
      <c r="TT156"/>
      <c r="TU156"/>
      <c r="TV156"/>
      <c r="TW156"/>
      <c r="TX156"/>
      <c r="TY156"/>
      <c r="TZ156"/>
      <c r="UA156"/>
      <c r="UB156"/>
      <c r="UC156"/>
      <c r="UD156"/>
      <c r="UE156"/>
      <c r="UF156"/>
      <c r="UG156"/>
      <c r="UH156"/>
      <c r="UI156"/>
      <c r="UJ156"/>
      <c r="UK156"/>
      <c r="UL156"/>
      <c r="UM156"/>
      <c r="UN156"/>
      <c r="UO156"/>
      <c r="UP156"/>
      <c r="UQ156"/>
      <c r="UR156"/>
      <c r="US156"/>
      <c r="UT156"/>
      <c r="UU156"/>
      <c r="UV156"/>
      <c r="UW156"/>
      <c r="UX156"/>
      <c r="UY156"/>
      <c r="UZ156"/>
      <c r="VA156"/>
      <c r="VB156"/>
      <c r="VC156"/>
      <c r="VD156"/>
      <c r="VE156"/>
      <c r="VF156"/>
      <c r="VG156"/>
      <c r="VH156"/>
      <c r="VI156"/>
      <c r="VJ156"/>
      <c r="VK156"/>
      <c r="VL156"/>
      <c r="VM156"/>
      <c r="VN156"/>
      <c r="VO156"/>
      <c r="VP156"/>
      <c r="VQ156"/>
      <c r="VR156"/>
      <c r="VS156"/>
      <c r="VT156"/>
      <c r="VU156"/>
      <c r="VV156"/>
      <c r="VW156"/>
      <c r="VX156"/>
      <c r="VY156"/>
      <c r="VZ156"/>
      <c r="WA156"/>
      <c r="WB156"/>
      <c r="WC156"/>
      <c r="WD156"/>
      <c r="WE156"/>
      <c r="WF156"/>
      <c r="WG156"/>
      <c r="WH156"/>
      <c r="WI156"/>
      <c r="WJ156"/>
      <c r="WK156"/>
      <c r="WL156"/>
      <c r="WM156"/>
      <c r="WN156"/>
      <c r="WO156"/>
      <c r="WP156"/>
      <c r="WQ156"/>
      <c r="WR156"/>
      <c r="WS156"/>
      <c r="WT156"/>
      <c r="WU156"/>
      <c r="WV156"/>
      <c r="WW156"/>
      <c r="WX156"/>
      <c r="WY156"/>
      <c r="WZ156"/>
      <c r="XA156"/>
      <c r="XB156"/>
      <c r="XC156"/>
      <c r="XD156"/>
      <c r="XE156"/>
      <c r="XF156"/>
      <c r="XG156"/>
      <c r="XH156"/>
      <c r="XI156"/>
      <c r="XJ156"/>
      <c r="XK156"/>
      <c r="XL156"/>
      <c r="XM156"/>
      <c r="XN156"/>
      <c r="XO156"/>
      <c r="XP156"/>
      <c r="XQ156"/>
      <c r="XR156"/>
      <c r="XS156"/>
      <c r="XT156"/>
      <c r="XU156"/>
      <c r="XV156"/>
      <c r="XW156"/>
      <c r="XX156"/>
      <c r="XY156"/>
      <c r="XZ156"/>
      <c r="YA156"/>
      <c r="YB156"/>
      <c r="YC156"/>
      <c r="YD156"/>
      <c r="YE156"/>
      <c r="YF156"/>
      <c r="YG156"/>
      <c r="YH156"/>
      <c r="YI156"/>
      <c r="YJ156"/>
      <c r="YK156"/>
      <c r="YL156"/>
      <c r="YM156"/>
      <c r="YN156"/>
      <c r="YO156"/>
      <c r="YP156"/>
      <c r="YQ156"/>
      <c r="YR156"/>
      <c r="YS156"/>
      <c r="YT156"/>
      <c r="YU156"/>
      <c r="YV156"/>
      <c r="YW156"/>
      <c r="YX156"/>
      <c r="YY156"/>
      <c r="YZ156"/>
      <c r="ZA156"/>
      <c r="ZB156"/>
      <c r="ZC156"/>
      <c r="ZD156"/>
      <c r="ZE156"/>
      <c r="ZF156"/>
      <c r="ZG156"/>
      <c r="ZH156"/>
      <c r="ZI156"/>
      <c r="ZJ156"/>
      <c r="ZK156"/>
      <c r="ZL156"/>
      <c r="ZM156"/>
      <c r="ZN156"/>
      <c r="ZO156"/>
      <c r="ZP156"/>
      <c r="ZQ156"/>
      <c r="ZR156"/>
      <c r="ZS156"/>
      <c r="ZT156"/>
      <c r="ZU156"/>
      <c r="ZV156"/>
      <c r="ZW156"/>
      <c r="ZX156"/>
      <c r="ZY156"/>
      <c r="ZZ156"/>
      <c r="AAA156"/>
      <c r="AAB156"/>
      <c r="AAC156"/>
      <c r="AAD156"/>
      <c r="AAE156"/>
      <c r="AAF156"/>
      <c r="AAG156"/>
      <c r="AAH156"/>
      <c r="AAI156"/>
      <c r="AAJ156"/>
      <c r="AAK156"/>
      <c r="AAL156"/>
      <c r="AAM156"/>
      <c r="AAN156"/>
      <c r="AAO156"/>
      <c r="AAP156"/>
      <c r="AAQ156"/>
      <c r="AAR156"/>
      <c r="AAS156"/>
      <c r="AAT156"/>
      <c r="AAU156"/>
      <c r="AAV156"/>
      <c r="AAW156"/>
      <c r="AAX156"/>
      <c r="AAY156"/>
      <c r="AAZ156"/>
      <c r="ABA156"/>
      <c r="ABB156"/>
      <c r="ABC156"/>
      <c r="ABD156"/>
      <c r="ABE156"/>
      <c r="ABF156"/>
      <c r="ABG156"/>
      <c r="ABH156"/>
      <c r="ABI156"/>
      <c r="ABJ156"/>
      <c r="ABK156"/>
      <c r="ABL156"/>
      <c r="ABM156"/>
      <c r="ABN156"/>
      <c r="ABO156"/>
      <c r="ABP156"/>
      <c r="ABQ156"/>
      <c r="ABR156"/>
      <c r="ABS156"/>
      <c r="ABT156"/>
      <c r="ABU156"/>
      <c r="ABV156"/>
      <c r="ABW156"/>
      <c r="ABX156"/>
      <c r="ABY156"/>
      <c r="ABZ156"/>
      <c r="ACA156"/>
      <c r="ACB156"/>
      <c r="ACC156"/>
      <c r="ACD156"/>
      <c r="ACE156"/>
      <c r="ACF156"/>
      <c r="ACG156"/>
      <c r="ACH156"/>
      <c r="ACI156"/>
      <c r="ACJ156"/>
      <c r="ACK156"/>
      <c r="ACL156"/>
      <c r="ACM156"/>
      <c r="ACN156"/>
      <c r="ACO156"/>
      <c r="ACP156"/>
      <c r="ACQ156"/>
      <c r="ACR156"/>
      <c r="ACS156"/>
      <c r="ACT156"/>
      <c r="ACU156"/>
      <c r="ACV156"/>
      <c r="ACW156"/>
      <c r="ACX156"/>
      <c r="ACY156"/>
      <c r="ACZ156"/>
      <c r="ADA156"/>
      <c r="ADB156"/>
      <c r="ADC156"/>
      <c r="ADD156"/>
      <c r="ADE156"/>
      <c r="ADF156"/>
      <c r="ADG156"/>
      <c r="ADH156"/>
      <c r="ADI156"/>
      <c r="ADJ156"/>
      <c r="ADK156"/>
      <c r="ADL156"/>
      <c r="ADM156"/>
      <c r="ADN156"/>
      <c r="ADO156"/>
      <c r="ADP156"/>
      <c r="ADQ156"/>
      <c r="ADR156"/>
      <c r="ADS156"/>
      <c r="ADT156"/>
      <c r="ADU156"/>
      <c r="ADV156"/>
      <c r="ADW156"/>
      <c r="ADX156"/>
      <c r="ADY156"/>
      <c r="ADZ156"/>
      <c r="AEA156"/>
      <c r="AEB156"/>
      <c r="AEC156"/>
      <c r="AED156"/>
      <c r="AEE156"/>
      <c r="AEF156"/>
      <c r="AEG156"/>
      <c r="AEH156"/>
      <c r="AEI156"/>
      <c r="AEJ156"/>
      <c r="AEK156"/>
      <c r="AEL156"/>
      <c r="AEM156"/>
      <c r="AEN156"/>
      <c r="AEO156"/>
      <c r="AEP156"/>
      <c r="AEQ156"/>
      <c r="AER156"/>
      <c r="AES156"/>
      <c r="AET156"/>
      <c r="AEU156"/>
      <c r="AEV156"/>
      <c r="AEW156"/>
      <c r="AEX156"/>
      <c r="AEY156"/>
      <c r="AEZ156"/>
      <c r="AFA156"/>
      <c r="AFB156"/>
      <c r="AFC156"/>
      <c r="AFD156"/>
      <c r="AFE156"/>
      <c r="AFF156"/>
      <c r="AFG156"/>
      <c r="AFH156"/>
      <c r="AFI156"/>
      <c r="AFJ156"/>
      <c r="AFK156"/>
      <c r="AFL156"/>
      <c r="AFM156"/>
      <c r="AFN156"/>
      <c r="AFO156"/>
      <c r="AFP156"/>
      <c r="AFQ156"/>
      <c r="AFR156"/>
      <c r="AFS156"/>
      <c r="AFT156"/>
      <c r="AFU156"/>
      <c r="AFV156"/>
      <c r="AFW156"/>
      <c r="AFX156"/>
      <c r="AFY156"/>
      <c r="AFZ156"/>
      <c r="AGA156"/>
      <c r="AGB156"/>
      <c r="AGC156"/>
      <c r="AGD156"/>
      <c r="AGE156"/>
      <c r="AGF156"/>
      <c r="AGG156"/>
      <c r="AGH156"/>
      <c r="AGI156"/>
      <c r="AGJ156"/>
      <c r="AGK156"/>
      <c r="AGL156"/>
      <c r="AGM156"/>
      <c r="AGN156"/>
      <c r="AGO156"/>
      <c r="AGP156"/>
      <c r="AGQ156"/>
      <c r="AGR156"/>
      <c r="AGS156"/>
      <c r="AGT156"/>
      <c r="AGU156"/>
      <c r="AGV156"/>
      <c r="AGW156"/>
      <c r="AGX156"/>
      <c r="AGY156"/>
      <c r="AGZ156"/>
      <c r="AHA156"/>
      <c r="AHB156"/>
      <c r="AHC156"/>
      <c r="AHD156"/>
      <c r="AHE156"/>
      <c r="AHF156"/>
      <c r="AHG156"/>
      <c r="AHH156"/>
      <c r="AHI156"/>
      <c r="AHJ156"/>
      <c r="AHK156"/>
      <c r="AHL156"/>
      <c r="AHM156"/>
      <c r="AHN156"/>
      <c r="AHO156"/>
      <c r="AHP156"/>
      <c r="AHQ156"/>
      <c r="AHR156"/>
      <c r="AHS156"/>
      <c r="AHT156"/>
      <c r="AHU156"/>
      <c r="AHV156"/>
      <c r="AHW156"/>
      <c r="AHX156"/>
      <c r="AHY156"/>
      <c r="AHZ156"/>
      <c r="AIA156"/>
      <c r="AIB156"/>
      <c r="AIC156"/>
      <c r="AID156"/>
      <c r="AIE156"/>
      <c r="AIF156"/>
      <c r="AIG156"/>
      <c r="AIH156"/>
      <c r="AII156"/>
      <c r="AIJ156"/>
      <c r="AIK156"/>
      <c r="AIL156"/>
      <c r="AIM156"/>
      <c r="AIN156"/>
      <c r="AIO156"/>
      <c r="AIP156"/>
      <c r="AIQ156"/>
      <c r="AIR156"/>
      <c r="AIS156"/>
      <c r="AIT156"/>
      <c r="AIU156"/>
      <c r="AIV156"/>
      <c r="AIW156"/>
      <c r="AIX156"/>
      <c r="AIY156"/>
      <c r="AIZ156"/>
      <c r="AJA156"/>
      <c r="AJB156"/>
      <c r="AJC156"/>
      <c r="AJD156"/>
      <c r="AJE156"/>
      <c r="AJF156"/>
      <c r="AJG156"/>
      <c r="AJH156"/>
      <c r="AJI156"/>
      <c r="AJJ156"/>
      <c r="AJK156"/>
      <c r="AJL156"/>
      <c r="AJM156"/>
      <c r="AJN156"/>
      <c r="AJO156"/>
      <c r="AJP156"/>
      <c r="AJQ156"/>
      <c r="AJR156"/>
      <c r="AJS156"/>
      <c r="AJT156"/>
      <c r="AJU156"/>
      <c r="AJV156"/>
      <c r="AJW156"/>
      <c r="AJX156"/>
      <c r="AJY156"/>
      <c r="AJZ156"/>
      <c r="AKA156"/>
      <c r="AKB156"/>
      <c r="AKC156"/>
      <c r="AKD156"/>
      <c r="AKE156"/>
      <c r="AKF156"/>
      <c r="AKG156"/>
      <c r="AKH156"/>
      <c r="AKI156"/>
      <c r="AKJ156"/>
      <c r="AKK156"/>
      <c r="AKL156"/>
      <c r="AKM156"/>
      <c r="AKN156"/>
      <c r="AKO156"/>
      <c r="AKP156"/>
      <c r="AKQ156"/>
      <c r="AKR156"/>
      <c r="AKS156"/>
      <c r="AKT156"/>
      <c r="AKU156"/>
      <c r="AKV156"/>
      <c r="AKW156"/>
      <c r="AKX156"/>
      <c r="AKY156"/>
      <c r="AKZ156"/>
      <c r="ALA156"/>
      <c r="ALB156"/>
      <c r="ALC156"/>
      <c r="ALD156"/>
      <c r="ALE156"/>
      <c r="ALF156"/>
      <c r="ALG156"/>
      <c r="ALH156"/>
      <c r="ALI156"/>
      <c r="ALJ156"/>
      <c r="ALK156"/>
      <c r="ALL156"/>
      <c r="ALM156"/>
      <c r="ALN156"/>
      <c r="ALO156"/>
      <c r="ALP156"/>
      <c r="ALQ156"/>
      <c r="ALR156"/>
      <c r="ALS156"/>
      <c r="ALT156"/>
      <c r="ALU156"/>
      <c r="ALV156"/>
      <c r="ALW156"/>
      <c r="ALX156"/>
      <c r="ALY156"/>
      <c r="ALZ156"/>
      <c r="AMA156"/>
      <c r="AMB156"/>
      <c r="AMC156"/>
      <c r="AMD156"/>
      <c r="AME156"/>
      <c r="AMF156"/>
      <c r="AMG156"/>
      <c r="AMH156"/>
      <c r="AMI156"/>
      <c r="AMJ156"/>
    </row>
    <row r="157" spans="1:1024" x14ac:dyDescent="0.3">
      <c r="A157" s="52">
        <f t="shared" si="76"/>
        <v>148</v>
      </c>
      <c r="B157" s="72">
        <f t="shared" si="77"/>
        <v>2170</v>
      </c>
      <c r="C157" s="48">
        <f>'2023CV PREV GA00394601000126'!E153</f>
        <v>4.8899999999999997</v>
      </c>
      <c r="D157" s="49">
        <f t="shared" si="81"/>
        <v>8.5999999999999998E-4</v>
      </c>
      <c r="E157" s="125">
        <f>'2023CV PREV GA00394601000126'!G153</f>
        <v>0</v>
      </c>
      <c r="F157" s="49">
        <f t="shared" si="64"/>
        <v>0</v>
      </c>
      <c r="G157" s="125">
        <f>'2023CV PREV GA00394601000126'!I153</f>
        <v>0</v>
      </c>
      <c r="H157" s="125">
        <f>'2023CV PREV GA00394601000126'!J153</f>
        <v>0</v>
      </c>
      <c r="I157" s="125">
        <f>'2023CV PREV GA00394601000126'!K153</f>
        <v>0</v>
      </c>
      <c r="J157" s="125">
        <f>'2023CV PREV GA00394601000126'!L153</f>
        <v>0</v>
      </c>
      <c r="K157" s="125">
        <f>'2023CV PREV GA00394601000126'!M153</f>
        <v>0</v>
      </c>
      <c r="L157" s="125">
        <f>'2023CV PREV GA00394601000126'!N153</f>
        <v>0</v>
      </c>
      <c r="M157" s="49">
        <f t="shared" si="65"/>
        <v>0</v>
      </c>
      <c r="N157" s="125">
        <f>'2023CV PREV GA00394601000126'!P153</f>
        <v>0</v>
      </c>
      <c r="O157" s="125">
        <f>'2023CV PREV GA00394601000126'!Q153</f>
        <v>0</v>
      </c>
      <c r="P157" s="125">
        <f>'2023CV PREV GA00394601000126'!R153</f>
        <v>0</v>
      </c>
      <c r="Q157" s="125">
        <f>'2023CV PREV GA00394601000126'!S153</f>
        <v>0</v>
      </c>
      <c r="R157" s="125">
        <f>'2023CV PREV GA00394601000126'!T153</f>
        <v>0</v>
      </c>
      <c r="S157" s="125">
        <f>'2023CV PREV GA00394601000126'!U153</f>
        <v>0</v>
      </c>
      <c r="T157" s="125">
        <f>'2023CV PREV GA00394601000126'!V153</f>
        <v>0</v>
      </c>
      <c r="U157" s="49">
        <f t="shared" si="66"/>
        <v>0</v>
      </c>
      <c r="V157" s="125">
        <f>'2023CV PREV GA00394601000126'!X153</f>
        <v>0</v>
      </c>
      <c r="W157" s="125">
        <f>'2023CV PREV GA00394601000126'!Y153</f>
        <v>0</v>
      </c>
      <c r="X157" s="125">
        <f>'2023CV PREV GA00394601000126'!Z153</f>
        <v>0</v>
      </c>
      <c r="Y157" s="125">
        <f>'2023CV PREV GA00394601000126'!AA153</f>
        <v>0</v>
      </c>
      <c r="Z157" s="125">
        <f>'2023CV PREV GA00394601000126'!AB153</f>
        <v>0</v>
      </c>
      <c r="AA157" s="125">
        <f>'2023CV PREV GA00394601000126'!AC153</f>
        <v>0</v>
      </c>
      <c r="AB157" s="125">
        <f>'2023CV PREV GA00394601000126'!AD153</f>
        <v>0</v>
      </c>
      <c r="AC157" s="49">
        <f t="shared" si="67"/>
        <v>0</v>
      </c>
      <c r="AD157" s="125">
        <f>'2023CV PREV GA00394601000126'!AF153</f>
        <v>0</v>
      </c>
      <c r="AE157" s="125">
        <f>'2023CV PREV GA00394601000126'!AG153</f>
        <v>0</v>
      </c>
      <c r="AF157" s="125">
        <f>'2023CV PREV GA00394601000126'!AH153</f>
        <v>0</v>
      </c>
      <c r="AG157" s="125">
        <f>'2023CV PREV GA00394601000126'!AI153</f>
        <v>0</v>
      </c>
      <c r="AH157" s="49">
        <f t="shared" si="68"/>
        <v>0</v>
      </c>
      <c r="AI157" s="125">
        <f>'2023CV PREV GA00394601000126'!AK153</f>
        <v>0</v>
      </c>
      <c r="AJ157" s="125">
        <f>'2023CV PREV GA00394601000126'!AL153</f>
        <v>0</v>
      </c>
      <c r="AK157" s="125">
        <f>'2023CV PREV GA00394601000126'!AM153</f>
        <v>0</v>
      </c>
      <c r="AL157" s="125">
        <f>'2023CV PREV GA00394601000126'!AN153</f>
        <v>0</v>
      </c>
      <c r="AM157" s="125">
        <f>'2023CV PREV GA00394601000126'!AO153</f>
        <v>0</v>
      </c>
      <c r="AN157" s="125">
        <f>'2023CV PREV GA00394601000126'!AP153</f>
        <v>0</v>
      </c>
      <c r="AO157" s="125">
        <f>'2023CV PREV GA00394601000126'!AQ153</f>
        <v>0</v>
      </c>
      <c r="AP157" s="125">
        <f>'2023CV PREV GA00394601000126'!AR153</f>
        <v>0</v>
      </c>
      <c r="AQ157" s="125">
        <f>'2023CV PREV GA00394601000126'!AS153</f>
        <v>0</v>
      </c>
      <c r="AR157" s="49">
        <f t="shared" si="69"/>
        <v>0</v>
      </c>
      <c r="AS157" s="49">
        <f t="shared" si="70"/>
        <v>0</v>
      </c>
      <c r="AT157" s="125">
        <f>'2023CV PREV GA00394601000126'!AV153</f>
        <v>0</v>
      </c>
      <c r="AU157" s="125">
        <f>'2023CV PREV GA00394601000126'!AW153</f>
        <v>0</v>
      </c>
      <c r="AV157" s="125">
        <f>'2023CV PREV GA00394601000126'!AX153</f>
        <v>0</v>
      </c>
      <c r="AW157" s="125">
        <f>'2023CV PREV GA00394601000126'!AY153</f>
        <v>0</v>
      </c>
      <c r="AX157" s="125">
        <f>'2023CV PREV GA00394601000126'!AZ153</f>
        <v>0</v>
      </c>
      <c r="AY157" s="125">
        <f>'2023CV PREV GA00394601000126'!BA153</f>
        <v>0</v>
      </c>
      <c r="AZ157" s="49">
        <f t="shared" si="71"/>
        <v>0</v>
      </c>
      <c r="BA157" s="125">
        <f>'2023CV PREV GA00394601000126'!BC153</f>
        <v>0</v>
      </c>
      <c r="BB157" s="125">
        <f>'2023CV PREV GA00394601000126'!BD153</f>
        <v>0</v>
      </c>
      <c r="BC157" s="125">
        <f>'2023CV PREV GA00394601000126'!BE153</f>
        <v>0</v>
      </c>
      <c r="BD157" s="125">
        <f>'2023CV PREV GA00394601000126'!BF153</f>
        <v>0</v>
      </c>
      <c r="BE157" s="125">
        <f>'2023CV PREV GA00394601000126'!BG153</f>
        <v>0</v>
      </c>
      <c r="BF157" s="125">
        <f>'2023CV PREV GA00394601000126'!BH153</f>
        <v>0</v>
      </c>
      <c r="BG157" s="125">
        <f>'2023CV PREV GA00394601000126'!BI153</f>
        <v>0</v>
      </c>
      <c r="BH157" s="125">
        <f>'2023CV PREV GA00394601000126'!BJ153</f>
        <v>0</v>
      </c>
      <c r="BI157" s="125">
        <f>'2023CV PREV GA00394601000126'!BK153</f>
        <v>0</v>
      </c>
      <c r="BJ157" s="49">
        <f t="shared" si="72"/>
        <v>0</v>
      </c>
      <c r="BK157" s="49">
        <f t="shared" si="73"/>
        <v>0</v>
      </c>
      <c r="BL157" s="49">
        <f>$BO$9+SUMPRODUCT($D$10:D157,$BK$10:BK157)</f>
        <v>194802968.77395752</v>
      </c>
      <c r="BM157" s="50">
        <f t="shared" si="74"/>
        <v>4.8899999999999997</v>
      </c>
      <c r="BN157" s="49">
        <f t="shared" si="78"/>
        <v>10635662271.7789</v>
      </c>
      <c r="BO157" s="51">
        <f t="shared" si="75"/>
        <v>228133868238.62701</v>
      </c>
      <c r="BP157" s="89">
        <f t="shared" si="79"/>
        <v>0</v>
      </c>
      <c r="BQ157" s="89">
        <f t="shared" si="80"/>
        <v>0</v>
      </c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  <c r="IW157"/>
      <c r="IX157"/>
      <c r="IY157"/>
      <c r="IZ157"/>
      <c r="JA157"/>
      <c r="JB157"/>
      <c r="JC157"/>
      <c r="JD157"/>
      <c r="JE157"/>
      <c r="JF157"/>
      <c r="JG157"/>
      <c r="JH157"/>
      <c r="JI157"/>
      <c r="JJ157"/>
      <c r="JK157"/>
      <c r="JL157"/>
      <c r="JM157"/>
      <c r="JN157"/>
      <c r="JO157"/>
      <c r="JP157"/>
      <c r="JQ157"/>
      <c r="JR157"/>
      <c r="JS157"/>
      <c r="JT157"/>
      <c r="JU157"/>
      <c r="JV157"/>
      <c r="JW157"/>
      <c r="JX157"/>
      <c r="JY157"/>
      <c r="JZ157"/>
      <c r="KA157"/>
      <c r="KB157"/>
      <c r="KC157"/>
      <c r="KD157"/>
      <c r="KE157"/>
      <c r="KF157"/>
      <c r="KG157"/>
      <c r="KH157"/>
      <c r="KI157"/>
      <c r="KJ157"/>
      <c r="KK157"/>
      <c r="KL157"/>
      <c r="KM157"/>
      <c r="KN157"/>
      <c r="KO157"/>
      <c r="KP157"/>
      <c r="KQ157"/>
      <c r="KR157"/>
      <c r="KS157"/>
      <c r="KT157"/>
      <c r="KU157"/>
      <c r="KV157"/>
      <c r="KW157"/>
      <c r="KX157"/>
      <c r="KY157"/>
      <c r="KZ157"/>
      <c r="LA157"/>
      <c r="LB157"/>
      <c r="LC157"/>
      <c r="LD157"/>
      <c r="LE157"/>
      <c r="LF157"/>
      <c r="LG157"/>
      <c r="LH157"/>
      <c r="LI157"/>
      <c r="LJ157"/>
      <c r="LK157"/>
      <c r="LL157"/>
      <c r="LM157"/>
      <c r="LN157"/>
      <c r="LO157"/>
      <c r="LP157"/>
      <c r="LQ157"/>
      <c r="LR157"/>
      <c r="LS157"/>
      <c r="LT157"/>
      <c r="LU157"/>
      <c r="LV157"/>
      <c r="LW157"/>
      <c r="LX157"/>
      <c r="LY157"/>
      <c r="LZ157"/>
      <c r="MA157"/>
      <c r="MB157"/>
      <c r="MC157"/>
      <c r="MD157"/>
      <c r="ME157"/>
      <c r="MF157"/>
      <c r="MG157"/>
      <c r="MH157"/>
      <c r="MI157"/>
      <c r="MJ157"/>
      <c r="MK157"/>
      <c r="ML157"/>
      <c r="MM157"/>
      <c r="MN157"/>
      <c r="MO157"/>
      <c r="MP157"/>
      <c r="MQ157"/>
      <c r="MR157"/>
      <c r="MS157"/>
      <c r="MT157"/>
      <c r="MU157"/>
      <c r="MV157"/>
      <c r="MW157"/>
      <c r="MX157"/>
      <c r="MY157"/>
      <c r="MZ157"/>
      <c r="NA157"/>
      <c r="NB157"/>
      <c r="NC157"/>
      <c r="ND157"/>
      <c r="NE157"/>
      <c r="NF157"/>
      <c r="NG157"/>
      <c r="NH157"/>
      <c r="NI157"/>
      <c r="NJ157"/>
      <c r="NK157"/>
      <c r="NL157"/>
      <c r="NM157"/>
      <c r="NN157"/>
      <c r="NO157"/>
      <c r="NP157"/>
      <c r="NQ157"/>
      <c r="NR157"/>
      <c r="NS157"/>
      <c r="NT157"/>
      <c r="NU157"/>
      <c r="NV157"/>
      <c r="NW157"/>
      <c r="NX157"/>
      <c r="NY157"/>
      <c r="NZ157"/>
      <c r="OA157"/>
      <c r="OB157"/>
      <c r="OC157"/>
      <c r="OD157"/>
      <c r="OE157"/>
      <c r="OF157"/>
      <c r="OG157"/>
      <c r="OH157"/>
      <c r="OI157"/>
      <c r="OJ157"/>
      <c r="OK157"/>
      <c r="OL157"/>
      <c r="OM157"/>
      <c r="ON157"/>
      <c r="OO157"/>
      <c r="OP157"/>
      <c r="OQ157"/>
      <c r="OR157"/>
      <c r="OS157"/>
      <c r="OT157"/>
      <c r="OU157"/>
      <c r="OV157"/>
      <c r="OW157"/>
      <c r="OX157"/>
      <c r="OY157"/>
      <c r="OZ157"/>
      <c r="PA157"/>
      <c r="PB157"/>
      <c r="PC157"/>
      <c r="PD157"/>
      <c r="PE157"/>
      <c r="PF157"/>
      <c r="PG157"/>
      <c r="PH157"/>
      <c r="PI157"/>
      <c r="PJ157"/>
      <c r="PK157"/>
      <c r="PL157"/>
      <c r="PM157"/>
      <c r="PN157"/>
      <c r="PO157"/>
      <c r="PP157"/>
      <c r="PQ157"/>
      <c r="PR157"/>
      <c r="PS157"/>
      <c r="PT157"/>
      <c r="PU157"/>
      <c r="PV157"/>
      <c r="PW157"/>
      <c r="PX157"/>
      <c r="PY157"/>
      <c r="PZ157"/>
      <c r="QA157"/>
      <c r="QB157"/>
      <c r="QC157"/>
      <c r="QD157"/>
      <c r="QE157"/>
      <c r="QF157"/>
      <c r="QG157"/>
      <c r="QH157"/>
      <c r="QI157"/>
      <c r="QJ157"/>
      <c r="QK157"/>
      <c r="QL157"/>
      <c r="QM157"/>
      <c r="QN157"/>
      <c r="QO157"/>
      <c r="QP157"/>
      <c r="QQ157"/>
      <c r="QR157"/>
      <c r="QS157"/>
      <c r="QT157"/>
      <c r="QU157"/>
      <c r="QV157"/>
      <c r="QW157"/>
      <c r="QX157"/>
      <c r="QY157"/>
      <c r="QZ157"/>
      <c r="RA157"/>
      <c r="RB157"/>
      <c r="RC157"/>
      <c r="RD157"/>
      <c r="RE157"/>
      <c r="RF157"/>
      <c r="RG157"/>
      <c r="RH157"/>
      <c r="RI157"/>
      <c r="RJ157"/>
      <c r="RK157"/>
      <c r="RL157"/>
      <c r="RM157"/>
      <c r="RN157"/>
      <c r="RO157"/>
      <c r="RP157"/>
      <c r="RQ157"/>
      <c r="RR157"/>
      <c r="RS157"/>
      <c r="RT157"/>
      <c r="RU157"/>
      <c r="RV157"/>
      <c r="RW157"/>
      <c r="RX157"/>
      <c r="RY157"/>
      <c r="RZ157"/>
      <c r="SA157"/>
      <c r="SB157"/>
      <c r="SC157"/>
      <c r="SD157"/>
      <c r="SE157"/>
      <c r="SF157"/>
      <c r="SG157"/>
      <c r="SH157"/>
      <c r="SI157"/>
      <c r="SJ157"/>
      <c r="SK157"/>
      <c r="SL157"/>
      <c r="SM157"/>
      <c r="SN157"/>
      <c r="SO157"/>
      <c r="SP157"/>
      <c r="SQ157"/>
      <c r="SR157"/>
      <c r="SS157"/>
      <c r="ST157"/>
      <c r="SU157"/>
      <c r="SV157"/>
      <c r="SW157"/>
      <c r="SX157"/>
      <c r="SY157"/>
      <c r="SZ157"/>
      <c r="TA157"/>
      <c r="TB157"/>
      <c r="TC157"/>
      <c r="TD157"/>
      <c r="TE157"/>
      <c r="TF157"/>
      <c r="TG157"/>
      <c r="TH157"/>
      <c r="TI157"/>
      <c r="TJ157"/>
      <c r="TK157"/>
      <c r="TL157"/>
      <c r="TM157"/>
      <c r="TN157"/>
      <c r="TO157"/>
      <c r="TP157"/>
      <c r="TQ157"/>
      <c r="TR157"/>
      <c r="TS157"/>
      <c r="TT157"/>
      <c r="TU157"/>
      <c r="TV157"/>
      <c r="TW157"/>
      <c r="TX157"/>
      <c r="TY157"/>
      <c r="TZ157"/>
      <c r="UA157"/>
      <c r="UB157"/>
      <c r="UC157"/>
      <c r="UD157"/>
      <c r="UE157"/>
      <c r="UF157"/>
      <c r="UG157"/>
      <c r="UH157"/>
      <c r="UI157"/>
      <c r="UJ157"/>
      <c r="UK157"/>
      <c r="UL157"/>
      <c r="UM157"/>
      <c r="UN157"/>
      <c r="UO157"/>
      <c r="UP157"/>
      <c r="UQ157"/>
      <c r="UR157"/>
      <c r="US157"/>
      <c r="UT157"/>
      <c r="UU157"/>
      <c r="UV157"/>
      <c r="UW157"/>
      <c r="UX157"/>
      <c r="UY157"/>
      <c r="UZ157"/>
      <c r="VA157"/>
      <c r="VB157"/>
      <c r="VC157"/>
      <c r="VD157"/>
      <c r="VE157"/>
      <c r="VF157"/>
      <c r="VG157"/>
      <c r="VH157"/>
      <c r="VI157"/>
      <c r="VJ157"/>
      <c r="VK157"/>
      <c r="VL157"/>
      <c r="VM157"/>
      <c r="VN157"/>
      <c r="VO157"/>
      <c r="VP157"/>
      <c r="VQ157"/>
      <c r="VR157"/>
      <c r="VS157"/>
      <c r="VT157"/>
      <c r="VU157"/>
      <c r="VV157"/>
      <c r="VW157"/>
      <c r="VX157"/>
      <c r="VY157"/>
      <c r="VZ157"/>
      <c r="WA157"/>
      <c r="WB157"/>
      <c r="WC157"/>
      <c r="WD157"/>
      <c r="WE157"/>
      <c r="WF157"/>
      <c r="WG157"/>
      <c r="WH157"/>
      <c r="WI157"/>
      <c r="WJ157"/>
      <c r="WK157"/>
      <c r="WL157"/>
      <c r="WM157"/>
      <c r="WN157"/>
      <c r="WO157"/>
      <c r="WP157"/>
      <c r="WQ157"/>
      <c r="WR157"/>
      <c r="WS157"/>
      <c r="WT157"/>
      <c r="WU157"/>
      <c r="WV157"/>
      <c r="WW157"/>
      <c r="WX157"/>
      <c r="WY157"/>
      <c r="WZ157"/>
      <c r="XA157"/>
      <c r="XB157"/>
      <c r="XC157"/>
      <c r="XD157"/>
      <c r="XE157"/>
      <c r="XF157"/>
      <c r="XG157"/>
      <c r="XH157"/>
      <c r="XI157"/>
      <c r="XJ157"/>
      <c r="XK157"/>
      <c r="XL157"/>
      <c r="XM157"/>
      <c r="XN157"/>
      <c r="XO157"/>
      <c r="XP157"/>
      <c r="XQ157"/>
      <c r="XR157"/>
      <c r="XS157"/>
      <c r="XT157"/>
      <c r="XU157"/>
      <c r="XV157"/>
      <c r="XW157"/>
      <c r="XX157"/>
      <c r="XY157"/>
      <c r="XZ157"/>
      <c r="YA157"/>
      <c r="YB157"/>
      <c r="YC157"/>
      <c r="YD157"/>
      <c r="YE157"/>
      <c r="YF157"/>
      <c r="YG157"/>
      <c r="YH157"/>
      <c r="YI157"/>
      <c r="YJ157"/>
      <c r="YK157"/>
      <c r="YL157"/>
      <c r="YM157"/>
      <c r="YN157"/>
      <c r="YO157"/>
      <c r="YP157"/>
      <c r="YQ157"/>
      <c r="YR157"/>
      <c r="YS157"/>
      <c r="YT157"/>
      <c r="YU157"/>
      <c r="YV157"/>
      <c r="YW157"/>
      <c r="YX157"/>
      <c r="YY157"/>
      <c r="YZ157"/>
      <c r="ZA157"/>
      <c r="ZB157"/>
      <c r="ZC157"/>
      <c r="ZD157"/>
      <c r="ZE157"/>
      <c r="ZF157"/>
      <c r="ZG157"/>
      <c r="ZH157"/>
      <c r="ZI157"/>
      <c r="ZJ157"/>
      <c r="ZK157"/>
      <c r="ZL157"/>
      <c r="ZM157"/>
      <c r="ZN157"/>
      <c r="ZO157"/>
      <c r="ZP157"/>
      <c r="ZQ157"/>
      <c r="ZR157"/>
      <c r="ZS157"/>
      <c r="ZT157"/>
      <c r="ZU157"/>
      <c r="ZV157"/>
      <c r="ZW157"/>
      <c r="ZX157"/>
      <c r="ZY157"/>
      <c r="ZZ157"/>
      <c r="AAA157"/>
      <c r="AAB157"/>
      <c r="AAC157"/>
      <c r="AAD157"/>
      <c r="AAE157"/>
      <c r="AAF157"/>
      <c r="AAG157"/>
      <c r="AAH157"/>
      <c r="AAI157"/>
      <c r="AAJ157"/>
      <c r="AAK157"/>
      <c r="AAL157"/>
      <c r="AAM157"/>
      <c r="AAN157"/>
      <c r="AAO157"/>
      <c r="AAP157"/>
      <c r="AAQ157"/>
      <c r="AAR157"/>
      <c r="AAS157"/>
      <c r="AAT157"/>
      <c r="AAU157"/>
      <c r="AAV157"/>
      <c r="AAW157"/>
      <c r="AAX157"/>
      <c r="AAY157"/>
      <c r="AAZ157"/>
      <c r="ABA157"/>
      <c r="ABB157"/>
      <c r="ABC157"/>
      <c r="ABD157"/>
      <c r="ABE157"/>
      <c r="ABF157"/>
      <c r="ABG157"/>
      <c r="ABH157"/>
      <c r="ABI157"/>
      <c r="ABJ157"/>
      <c r="ABK157"/>
      <c r="ABL157"/>
      <c r="ABM157"/>
      <c r="ABN157"/>
      <c r="ABO157"/>
      <c r="ABP157"/>
      <c r="ABQ157"/>
      <c r="ABR157"/>
      <c r="ABS157"/>
      <c r="ABT157"/>
      <c r="ABU157"/>
      <c r="ABV157"/>
      <c r="ABW157"/>
      <c r="ABX157"/>
      <c r="ABY157"/>
      <c r="ABZ157"/>
      <c r="ACA157"/>
      <c r="ACB157"/>
      <c r="ACC157"/>
      <c r="ACD157"/>
      <c r="ACE157"/>
      <c r="ACF157"/>
      <c r="ACG157"/>
      <c r="ACH157"/>
      <c r="ACI157"/>
      <c r="ACJ157"/>
      <c r="ACK157"/>
      <c r="ACL157"/>
      <c r="ACM157"/>
      <c r="ACN157"/>
      <c r="ACO157"/>
      <c r="ACP157"/>
      <c r="ACQ157"/>
      <c r="ACR157"/>
      <c r="ACS157"/>
      <c r="ACT157"/>
      <c r="ACU157"/>
      <c r="ACV157"/>
      <c r="ACW157"/>
      <c r="ACX157"/>
      <c r="ACY157"/>
      <c r="ACZ157"/>
      <c r="ADA157"/>
      <c r="ADB157"/>
      <c r="ADC157"/>
      <c r="ADD157"/>
      <c r="ADE157"/>
      <c r="ADF157"/>
      <c r="ADG157"/>
      <c r="ADH157"/>
      <c r="ADI157"/>
      <c r="ADJ157"/>
      <c r="ADK157"/>
      <c r="ADL157"/>
      <c r="ADM157"/>
      <c r="ADN157"/>
      <c r="ADO157"/>
      <c r="ADP157"/>
      <c r="ADQ157"/>
      <c r="ADR157"/>
      <c r="ADS157"/>
      <c r="ADT157"/>
      <c r="ADU157"/>
      <c r="ADV157"/>
      <c r="ADW157"/>
      <c r="ADX157"/>
      <c r="ADY157"/>
      <c r="ADZ157"/>
      <c r="AEA157"/>
      <c r="AEB157"/>
      <c r="AEC157"/>
      <c r="AED157"/>
      <c r="AEE157"/>
      <c r="AEF157"/>
      <c r="AEG157"/>
      <c r="AEH157"/>
      <c r="AEI157"/>
      <c r="AEJ157"/>
      <c r="AEK157"/>
      <c r="AEL157"/>
      <c r="AEM157"/>
      <c r="AEN157"/>
      <c r="AEO157"/>
      <c r="AEP157"/>
      <c r="AEQ157"/>
      <c r="AER157"/>
      <c r="AES157"/>
      <c r="AET157"/>
      <c r="AEU157"/>
      <c r="AEV157"/>
      <c r="AEW157"/>
      <c r="AEX157"/>
      <c r="AEY157"/>
      <c r="AEZ157"/>
      <c r="AFA157"/>
      <c r="AFB157"/>
      <c r="AFC157"/>
      <c r="AFD157"/>
      <c r="AFE157"/>
      <c r="AFF157"/>
      <c r="AFG157"/>
      <c r="AFH157"/>
      <c r="AFI157"/>
      <c r="AFJ157"/>
      <c r="AFK157"/>
      <c r="AFL157"/>
      <c r="AFM157"/>
      <c r="AFN157"/>
      <c r="AFO157"/>
      <c r="AFP157"/>
      <c r="AFQ157"/>
      <c r="AFR157"/>
      <c r="AFS157"/>
      <c r="AFT157"/>
      <c r="AFU157"/>
      <c r="AFV157"/>
      <c r="AFW157"/>
      <c r="AFX157"/>
      <c r="AFY157"/>
      <c r="AFZ157"/>
      <c r="AGA157"/>
      <c r="AGB157"/>
      <c r="AGC157"/>
      <c r="AGD157"/>
      <c r="AGE157"/>
      <c r="AGF157"/>
      <c r="AGG157"/>
      <c r="AGH157"/>
      <c r="AGI157"/>
      <c r="AGJ157"/>
      <c r="AGK157"/>
      <c r="AGL157"/>
      <c r="AGM157"/>
      <c r="AGN157"/>
      <c r="AGO157"/>
      <c r="AGP157"/>
      <c r="AGQ157"/>
      <c r="AGR157"/>
      <c r="AGS157"/>
      <c r="AGT157"/>
      <c r="AGU157"/>
      <c r="AGV157"/>
      <c r="AGW157"/>
      <c r="AGX157"/>
      <c r="AGY157"/>
      <c r="AGZ157"/>
      <c r="AHA157"/>
      <c r="AHB157"/>
      <c r="AHC157"/>
      <c r="AHD157"/>
      <c r="AHE157"/>
      <c r="AHF157"/>
      <c r="AHG157"/>
      <c r="AHH157"/>
      <c r="AHI157"/>
      <c r="AHJ157"/>
      <c r="AHK157"/>
      <c r="AHL157"/>
      <c r="AHM157"/>
      <c r="AHN157"/>
      <c r="AHO157"/>
      <c r="AHP157"/>
      <c r="AHQ157"/>
      <c r="AHR157"/>
      <c r="AHS157"/>
      <c r="AHT157"/>
      <c r="AHU157"/>
      <c r="AHV157"/>
      <c r="AHW157"/>
      <c r="AHX157"/>
      <c r="AHY157"/>
      <c r="AHZ157"/>
      <c r="AIA157"/>
      <c r="AIB157"/>
      <c r="AIC157"/>
      <c r="AID157"/>
      <c r="AIE157"/>
      <c r="AIF157"/>
      <c r="AIG157"/>
      <c r="AIH157"/>
      <c r="AII157"/>
      <c r="AIJ157"/>
      <c r="AIK157"/>
      <c r="AIL157"/>
      <c r="AIM157"/>
      <c r="AIN157"/>
      <c r="AIO157"/>
      <c r="AIP157"/>
      <c r="AIQ157"/>
      <c r="AIR157"/>
      <c r="AIS157"/>
      <c r="AIT157"/>
      <c r="AIU157"/>
      <c r="AIV157"/>
      <c r="AIW157"/>
      <c r="AIX157"/>
      <c r="AIY157"/>
      <c r="AIZ157"/>
      <c r="AJA157"/>
      <c r="AJB157"/>
      <c r="AJC157"/>
      <c r="AJD157"/>
      <c r="AJE157"/>
      <c r="AJF157"/>
      <c r="AJG157"/>
      <c r="AJH157"/>
      <c r="AJI157"/>
      <c r="AJJ157"/>
      <c r="AJK157"/>
      <c r="AJL157"/>
      <c r="AJM157"/>
      <c r="AJN157"/>
      <c r="AJO157"/>
      <c r="AJP157"/>
      <c r="AJQ157"/>
      <c r="AJR157"/>
      <c r="AJS157"/>
      <c r="AJT157"/>
      <c r="AJU157"/>
      <c r="AJV157"/>
      <c r="AJW157"/>
      <c r="AJX157"/>
      <c r="AJY157"/>
      <c r="AJZ157"/>
      <c r="AKA157"/>
      <c r="AKB157"/>
      <c r="AKC157"/>
      <c r="AKD157"/>
      <c r="AKE157"/>
      <c r="AKF157"/>
      <c r="AKG157"/>
      <c r="AKH157"/>
      <c r="AKI157"/>
      <c r="AKJ157"/>
      <c r="AKK157"/>
      <c r="AKL157"/>
      <c r="AKM157"/>
      <c r="AKN157"/>
      <c r="AKO157"/>
      <c r="AKP157"/>
      <c r="AKQ157"/>
      <c r="AKR157"/>
      <c r="AKS157"/>
      <c r="AKT157"/>
      <c r="AKU157"/>
      <c r="AKV157"/>
      <c r="AKW157"/>
      <c r="AKX157"/>
      <c r="AKY157"/>
      <c r="AKZ157"/>
      <c r="ALA157"/>
      <c r="ALB157"/>
      <c r="ALC157"/>
      <c r="ALD157"/>
      <c r="ALE157"/>
      <c r="ALF157"/>
      <c r="ALG157"/>
      <c r="ALH157"/>
      <c r="ALI157"/>
      <c r="ALJ157"/>
      <c r="ALK157"/>
      <c r="ALL157"/>
      <c r="ALM157"/>
      <c r="ALN157"/>
      <c r="ALO157"/>
      <c r="ALP157"/>
      <c r="ALQ157"/>
      <c r="ALR157"/>
      <c r="ALS157"/>
      <c r="ALT157"/>
      <c r="ALU157"/>
      <c r="ALV157"/>
      <c r="ALW157"/>
      <c r="ALX157"/>
      <c r="ALY157"/>
      <c r="ALZ157"/>
      <c r="AMA157"/>
      <c r="AMB157"/>
      <c r="AMC157"/>
      <c r="AMD157"/>
      <c r="AME157"/>
      <c r="AMF157"/>
      <c r="AMG157"/>
      <c r="AMH157"/>
      <c r="AMI157"/>
      <c r="AMJ157"/>
    </row>
    <row r="158" spans="1:1024" x14ac:dyDescent="0.3">
      <c r="A158" s="52">
        <f t="shared" si="76"/>
        <v>149</v>
      </c>
      <c r="B158" s="72">
        <f t="shared" si="77"/>
        <v>2171</v>
      </c>
      <c r="C158" s="48">
        <f>'2023CV PREV GA00394601000126'!E154</f>
        <v>4.8899999999999997</v>
      </c>
      <c r="D158" s="49">
        <f t="shared" si="81"/>
        <v>8.1999999999999998E-4</v>
      </c>
      <c r="E158" s="125">
        <f>'2023CV PREV GA00394601000126'!G154</f>
        <v>0</v>
      </c>
      <c r="F158" s="49">
        <f t="shared" si="64"/>
        <v>0</v>
      </c>
      <c r="G158" s="125">
        <f>'2023CV PREV GA00394601000126'!I154</f>
        <v>0</v>
      </c>
      <c r="H158" s="125">
        <f>'2023CV PREV GA00394601000126'!J154</f>
        <v>0</v>
      </c>
      <c r="I158" s="125">
        <f>'2023CV PREV GA00394601000126'!K154</f>
        <v>0</v>
      </c>
      <c r="J158" s="125">
        <f>'2023CV PREV GA00394601000126'!L154</f>
        <v>0</v>
      </c>
      <c r="K158" s="125">
        <f>'2023CV PREV GA00394601000126'!M154</f>
        <v>0</v>
      </c>
      <c r="L158" s="125">
        <f>'2023CV PREV GA00394601000126'!N154</f>
        <v>0</v>
      </c>
      <c r="M158" s="49">
        <f t="shared" si="65"/>
        <v>0</v>
      </c>
      <c r="N158" s="125">
        <f>'2023CV PREV GA00394601000126'!P154</f>
        <v>0</v>
      </c>
      <c r="O158" s="125">
        <f>'2023CV PREV GA00394601000126'!Q154</f>
        <v>0</v>
      </c>
      <c r="P158" s="125">
        <f>'2023CV PREV GA00394601000126'!R154</f>
        <v>0</v>
      </c>
      <c r="Q158" s="125">
        <f>'2023CV PREV GA00394601000126'!S154</f>
        <v>0</v>
      </c>
      <c r="R158" s="125">
        <f>'2023CV PREV GA00394601000126'!T154</f>
        <v>0</v>
      </c>
      <c r="S158" s="125">
        <f>'2023CV PREV GA00394601000126'!U154</f>
        <v>0</v>
      </c>
      <c r="T158" s="125">
        <f>'2023CV PREV GA00394601000126'!V154</f>
        <v>0</v>
      </c>
      <c r="U158" s="49">
        <f t="shared" si="66"/>
        <v>0</v>
      </c>
      <c r="V158" s="125">
        <f>'2023CV PREV GA00394601000126'!X154</f>
        <v>0</v>
      </c>
      <c r="W158" s="125">
        <f>'2023CV PREV GA00394601000126'!Y154</f>
        <v>0</v>
      </c>
      <c r="X158" s="125">
        <f>'2023CV PREV GA00394601000126'!Z154</f>
        <v>0</v>
      </c>
      <c r="Y158" s="125">
        <f>'2023CV PREV GA00394601000126'!AA154</f>
        <v>0</v>
      </c>
      <c r="Z158" s="125">
        <f>'2023CV PREV GA00394601000126'!AB154</f>
        <v>0</v>
      </c>
      <c r="AA158" s="125">
        <f>'2023CV PREV GA00394601000126'!AC154</f>
        <v>0</v>
      </c>
      <c r="AB158" s="125">
        <f>'2023CV PREV GA00394601000126'!AD154</f>
        <v>0</v>
      </c>
      <c r="AC158" s="49">
        <f t="shared" si="67"/>
        <v>0</v>
      </c>
      <c r="AD158" s="125">
        <f>'2023CV PREV GA00394601000126'!AF154</f>
        <v>0</v>
      </c>
      <c r="AE158" s="125">
        <f>'2023CV PREV GA00394601000126'!AG154</f>
        <v>0</v>
      </c>
      <c r="AF158" s="125">
        <f>'2023CV PREV GA00394601000126'!AH154</f>
        <v>0</v>
      </c>
      <c r="AG158" s="125">
        <f>'2023CV PREV GA00394601000126'!AI154</f>
        <v>0</v>
      </c>
      <c r="AH158" s="49">
        <f t="shared" si="68"/>
        <v>0</v>
      </c>
      <c r="AI158" s="125">
        <f>'2023CV PREV GA00394601000126'!AK154</f>
        <v>0</v>
      </c>
      <c r="AJ158" s="125">
        <f>'2023CV PREV GA00394601000126'!AL154</f>
        <v>0</v>
      </c>
      <c r="AK158" s="125">
        <f>'2023CV PREV GA00394601000126'!AM154</f>
        <v>0</v>
      </c>
      <c r="AL158" s="125">
        <f>'2023CV PREV GA00394601000126'!AN154</f>
        <v>0</v>
      </c>
      <c r="AM158" s="125">
        <f>'2023CV PREV GA00394601000126'!AO154</f>
        <v>0</v>
      </c>
      <c r="AN158" s="125">
        <f>'2023CV PREV GA00394601000126'!AP154</f>
        <v>0</v>
      </c>
      <c r="AO158" s="125">
        <f>'2023CV PREV GA00394601000126'!AQ154</f>
        <v>0</v>
      </c>
      <c r="AP158" s="125">
        <f>'2023CV PREV GA00394601000126'!AR154</f>
        <v>0</v>
      </c>
      <c r="AQ158" s="125">
        <f>'2023CV PREV GA00394601000126'!AS154</f>
        <v>0</v>
      </c>
      <c r="AR158" s="49">
        <f t="shared" si="69"/>
        <v>0</v>
      </c>
      <c r="AS158" s="49">
        <f t="shared" si="70"/>
        <v>0</v>
      </c>
      <c r="AT158" s="125">
        <f>'2023CV PREV GA00394601000126'!AV154</f>
        <v>0</v>
      </c>
      <c r="AU158" s="125">
        <f>'2023CV PREV GA00394601000126'!AW154</f>
        <v>0</v>
      </c>
      <c r="AV158" s="125">
        <f>'2023CV PREV GA00394601000126'!AX154</f>
        <v>0</v>
      </c>
      <c r="AW158" s="125">
        <f>'2023CV PREV GA00394601000126'!AY154</f>
        <v>0</v>
      </c>
      <c r="AX158" s="125">
        <f>'2023CV PREV GA00394601000126'!AZ154</f>
        <v>0</v>
      </c>
      <c r="AY158" s="125">
        <f>'2023CV PREV GA00394601000126'!BA154</f>
        <v>0</v>
      </c>
      <c r="AZ158" s="49">
        <f t="shared" si="71"/>
        <v>0</v>
      </c>
      <c r="BA158" s="125">
        <f>'2023CV PREV GA00394601000126'!BC154</f>
        <v>0</v>
      </c>
      <c r="BB158" s="125">
        <f>'2023CV PREV GA00394601000126'!BD154</f>
        <v>0</v>
      </c>
      <c r="BC158" s="125">
        <f>'2023CV PREV GA00394601000126'!BE154</f>
        <v>0</v>
      </c>
      <c r="BD158" s="125">
        <f>'2023CV PREV GA00394601000126'!BF154</f>
        <v>0</v>
      </c>
      <c r="BE158" s="125">
        <f>'2023CV PREV GA00394601000126'!BG154</f>
        <v>0</v>
      </c>
      <c r="BF158" s="125">
        <f>'2023CV PREV GA00394601000126'!BH154</f>
        <v>0</v>
      </c>
      <c r="BG158" s="125">
        <f>'2023CV PREV GA00394601000126'!BI154</f>
        <v>0</v>
      </c>
      <c r="BH158" s="125">
        <f>'2023CV PREV GA00394601000126'!BJ154</f>
        <v>0</v>
      </c>
      <c r="BI158" s="125">
        <f>'2023CV PREV GA00394601000126'!BK154</f>
        <v>0</v>
      </c>
      <c r="BJ158" s="49">
        <f t="shared" si="72"/>
        <v>0</v>
      </c>
      <c r="BK158" s="49">
        <f t="shared" si="73"/>
        <v>0</v>
      </c>
      <c r="BL158" s="49">
        <f>$BO$9+SUMPRODUCT($D$10:D158,$BK$10:BK158)</f>
        <v>194802968.77395752</v>
      </c>
      <c r="BM158" s="50">
        <f t="shared" si="74"/>
        <v>4.8899999999999997</v>
      </c>
      <c r="BN158" s="49">
        <f t="shared" si="78"/>
        <v>11155746156.8689</v>
      </c>
      <c r="BO158" s="51">
        <f t="shared" si="75"/>
        <v>239289614395.496</v>
      </c>
      <c r="BP158" s="89">
        <f t="shared" si="79"/>
        <v>0</v>
      </c>
      <c r="BQ158" s="89">
        <f t="shared" si="80"/>
        <v>0</v>
      </c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  <c r="IW158"/>
      <c r="IX158"/>
      <c r="IY158"/>
      <c r="IZ158"/>
      <c r="JA158"/>
      <c r="JB158"/>
      <c r="JC158"/>
      <c r="JD158"/>
      <c r="JE158"/>
      <c r="JF158"/>
      <c r="JG158"/>
      <c r="JH158"/>
      <c r="JI158"/>
      <c r="JJ158"/>
      <c r="JK158"/>
      <c r="JL158"/>
      <c r="JM158"/>
      <c r="JN158"/>
      <c r="JO158"/>
      <c r="JP158"/>
      <c r="JQ158"/>
      <c r="JR158"/>
      <c r="JS158"/>
      <c r="JT158"/>
      <c r="JU158"/>
      <c r="JV158"/>
      <c r="JW158"/>
      <c r="JX158"/>
      <c r="JY158"/>
      <c r="JZ158"/>
      <c r="KA158"/>
      <c r="KB158"/>
      <c r="KC158"/>
      <c r="KD158"/>
      <c r="KE158"/>
      <c r="KF158"/>
      <c r="KG158"/>
      <c r="KH158"/>
      <c r="KI158"/>
      <c r="KJ158"/>
      <c r="KK158"/>
      <c r="KL158"/>
      <c r="KM158"/>
      <c r="KN158"/>
      <c r="KO158"/>
      <c r="KP158"/>
      <c r="KQ158"/>
      <c r="KR158"/>
      <c r="KS158"/>
      <c r="KT158"/>
      <c r="KU158"/>
      <c r="KV158"/>
      <c r="KW158"/>
      <c r="KX158"/>
      <c r="KY158"/>
      <c r="KZ158"/>
      <c r="LA158"/>
      <c r="LB158"/>
      <c r="LC158"/>
      <c r="LD158"/>
      <c r="LE158"/>
      <c r="LF158"/>
      <c r="LG158"/>
      <c r="LH158"/>
      <c r="LI158"/>
      <c r="LJ158"/>
      <c r="LK158"/>
      <c r="LL158"/>
      <c r="LM158"/>
      <c r="LN158"/>
      <c r="LO158"/>
      <c r="LP158"/>
      <c r="LQ158"/>
      <c r="LR158"/>
      <c r="LS158"/>
      <c r="LT158"/>
      <c r="LU158"/>
      <c r="LV158"/>
      <c r="LW158"/>
      <c r="LX158"/>
      <c r="LY158"/>
      <c r="LZ158"/>
      <c r="MA158"/>
      <c r="MB158"/>
      <c r="MC158"/>
      <c r="MD158"/>
      <c r="ME158"/>
      <c r="MF158"/>
      <c r="MG158"/>
      <c r="MH158"/>
      <c r="MI158"/>
      <c r="MJ158"/>
      <c r="MK158"/>
      <c r="ML158"/>
      <c r="MM158"/>
      <c r="MN158"/>
      <c r="MO158"/>
      <c r="MP158"/>
      <c r="MQ158"/>
      <c r="MR158"/>
      <c r="MS158"/>
      <c r="MT158"/>
      <c r="MU158"/>
      <c r="MV158"/>
      <c r="MW158"/>
      <c r="MX158"/>
      <c r="MY158"/>
      <c r="MZ158"/>
      <c r="NA158"/>
      <c r="NB158"/>
      <c r="NC158"/>
      <c r="ND158"/>
      <c r="NE158"/>
      <c r="NF158"/>
      <c r="NG158"/>
      <c r="NH158"/>
      <c r="NI158"/>
      <c r="NJ158"/>
      <c r="NK158"/>
      <c r="NL158"/>
      <c r="NM158"/>
      <c r="NN158"/>
      <c r="NO158"/>
      <c r="NP158"/>
      <c r="NQ158"/>
      <c r="NR158"/>
      <c r="NS158"/>
      <c r="NT158"/>
      <c r="NU158"/>
      <c r="NV158"/>
      <c r="NW158"/>
      <c r="NX158"/>
      <c r="NY158"/>
      <c r="NZ158"/>
      <c r="OA158"/>
      <c r="OB158"/>
      <c r="OC158"/>
      <c r="OD158"/>
      <c r="OE158"/>
      <c r="OF158"/>
      <c r="OG158"/>
      <c r="OH158"/>
      <c r="OI158"/>
      <c r="OJ158"/>
      <c r="OK158"/>
      <c r="OL158"/>
      <c r="OM158"/>
      <c r="ON158"/>
      <c r="OO158"/>
      <c r="OP158"/>
      <c r="OQ158"/>
      <c r="OR158"/>
      <c r="OS158"/>
      <c r="OT158"/>
      <c r="OU158"/>
      <c r="OV158"/>
      <c r="OW158"/>
      <c r="OX158"/>
      <c r="OY158"/>
      <c r="OZ158"/>
      <c r="PA158"/>
      <c r="PB158"/>
      <c r="PC158"/>
      <c r="PD158"/>
      <c r="PE158"/>
      <c r="PF158"/>
      <c r="PG158"/>
      <c r="PH158"/>
      <c r="PI158"/>
      <c r="PJ158"/>
      <c r="PK158"/>
      <c r="PL158"/>
      <c r="PM158"/>
      <c r="PN158"/>
      <c r="PO158"/>
      <c r="PP158"/>
      <c r="PQ158"/>
      <c r="PR158"/>
      <c r="PS158"/>
      <c r="PT158"/>
      <c r="PU158"/>
      <c r="PV158"/>
      <c r="PW158"/>
      <c r="PX158"/>
      <c r="PY158"/>
      <c r="PZ158"/>
      <c r="QA158"/>
      <c r="QB158"/>
      <c r="QC158"/>
      <c r="QD158"/>
      <c r="QE158"/>
      <c r="QF158"/>
      <c r="QG158"/>
      <c r="QH158"/>
      <c r="QI158"/>
      <c r="QJ158"/>
      <c r="QK158"/>
      <c r="QL158"/>
      <c r="QM158"/>
      <c r="QN158"/>
      <c r="QO158"/>
      <c r="QP158"/>
      <c r="QQ158"/>
      <c r="QR158"/>
      <c r="QS158"/>
      <c r="QT158"/>
      <c r="QU158"/>
      <c r="QV158"/>
      <c r="QW158"/>
      <c r="QX158"/>
      <c r="QY158"/>
      <c r="QZ158"/>
      <c r="RA158"/>
      <c r="RB158"/>
      <c r="RC158"/>
      <c r="RD158"/>
      <c r="RE158"/>
      <c r="RF158"/>
      <c r="RG158"/>
      <c r="RH158"/>
      <c r="RI158"/>
      <c r="RJ158"/>
      <c r="RK158"/>
      <c r="RL158"/>
      <c r="RM158"/>
      <c r="RN158"/>
      <c r="RO158"/>
      <c r="RP158"/>
      <c r="RQ158"/>
      <c r="RR158"/>
      <c r="RS158"/>
      <c r="RT158"/>
      <c r="RU158"/>
      <c r="RV158"/>
      <c r="RW158"/>
      <c r="RX158"/>
      <c r="RY158"/>
      <c r="RZ158"/>
      <c r="SA158"/>
      <c r="SB158"/>
      <c r="SC158"/>
      <c r="SD158"/>
      <c r="SE158"/>
      <c r="SF158"/>
      <c r="SG158"/>
      <c r="SH158"/>
      <c r="SI158"/>
      <c r="SJ158"/>
      <c r="SK158"/>
      <c r="SL158"/>
      <c r="SM158"/>
      <c r="SN158"/>
      <c r="SO158"/>
      <c r="SP158"/>
      <c r="SQ158"/>
      <c r="SR158"/>
      <c r="SS158"/>
      <c r="ST158"/>
      <c r="SU158"/>
      <c r="SV158"/>
      <c r="SW158"/>
      <c r="SX158"/>
      <c r="SY158"/>
      <c r="SZ158"/>
      <c r="TA158"/>
      <c r="TB158"/>
      <c r="TC158"/>
      <c r="TD158"/>
      <c r="TE158"/>
      <c r="TF158"/>
      <c r="TG158"/>
      <c r="TH158"/>
      <c r="TI158"/>
      <c r="TJ158"/>
      <c r="TK158"/>
      <c r="TL158"/>
      <c r="TM158"/>
      <c r="TN158"/>
      <c r="TO158"/>
      <c r="TP158"/>
      <c r="TQ158"/>
      <c r="TR158"/>
      <c r="TS158"/>
      <c r="TT158"/>
      <c r="TU158"/>
      <c r="TV158"/>
      <c r="TW158"/>
      <c r="TX158"/>
      <c r="TY158"/>
      <c r="TZ158"/>
      <c r="UA158"/>
      <c r="UB158"/>
      <c r="UC158"/>
      <c r="UD158"/>
      <c r="UE158"/>
      <c r="UF158"/>
      <c r="UG158"/>
      <c r="UH158"/>
      <c r="UI158"/>
      <c r="UJ158"/>
      <c r="UK158"/>
      <c r="UL158"/>
      <c r="UM158"/>
      <c r="UN158"/>
      <c r="UO158"/>
      <c r="UP158"/>
      <c r="UQ158"/>
      <c r="UR158"/>
      <c r="US158"/>
      <c r="UT158"/>
      <c r="UU158"/>
      <c r="UV158"/>
      <c r="UW158"/>
      <c r="UX158"/>
      <c r="UY158"/>
      <c r="UZ158"/>
      <c r="VA158"/>
      <c r="VB158"/>
      <c r="VC158"/>
      <c r="VD158"/>
      <c r="VE158"/>
      <c r="VF158"/>
      <c r="VG158"/>
      <c r="VH158"/>
      <c r="VI158"/>
      <c r="VJ158"/>
      <c r="VK158"/>
      <c r="VL158"/>
      <c r="VM158"/>
      <c r="VN158"/>
      <c r="VO158"/>
      <c r="VP158"/>
      <c r="VQ158"/>
      <c r="VR158"/>
      <c r="VS158"/>
      <c r="VT158"/>
      <c r="VU158"/>
      <c r="VV158"/>
      <c r="VW158"/>
      <c r="VX158"/>
      <c r="VY158"/>
      <c r="VZ158"/>
      <c r="WA158"/>
      <c r="WB158"/>
      <c r="WC158"/>
      <c r="WD158"/>
      <c r="WE158"/>
      <c r="WF158"/>
      <c r="WG158"/>
      <c r="WH158"/>
      <c r="WI158"/>
      <c r="WJ158"/>
      <c r="WK158"/>
      <c r="WL158"/>
      <c r="WM158"/>
      <c r="WN158"/>
      <c r="WO158"/>
      <c r="WP158"/>
      <c r="WQ158"/>
      <c r="WR158"/>
      <c r="WS158"/>
      <c r="WT158"/>
      <c r="WU158"/>
      <c r="WV158"/>
      <c r="WW158"/>
      <c r="WX158"/>
      <c r="WY158"/>
      <c r="WZ158"/>
      <c r="XA158"/>
      <c r="XB158"/>
      <c r="XC158"/>
      <c r="XD158"/>
      <c r="XE158"/>
      <c r="XF158"/>
      <c r="XG158"/>
      <c r="XH158"/>
      <c r="XI158"/>
      <c r="XJ158"/>
      <c r="XK158"/>
      <c r="XL158"/>
      <c r="XM158"/>
      <c r="XN158"/>
      <c r="XO158"/>
      <c r="XP158"/>
      <c r="XQ158"/>
      <c r="XR158"/>
      <c r="XS158"/>
      <c r="XT158"/>
      <c r="XU158"/>
      <c r="XV158"/>
      <c r="XW158"/>
      <c r="XX158"/>
      <c r="XY158"/>
      <c r="XZ158"/>
      <c r="YA158"/>
      <c r="YB158"/>
      <c r="YC158"/>
      <c r="YD158"/>
      <c r="YE158"/>
      <c r="YF158"/>
      <c r="YG158"/>
      <c r="YH158"/>
      <c r="YI158"/>
      <c r="YJ158"/>
      <c r="YK158"/>
      <c r="YL158"/>
      <c r="YM158"/>
      <c r="YN158"/>
      <c r="YO158"/>
      <c r="YP158"/>
      <c r="YQ158"/>
      <c r="YR158"/>
      <c r="YS158"/>
      <c r="YT158"/>
      <c r="YU158"/>
      <c r="YV158"/>
      <c r="YW158"/>
      <c r="YX158"/>
      <c r="YY158"/>
      <c r="YZ158"/>
      <c r="ZA158"/>
      <c r="ZB158"/>
      <c r="ZC158"/>
      <c r="ZD158"/>
      <c r="ZE158"/>
      <c r="ZF158"/>
      <c r="ZG158"/>
      <c r="ZH158"/>
      <c r="ZI158"/>
      <c r="ZJ158"/>
      <c r="ZK158"/>
      <c r="ZL158"/>
      <c r="ZM158"/>
      <c r="ZN158"/>
      <c r="ZO158"/>
      <c r="ZP158"/>
      <c r="ZQ158"/>
      <c r="ZR158"/>
      <c r="ZS158"/>
      <c r="ZT158"/>
      <c r="ZU158"/>
      <c r="ZV158"/>
      <c r="ZW158"/>
      <c r="ZX158"/>
      <c r="ZY158"/>
      <c r="ZZ158"/>
      <c r="AAA158"/>
      <c r="AAB158"/>
      <c r="AAC158"/>
      <c r="AAD158"/>
      <c r="AAE158"/>
      <c r="AAF158"/>
      <c r="AAG158"/>
      <c r="AAH158"/>
      <c r="AAI158"/>
      <c r="AAJ158"/>
      <c r="AAK158"/>
      <c r="AAL158"/>
      <c r="AAM158"/>
      <c r="AAN158"/>
      <c r="AAO158"/>
      <c r="AAP158"/>
      <c r="AAQ158"/>
      <c r="AAR158"/>
      <c r="AAS158"/>
      <c r="AAT158"/>
      <c r="AAU158"/>
      <c r="AAV158"/>
      <c r="AAW158"/>
      <c r="AAX158"/>
      <c r="AAY158"/>
      <c r="AAZ158"/>
      <c r="ABA158"/>
      <c r="ABB158"/>
      <c r="ABC158"/>
      <c r="ABD158"/>
      <c r="ABE158"/>
      <c r="ABF158"/>
      <c r="ABG158"/>
      <c r="ABH158"/>
      <c r="ABI158"/>
      <c r="ABJ158"/>
      <c r="ABK158"/>
      <c r="ABL158"/>
      <c r="ABM158"/>
      <c r="ABN158"/>
      <c r="ABO158"/>
      <c r="ABP158"/>
      <c r="ABQ158"/>
      <c r="ABR158"/>
      <c r="ABS158"/>
      <c r="ABT158"/>
      <c r="ABU158"/>
      <c r="ABV158"/>
      <c r="ABW158"/>
      <c r="ABX158"/>
      <c r="ABY158"/>
      <c r="ABZ158"/>
      <c r="ACA158"/>
      <c r="ACB158"/>
      <c r="ACC158"/>
      <c r="ACD158"/>
      <c r="ACE158"/>
      <c r="ACF158"/>
      <c r="ACG158"/>
      <c r="ACH158"/>
      <c r="ACI158"/>
      <c r="ACJ158"/>
      <c r="ACK158"/>
      <c r="ACL158"/>
      <c r="ACM158"/>
      <c r="ACN158"/>
      <c r="ACO158"/>
      <c r="ACP158"/>
      <c r="ACQ158"/>
      <c r="ACR158"/>
      <c r="ACS158"/>
      <c r="ACT158"/>
      <c r="ACU158"/>
      <c r="ACV158"/>
      <c r="ACW158"/>
      <c r="ACX158"/>
      <c r="ACY158"/>
      <c r="ACZ158"/>
      <c r="ADA158"/>
      <c r="ADB158"/>
      <c r="ADC158"/>
      <c r="ADD158"/>
      <c r="ADE158"/>
      <c r="ADF158"/>
      <c r="ADG158"/>
      <c r="ADH158"/>
      <c r="ADI158"/>
      <c r="ADJ158"/>
      <c r="ADK158"/>
      <c r="ADL158"/>
      <c r="ADM158"/>
      <c r="ADN158"/>
      <c r="ADO158"/>
      <c r="ADP158"/>
      <c r="ADQ158"/>
      <c r="ADR158"/>
      <c r="ADS158"/>
      <c r="ADT158"/>
      <c r="ADU158"/>
      <c r="ADV158"/>
      <c r="ADW158"/>
      <c r="ADX158"/>
      <c r="ADY158"/>
      <c r="ADZ158"/>
      <c r="AEA158"/>
      <c r="AEB158"/>
      <c r="AEC158"/>
      <c r="AED158"/>
      <c r="AEE158"/>
      <c r="AEF158"/>
      <c r="AEG158"/>
      <c r="AEH158"/>
      <c r="AEI158"/>
      <c r="AEJ158"/>
      <c r="AEK158"/>
      <c r="AEL158"/>
      <c r="AEM158"/>
      <c r="AEN158"/>
      <c r="AEO158"/>
      <c r="AEP158"/>
      <c r="AEQ158"/>
      <c r="AER158"/>
      <c r="AES158"/>
      <c r="AET158"/>
      <c r="AEU158"/>
      <c r="AEV158"/>
      <c r="AEW158"/>
      <c r="AEX158"/>
      <c r="AEY158"/>
      <c r="AEZ158"/>
      <c r="AFA158"/>
      <c r="AFB158"/>
      <c r="AFC158"/>
      <c r="AFD158"/>
      <c r="AFE158"/>
      <c r="AFF158"/>
      <c r="AFG158"/>
      <c r="AFH158"/>
      <c r="AFI158"/>
      <c r="AFJ158"/>
      <c r="AFK158"/>
      <c r="AFL158"/>
      <c r="AFM158"/>
      <c r="AFN158"/>
      <c r="AFO158"/>
      <c r="AFP158"/>
      <c r="AFQ158"/>
      <c r="AFR158"/>
      <c r="AFS158"/>
      <c r="AFT158"/>
      <c r="AFU158"/>
      <c r="AFV158"/>
      <c r="AFW158"/>
      <c r="AFX158"/>
      <c r="AFY158"/>
      <c r="AFZ158"/>
      <c r="AGA158"/>
      <c r="AGB158"/>
      <c r="AGC158"/>
      <c r="AGD158"/>
      <c r="AGE158"/>
      <c r="AGF158"/>
      <c r="AGG158"/>
      <c r="AGH158"/>
      <c r="AGI158"/>
      <c r="AGJ158"/>
      <c r="AGK158"/>
      <c r="AGL158"/>
      <c r="AGM158"/>
      <c r="AGN158"/>
      <c r="AGO158"/>
      <c r="AGP158"/>
      <c r="AGQ158"/>
      <c r="AGR158"/>
      <c r="AGS158"/>
      <c r="AGT158"/>
      <c r="AGU158"/>
      <c r="AGV158"/>
      <c r="AGW158"/>
      <c r="AGX158"/>
      <c r="AGY158"/>
      <c r="AGZ158"/>
      <c r="AHA158"/>
      <c r="AHB158"/>
      <c r="AHC158"/>
      <c r="AHD158"/>
      <c r="AHE158"/>
      <c r="AHF158"/>
      <c r="AHG158"/>
      <c r="AHH158"/>
      <c r="AHI158"/>
      <c r="AHJ158"/>
      <c r="AHK158"/>
      <c r="AHL158"/>
      <c r="AHM158"/>
      <c r="AHN158"/>
      <c r="AHO158"/>
      <c r="AHP158"/>
      <c r="AHQ158"/>
      <c r="AHR158"/>
      <c r="AHS158"/>
      <c r="AHT158"/>
      <c r="AHU158"/>
      <c r="AHV158"/>
      <c r="AHW158"/>
      <c r="AHX158"/>
      <c r="AHY158"/>
      <c r="AHZ158"/>
      <c r="AIA158"/>
      <c r="AIB158"/>
      <c r="AIC158"/>
      <c r="AID158"/>
      <c r="AIE158"/>
      <c r="AIF158"/>
      <c r="AIG158"/>
      <c r="AIH158"/>
      <c r="AII158"/>
      <c r="AIJ158"/>
      <c r="AIK158"/>
      <c r="AIL158"/>
      <c r="AIM158"/>
      <c r="AIN158"/>
      <c r="AIO158"/>
      <c r="AIP158"/>
      <c r="AIQ158"/>
      <c r="AIR158"/>
      <c r="AIS158"/>
      <c r="AIT158"/>
      <c r="AIU158"/>
      <c r="AIV158"/>
      <c r="AIW158"/>
      <c r="AIX158"/>
      <c r="AIY158"/>
      <c r="AIZ158"/>
      <c r="AJA158"/>
      <c r="AJB158"/>
      <c r="AJC158"/>
      <c r="AJD158"/>
      <c r="AJE158"/>
      <c r="AJF158"/>
      <c r="AJG158"/>
      <c r="AJH158"/>
      <c r="AJI158"/>
      <c r="AJJ158"/>
      <c r="AJK158"/>
      <c r="AJL158"/>
      <c r="AJM158"/>
      <c r="AJN158"/>
      <c r="AJO158"/>
      <c r="AJP158"/>
      <c r="AJQ158"/>
      <c r="AJR158"/>
      <c r="AJS158"/>
      <c r="AJT158"/>
      <c r="AJU158"/>
      <c r="AJV158"/>
      <c r="AJW158"/>
      <c r="AJX158"/>
      <c r="AJY158"/>
      <c r="AJZ158"/>
      <c r="AKA158"/>
      <c r="AKB158"/>
      <c r="AKC158"/>
      <c r="AKD158"/>
      <c r="AKE158"/>
      <c r="AKF158"/>
      <c r="AKG158"/>
      <c r="AKH158"/>
      <c r="AKI158"/>
      <c r="AKJ158"/>
      <c r="AKK158"/>
      <c r="AKL158"/>
      <c r="AKM158"/>
      <c r="AKN158"/>
      <c r="AKO158"/>
      <c r="AKP158"/>
      <c r="AKQ158"/>
      <c r="AKR158"/>
      <c r="AKS158"/>
      <c r="AKT158"/>
      <c r="AKU158"/>
      <c r="AKV158"/>
      <c r="AKW158"/>
      <c r="AKX158"/>
      <c r="AKY158"/>
      <c r="AKZ158"/>
      <c r="ALA158"/>
      <c r="ALB158"/>
      <c r="ALC158"/>
      <c r="ALD158"/>
      <c r="ALE158"/>
      <c r="ALF158"/>
      <c r="ALG158"/>
      <c r="ALH158"/>
      <c r="ALI158"/>
      <c r="ALJ158"/>
      <c r="ALK158"/>
      <c r="ALL158"/>
      <c r="ALM158"/>
      <c r="ALN158"/>
      <c r="ALO158"/>
      <c r="ALP158"/>
      <c r="ALQ158"/>
      <c r="ALR158"/>
      <c r="ALS158"/>
      <c r="ALT158"/>
      <c r="ALU158"/>
      <c r="ALV158"/>
      <c r="ALW158"/>
      <c r="ALX158"/>
      <c r="ALY158"/>
      <c r="ALZ158"/>
      <c r="AMA158"/>
      <c r="AMB158"/>
      <c r="AMC158"/>
      <c r="AMD158"/>
      <c r="AME158"/>
      <c r="AMF158"/>
      <c r="AMG158"/>
      <c r="AMH158"/>
      <c r="AMI158"/>
      <c r="AMJ158"/>
    </row>
    <row r="159" spans="1:1024" ht="16.2" thickBot="1" x14ac:dyDescent="0.35">
      <c r="A159" s="53">
        <f t="shared" si="76"/>
        <v>150</v>
      </c>
      <c r="B159" s="73">
        <f t="shared" si="77"/>
        <v>2172</v>
      </c>
      <c r="C159" s="48">
        <f>'2023CV PREV GA00394601000126'!E155</f>
        <v>4.8899999999999997</v>
      </c>
      <c r="D159" s="49">
        <f t="shared" ref="D159" si="82">(1+C159/100)^-1*D158</f>
        <v>7.81771379540471E-4</v>
      </c>
      <c r="E159" s="125">
        <f>'2023CV PREV GA00394601000126'!G155</f>
        <v>0</v>
      </c>
      <c r="F159" s="49">
        <f t="shared" si="64"/>
        <v>0</v>
      </c>
      <c r="G159" s="125">
        <f>'2023CV PREV GA00394601000126'!I155</f>
        <v>0</v>
      </c>
      <c r="H159" s="125">
        <f>'2023CV PREV GA00394601000126'!J155</f>
        <v>0</v>
      </c>
      <c r="I159" s="125">
        <f>'2023CV PREV GA00394601000126'!K155</f>
        <v>0</v>
      </c>
      <c r="J159" s="125">
        <f>'2023CV PREV GA00394601000126'!L155</f>
        <v>0</v>
      </c>
      <c r="K159" s="125">
        <f>'2023CV PREV GA00394601000126'!M155</f>
        <v>0</v>
      </c>
      <c r="L159" s="125">
        <f>'2023CV PREV GA00394601000126'!N155</f>
        <v>0</v>
      </c>
      <c r="M159" s="49">
        <f t="shared" si="65"/>
        <v>0</v>
      </c>
      <c r="N159" s="125">
        <f>'2023CV PREV GA00394601000126'!P155</f>
        <v>0</v>
      </c>
      <c r="O159" s="125">
        <f>'2023CV PREV GA00394601000126'!Q155</f>
        <v>0</v>
      </c>
      <c r="P159" s="125">
        <f>'2023CV PREV GA00394601000126'!R155</f>
        <v>0</v>
      </c>
      <c r="Q159" s="125">
        <f>'2023CV PREV GA00394601000126'!S155</f>
        <v>0</v>
      </c>
      <c r="R159" s="125">
        <f>'2023CV PREV GA00394601000126'!T155</f>
        <v>0</v>
      </c>
      <c r="S159" s="125">
        <f>'2023CV PREV GA00394601000126'!U155</f>
        <v>0</v>
      </c>
      <c r="T159" s="125">
        <f>'2023CV PREV GA00394601000126'!V155</f>
        <v>0</v>
      </c>
      <c r="U159" s="49">
        <f t="shared" si="66"/>
        <v>0</v>
      </c>
      <c r="V159" s="125">
        <f>'2023CV PREV GA00394601000126'!X155</f>
        <v>0</v>
      </c>
      <c r="W159" s="125">
        <f>'2023CV PREV GA00394601000126'!Y155</f>
        <v>0</v>
      </c>
      <c r="X159" s="125">
        <f>'2023CV PREV GA00394601000126'!Z155</f>
        <v>0</v>
      </c>
      <c r="Y159" s="125">
        <f>'2023CV PREV GA00394601000126'!AA155</f>
        <v>0</v>
      </c>
      <c r="Z159" s="125">
        <f>'2023CV PREV GA00394601000126'!AB155</f>
        <v>0</v>
      </c>
      <c r="AA159" s="125">
        <f>'2023CV PREV GA00394601000126'!AC155</f>
        <v>0</v>
      </c>
      <c r="AB159" s="125">
        <f>'2023CV PREV GA00394601000126'!AD155</f>
        <v>0</v>
      </c>
      <c r="AC159" s="49">
        <f t="shared" si="67"/>
        <v>0</v>
      </c>
      <c r="AD159" s="125">
        <f>'2023CV PREV GA00394601000126'!AF155</f>
        <v>0</v>
      </c>
      <c r="AE159" s="125">
        <f>'2023CV PREV GA00394601000126'!AG155</f>
        <v>0</v>
      </c>
      <c r="AF159" s="125">
        <f>'2023CV PREV GA00394601000126'!AH155</f>
        <v>0</v>
      </c>
      <c r="AG159" s="125">
        <f>'2023CV PREV GA00394601000126'!AI155</f>
        <v>0</v>
      </c>
      <c r="AH159" s="49">
        <f t="shared" si="68"/>
        <v>0</v>
      </c>
      <c r="AI159" s="125">
        <f>'2023CV PREV GA00394601000126'!AK155</f>
        <v>0</v>
      </c>
      <c r="AJ159" s="125">
        <f>'2023CV PREV GA00394601000126'!AL155</f>
        <v>0</v>
      </c>
      <c r="AK159" s="125">
        <f>'2023CV PREV GA00394601000126'!AM155</f>
        <v>0</v>
      </c>
      <c r="AL159" s="125">
        <f>'2023CV PREV GA00394601000126'!AN155</f>
        <v>0</v>
      </c>
      <c r="AM159" s="125">
        <f>'2023CV PREV GA00394601000126'!AO155</f>
        <v>0</v>
      </c>
      <c r="AN159" s="125">
        <f>'2023CV PREV GA00394601000126'!AP155</f>
        <v>0</v>
      </c>
      <c r="AO159" s="125">
        <f>'2023CV PREV GA00394601000126'!AQ155</f>
        <v>0</v>
      </c>
      <c r="AP159" s="125">
        <f>'2023CV PREV GA00394601000126'!AR155</f>
        <v>0</v>
      </c>
      <c r="AQ159" s="125">
        <f>'2023CV PREV GA00394601000126'!AS155</f>
        <v>0</v>
      </c>
      <c r="AR159" s="49">
        <f t="shared" si="69"/>
        <v>0</v>
      </c>
      <c r="AS159" s="49">
        <f t="shared" si="70"/>
        <v>0</v>
      </c>
      <c r="AT159" s="125">
        <f>'2023CV PREV GA00394601000126'!AV155</f>
        <v>0</v>
      </c>
      <c r="AU159" s="125">
        <f>'2023CV PREV GA00394601000126'!AW155</f>
        <v>0</v>
      </c>
      <c r="AV159" s="125">
        <f>'2023CV PREV GA00394601000126'!AX155</f>
        <v>0</v>
      </c>
      <c r="AW159" s="125">
        <f>'2023CV PREV GA00394601000126'!AY155</f>
        <v>0</v>
      </c>
      <c r="AX159" s="125">
        <f>'2023CV PREV GA00394601000126'!AZ155</f>
        <v>0</v>
      </c>
      <c r="AY159" s="125">
        <f>'2023CV PREV GA00394601000126'!BA155</f>
        <v>0</v>
      </c>
      <c r="AZ159" s="49">
        <f t="shared" si="71"/>
        <v>0</v>
      </c>
      <c r="BA159" s="125">
        <f>'2023CV PREV GA00394601000126'!BC155</f>
        <v>0</v>
      </c>
      <c r="BB159" s="125">
        <f>'2023CV PREV GA00394601000126'!BD155</f>
        <v>0</v>
      </c>
      <c r="BC159" s="125">
        <f>'2023CV PREV GA00394601000126'!BE155</f>
        <v>0</v>
      </c>
      <c r="BD159" s="125">
        <f>'2023CV PREV GA00394601000126'!BF155</f>
        <v>0</v>
      </c>
      <c r="BE159" s="125">
        <f>'2023CV PREV GA00394601000126'!BG155</f>
        <v>0</v>
      </c>
      <c r="BF159" s="125">
        <f>'2023CV PREV GA00394601000126'!BH155</f>
        <v>0</v>
      </c>
      <c r="BG159" s="125">
        <f>'2023CV PREV GA00394601000126'!BI155</f>
        <v>0</v>
      </c>
      <c r="BH159" s="125">
        <f>'2023CV PREV GA00394601000126'!BJ155</f>
        <v>0</v>
      </c>
      <c r="BI159" s="125">
        <f>'2023CV PREV GA00394601000126'!BK155</f>
        <v>0</v>
      </c>
      <c r="BJ159" s="49">
        <f t="shared" si="72"/>
        <v>0</v>
      </c>
      <c r="BK159" s="49">
        <f t="shared" si="73"/>
        <v>0</v>
      </c>
      <c r="BL159" s="49">
        <f>$BO$9+SUMPRODUCT($D$10:D159,$BK$10:BK159)</f>
        <v>194802968.77395752</v>
      </c>
      <c r="BM159" s="50">
        <f t="shared" si="74"/>
        <v>4.8899999999999997</v>
      </c>
      <c r="BN159" s="49">
        <f t="shared" si="78"/>
        <v>11701262143.9398</v>
      </c>
      <c r="BO159" s="51">
        <f t="shared" si="75"/>
        <v>250990876539.436</v>
      </c>
      <c r="BP159" s="89">
        <f t="shared" si="79"/>
        <v>0</v>
      </c>
      <c r="BQ159" s="89">
        <f t="shared" si="80"/>
        <v>0</v>
      </c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  <c r="IW159"/>
      <c r="IX159"/>
      <c r="IY159"/>
      <c r="IZ159"/>
      <c r="JA159"/>
      <c r="JB159"/>
      <c r="JC159"/>
      <c r="JD159"/>
      <c r="JE159"/>
      <c r="JF159"/>
      <c r="JG159"/>
      <c r="JH159"/>
      <c r="JI159"/>
      <c r="JJ159"/>
      <c r="JK159"/>
      <c r="JL159"/>
      <c r="JM159"/>
      <c r="JN159"/>
      <c r="JO159"/>
      <c r="JP159"/>
      <c r="JQ159"/>
      <c r="JR159"/>
      <c r="JS159"/>
      <c r="JT159"/>
      <c r="JU159"/>
      <c r="JV159"/>
      <c r="JW159"/>
      <c r="JX159"/>
      <c r="JY159"/>
      <c r="JZ159"/>
      <c r="KA159"/>
      <c r="KB159"/>
      <c r="KC159"/>
      <c r="KD159"/>
      <c r="KE159"/>
      <c r="KF159"/>
      <c r="KG159"/>
      <c r="KH159"/>
      <c r="KI159"/>
      <c r="KJ159"/>
      <c r="KK159"/>
      <c r="KL159"/>
      <c r="KM159"/>
      <c r="KN159"/>
      <c r="KO159"/>
      <c r="KP159"/>
      <c r="KQ159"/>
      <c r="KR159"/>
      <c r="KS159"/>
      <c r="KT159"/>
      <c r="KU159"/>
      <c r="KV159"/>
      <c r="KW159"/>
      <c r="KX159"/>
      <c r="KY159"/>
      <c r="KZ159"/>
      <c r="LA159"/>
      <c r="LB159"/>
      <c r="LC159"/>
      <c r="LD159"/>
      <c r="LE159"/>
      <c r="LF159"/>
      <c r="LG159"/>
      <c r="LH159"/>
      <c r="LI159"/>
      <c r="LJ159"/>
      <c r="LK159"/>
      <c r="LL159"/>
      <c r="LM159"/>
      <c r="LN159"/>
      <c r="LO159"/>
      <c r="LP159"/>
      <c r="LQ159"/>
      <c r="LR159"/>
      <c r="LS159"/>
      <c r="LT159"/>
      <c r="LU159"/>
      <c r="LV159"/>
      <c r="LW159"/>
      <c r="LX159"/>
      <c r="LY159"/>
      <c r="LZ159"/>
      <c r="MA159"/>
      <c r="MB159"/>
      <c r="MC159"/>
      <c r="MD159"/>
      <c r="ME159"/>
      <c r="MF159"/>
      <c r="MG159"/>
      <c r="MH159"/>
      <c r="MI159"/>
      <c r="MJ159"/>
      <c r="MK159"/>
      <c r="ML159"/>
      <c r="MM159"/>
      <c r="MN159"/>
      <c r="MO159"/>
      <c r="MP159"/>
      <c r="MQ159"/>
      <c r="MR159"/>
      <c r="MS159"/>
      <c r="MT159"/>
      <c r="MU159"/>
      <c r="MV159"/>
      <c r="MW159"/>
      <c r="MX159"/>
      <c r="MY159"/>
      <c r="MZ159"/>
      <c r="NA159"/>
      <c r="NB159"/>
      <c r="NC159"/>
      <c r="ND159"/>
      <c r="NE159"/>
      <c r="NF159"/>
      <c r="NG159"/>
      <c r="NH159"/>
      <c r="NI159"/>
      <c r="NJ159"/>
      <c r="NK159"/>
      <c r="NL159"/>
      <c r="NM159"/>
      <c r="NN159"/>
      <c r="NO159"/>
      <c r="NP159"/>
      <c r="NQ159"/>
      <c r="NR159"/>
      <c r="NS159"/>
      <c r="NT159"/>
      <c r="NU159"/>
      <c r="NV159"/>
      <c r="NW159"/>
      <c r="NX159"/>
      <c r="NY159"/>
      <c r="NZ159"/>
      <c r="OA159"/>
      <c r="OB159"/>
      <c r="OC159"/>
      <c r="OD159"/>
      <c r="OE159"/>
      <c r="OF159"/>
      <c r="OG159"/>
      <c r="OH159"/>
      <c r="OI159"/>
      <c r="OJ159"/>
      <c r="OK159"/>
      <c r="OL159"/>
      <c r="OM159"/>
      <c r="ON159"/>
      <c r="OO159"/>
      <c r="OP159"/>
      <c r="OQ159"/>
      <c r="OR159"/>
      <c r="OS159"/>
      <c r="OT159"/>
      <c r="OU159"/>
      <c r="OV159"/>
      <c r="OW159"/>
      <c r="OX159"/>
      <c r="OY159"/>
      <c r="OZ159"/>
      <c r="PA159"/>
      <c r="PB159"/>
      <c r="PC159"/>
      <c r="PD159"/>
      <c r="PE159"/>
      <c r="PF159"/>
      <c r="PG159"/>
      <c r="PH159"/>
      <c r="PI159"/>
      <c r="PJ159"/>
      <c r="PK159"/>
      <c r="PL159"/>
      <c r="PM159"/>
      <c r="PN159"/>
      <c r="PO159"/>
      <c r="PP159"/>
      <c r="PQ159"/>
      <c r="PR159"/>
      <c r="PS159"/>
      <c r="PT159"/>
      <c r="PU159"/>
      <c r="PV159"/>
      <c r="PW159"/>
      <c r="PX159"/>
      <c r="PY159"/>
      <c r="PZ159"/>
      <c r="QA159"/>
      <c r="QB159"/>
      <c r="QC159"/>
      <c r="QD159"/>
      <c r="QE159"/>
      <c r="QF159"/>
      <c r="QG159"/>
      <c r="QH159"/>
      <c r="QI159"/>
      <c r="QJ159"/>
      <c r="QK159"/>
      <c r="QL159"/>
      <c r="QM159"/>
      <c r="QN159"/>
      <c r="QO159"/>
      <c r="QP159"/>
      <c r="QQ159"/>
      <c r="QR159"/>
      <c r="QS159"/>
      <c r="QT159"/>
      <c r="QU159"/>
      <c r="QV159"/>
      <c r="QW159"/>
      <c r="QX159"/>
      <c r="QY159"/>
      <c r="QZ159"/>
      <c r="RA159"/>
      <c r="RB159"/>
      <c r="RC159"/>
      <c r="RD159"/>
      <c r="RE159"/>
      <c r="RF159"/>
      <c r="RG159"/>
      <c r="RH159"/>
      <c r="RI159"/>
      <c r="RJ159"/>
      <c r="RK159"/>
      <c r="RL159"/>
      <c r="RM159"/>
      <c r="RN159"/>
      <c r="RO159"/>
      <c r="RP159"/>
      <c r="RQ159"/>
      <c r="RR159"/>
      <c r="RS159"/>
      <c r="RT159"/>
      <c r="RU159"/>
      <c r="RV159"/>
      <c r="RW159"/>
      <c r="RX159"/>
      <c r="RY159"/>
      <c r="RZ159"/>
      <c r="SA159"/>
      <c r="SB159"/>
      <c r="SC159"/>
      <c r="SD159"/>
      <c r="SE159"/>
      <c r="SF159"/>
      <c r="SG159"/>
      <c r="SH159"/>
      <c r="SI159"/>
      <c r="SJ159"/>
      <c r="SK159"/>
      <c r="SL159"/>
      <c r="SM159"/>
      <c r="SN159"/>
      <c r="SO159"/>
      <c r="SP159"/>
      <c r="SQ159"/>
      <c r="SR159"/>
      <c r="SS159"/>
      <c r="ST159"/>
      <c r="SU159"/>
      <c r="SV159"/>
      <c r="SW159"/>
      <c r="SX159"/>
      <c r="SY159"/>
      <c r="SZ159"/>
      <c r="TA159"/>
      <c r="TB159"/>
      <c r="TC159"/>
      <c r="TD159"/>
      <c r="TE159"/>
      <c r="TF159"/>
      <c r="TG159"/>
      <c r="TH159"/>
      <c r="TI159"/>
      <c r="TJ159"/>
      <c r="TK159"/>
      <c r="TL159"/>
      <c r="TM159"/>
      <c r="TN159"/>
      <c r="TO159"/>
      <c r="TP159"/>
      <c r="TQ159"/>
      <c r="TR159"/>
      <c r="TS159"/>
      <c r="TT159"/>
      <c r="TU159"/>
      <c r="TV159"/>
      <c r="TW159"/>
      <c r="TX159"/>
      <c r="TY159"/>
      <c r="TZ159"/>
      <c r="UA159"/>
      <c r="UB159"/>
      <c r="UC159"/>
      <c r="UD159"/>
      <c r="UE159"/>
      <c r="UF159"/>
      <c r="UG159"/>
      <c r="UH159"/>
      <c r="UI159"/>
      <c r="UJ159"/>
      <c r="UK159"/>
      <c r="UL159"/>
      <c r="UM159"/>
      <c r="UN159"/>
      <c r="UO159"/>
      <c r="UP159"/>
      <c r="UQ159"/>
      <c r="UR159"/>
      <c r="US159"/>
      <c r="UT159"/>
      <c r="UU159"/>
      <c r="UV159"/>
      <c r="UW159"/>
      <c r="UX159"/>
      <c r="UY159"/>
      <c r="UZ159"/>
      <c r="VA159"/>
      <c r="VB159"/>
      <c r="VC159"/>
      <c r="VD159"/>
      <c r="VE159"/>
      <c r="VF159"/>
      <c r="VG159"/>
      <c r="VH159"/>
      <c r="VI159"/>
      <c r="VJ159"/>
      <c r="VK159"/>
      <c r="VL159"/>
      <c r="VM159"/>
      <c r="VN159"/>
      <c r="VO159"/>
      <c r="VP159"/>
      <c r="VQ159"/>
      <c r="VR159"/>
      <c r="VS159"/>
      <c r="VT159"/>
      <c r="VU159"/>
      <c r="VV159"/>
      <c r="VW159"/>
      <c r="VX159"/>
      <c r="VY159"/>
      <c r="VZ159"/>
      <c r="WA159"/>
      <c r="WB159"/>
      <c r="WC159"/>
      <c r="WD159"/>
      <c r="WE159"/>
      <c r="WF159"/>
      <c r="WG159"/>
      <c r="WH159"/>
      <c r="WI159"/>
      <c r="WJ159"/>
      <c r="WK159"/>
      <c r="WL159"/>
      <c r="WM159"/>
      <c r="WN159"/>
      <c r="WO159"/>
      <c r="WP159"/>
      <c r="WQ159"/>
      <c r="WR159"/>
      <c r="WS159"/>
      <c r="WT159"/>
      <c r="WU159"/>
      <c r="WV159"/>
      <c r="WW159"/>
      <c r="WX159"/>
      <c r="WY159"/>
      <c r="WZ159"/>
      <c r="XA159"/>
      <c r="XB159"/>
      <c r="XC159"/>
      <c r="XD159"/>
      <c r="XE159"/>
      <c r="XF159"/>
      <c r="XG159"/>
      <c r="XH159"/>
      <c r="XI159"/>
      <c r="XJ159"/>
      <c r="XK159"/>
      <c r="XL159"/>
      <c r="XM159"/>
      <c r="XN159"/>
      <c r="XO159"/>
      <c r="XP159"/>
      <c r="XQ159"/>
      <c r="XR159"/>
      <c r="XS159"/>
      <c r="XT159"/>
      <c r="XU159"/>
      <c r="XV159"/>
      <c r="XW159"/>
      <c r="XX159"/>
      <c r="XY159"/>
      <c r="XZ159"/>
      <c r="YA159"/>
      <c r="YB159"/>
      <c r="YC159"/>
      <c r="YD159"/>
      <c r="YE159"/>
      <c r="YF159"/>
      <c r="YG159"/>
      <c r="YH159"/>
      <c r="YI159"/>
      <c r="YJ159"/>
      <c r="YK159"/>
      <c r="YL159"/>
      <c r="YM159"/>
      <c r="YN159"/>
      <c r="YO159"/>
      <c r="YP159"/>
      <c r="YQ159"/>
      <c r="YR159"/>
      <c r="YS159"/>
      <c r="YT159"/>
      <c r="YU159"/>
      <c r="YV159"/>
      <c r="YW159"/>
      <c r="YX159"/>
      <c r="YY159"/>
      <c r="YZ159"/>
      <c r="ZA159"/>
      <c r="ZB159"/>
      <c r="ZC159"/>
      <c r="ZD159"/>
      <c r="ZE159"/>
      <c r="ZF159"/>
      <c r="ZG159"/>
      <c r="ZH159"/>
      <c r="ZI159"/>
      <c r="ZJ159"/>
      <c r="ZK159"/>
      <c r="ZL159"/>
      <c r="ZM159"/>
      <c r="ZN159"/>
      <c r="ZO159"/>
      <c r="ZP159"/>
      <c r="ZQ159"/>
      <c r="ZR159"/>
      <c r="ZS159"/>
      <c r="ZT159"/>
      <c r="ZU159"/>
      <c r="ZV159"/>
      <c r="ZW159"/>
      <c r="ZX159"/>
      <c r="ZY159"/>
      <c r="ZZ159"/>
      <c r="AAA159"/>
      <c r="AAB159"/>
      <c r="AAC159"/>
      <c r="AAD159"/>
      <c r="AAE159"/>
      <c r="AAF159"/>
      <c r="AAG159"/>
      <c r="AAH159"/>
      <c r="AAI159"/>
      <c r="AAJ159"/>
      <c r="AAK159"/>
      <c r="AAL159"/>
      <c r="AAM159"/>
      <c r="AAN159"/>
      <c r="AAO159"/>
      <c r="AAP159"/>
      <c r="AAQ159"/>
      <c r="AAR159"/>
      <c r="AAS159"/>
      <c r="AAT159"/>
      <c r="AAU159"/>
      <c r="AAV159"/>
      <c r="AAW159"/>
      <c r="AAX159"/>
      <c r="AAY159"/>
      <c r="AAZ159"/>
      <c r="ABA159"/>
      <c r="ABB159"/>
      <c r="ABC159"/>
      <c r="ABD159"/>
      <c r="ABE159"/>
      <c r="ABF159"/>
      <c r="ABG159"/>
      <c r="ABH159"/>
      <c r="ABI159"/>
      <c r="ABJ159"/>
      <c r="ABK159"/>
      <c r="ABL159"/>
      <c r="ABM159"/>
      <c r="ABN159"/>
      <c r="ABO159"/>
      <c r="ABP159"/>
      <c r="ABQ159"/>
      <c r="ABR159"/>
      <c r="ABS159"/>
      <c r="ABT159"/>
      <c r="ABU159"/>
      <c r="ABV159"/>
      <c r="ABW159"/>
      <c r="ABX159"/>
      <c r="ABY159"/>
      <c r="ABZ159"/>
      <c r="ACA159"/>
      <c r="ACB159"/>
      <c r="ACC159"/>
      <c r="ACD159"/>
      <c r="ACE159"/>
      <c r="ACF159"/>
      <c r="ACG159"/>
      <c r="ACH159"/>
      <c r="ACI159"/>
      <c r="ACJ159"/>
      <c r="ACK159"/>
      <c r="ACL159"/>
      <c r="ACM159"/>
      <c r="ACN159"/>
      <c r="ACO159"/>
      <c r="ACP159"/>
      <c r="ACQ159"/>
      <c r="ACR159"/>
      <c r="ACS159"/>
      <c r="ACT159"/>
      <c r="ACU159"/>
      <c r="ACV159"/>
      <c r="ACW159"/>
      <c r="ACX159"/>
      <c r="ACY159"/>
      <c r="ACZ159"/>
      <c r="ADA159"/>
      <c r="ADB159"/>
      <c r="ADC159"/>
      <c r="ADD159"/>
      <c r="ADE159"/>
      <c r="ADF159"/>
      <c r="ADG159"/>
      <c r="ADH159"/>
      <c r="ADI159"/>
      <c r="ADJ159"/>
      <c r="ADK159"/>
      <c r="ADL159"/>
      <c r="ADM159"/>
      <c r="ADN159"/>
      <c r="ADO159"/>
      <c r="ADP159"/>
      <c r="ADQ159"/>
      <c r="ADR159"/>
      <c r="ADS159"/>
      <c r="ADT159"/>
      <c r="ADU159"/>
      <c r="ADV159"/>
      <c r="ADW159"/>
      <c r="ADX159"/>
      <c r="ADY159"/>
      <c r="ADZ159"/>
      <c r="AEA159"/>
      <c r="AEB159"/>
      <c r="AEC159"/>
      <c r="AED159"/>
      <c r="AEE159"/>
      <c r="AEF159"/>
      <c r="AEG159"/>
      <c r="AEH159"/>
      <c r="AEI159"/>
      <c r="AEJ159"/>
      <c r="AEK159"/>
      <c r="AEL159"/>
      <c r="AEM159"/>
      <c r="AEN159"/>
      <c r="AEO159"/>
      <c r="AEP159"/>
      <c r="AEQ159"/>
      <c r="AER159"/>
      <c r="AES159"/>
      <c r="AET159"/>
      <c r="AEU159"/>
      <c r="AEV159"/>
      <c r="AEW159"/>
      <c r="AEX159"/>
      <c r="AEY159"/>
      <c r="AEZ159"/>
      <c r="AFA159"/>
      <c r="AFB159"/>
      <c r="AFC159"/>
      <c r="AFD159"/>
      <c r="AFE159"/>
      <c r="AFF159"/>
      <c r="AFG159"/>
      <c r="AFH159"/>
      <c r="AFI159"/>
      <c r="AFJ159"/>
      <c r="AFK159"/>
      <c r="AFL159"/>
      <c r="AFM159"/>
      <c r="AFN159"/>
      <c r="AFO159"/>
      <c r="AFP159"/>
      <c r="AFQ159"/>
      <c r="AFR159"/>
      <c r="AFS159"/>
      <c r="AFT159"/>
      <c r="AFU159"/>
      <c r="AFV159"/>
      <c r="AFW159"/>
      <c r="AFX159"/>
      <c r="AFY159"/>
      <c r="AFZ159"/>
      <c r="AGA159"/>
      <c r="AGB159"/>
      <c r="AGC159"/>
      <c r="AGD159"/>
      <c r="AGE159"/>
      <c r="AGF159"/>
      <c r="AGG159"/>
      <c r="AGH159"/>
      <c r="AGI159"/>
      <c r="AGJ159"/>
      <c r="AGK159"/>
      <c r="AGL159"/>
      <c r="AGM159"/>
      <c r="AGN159"/>
      <c r="AGO159"/>
      <c r="AGP159"/>
      <c r="AGQ159"/>
      <c r="AGR159"/>
      <c r="AGS159"/>
      <c r="AGT159"/>
      <c r="AGU159"/>
      <c r="AGV159"/>
      <c r="AGW159"/>
      <c r="AGX159"/>
      <c r="AGY159"/>
      <c r="AGZ159"/>
      <c r="AHA159"/>
      <c r="AHB159"/>
      <c r="AHC159"/>
      <c r="AHD159"/>
      <c r="AHE159"/>
      <c r="AHF159"/>
      <c r="AHG159"/>
      <c r="AHH159"/>
      <c r="AHI159"/>
      <c r="AHJ159"/>
      <c r="AHK159"/>
      <c r="AHL159"/>
      <c r="AHM159"/>
      <c r="AHN159"/>
      <c r="AHO159"/>
      <c r="AHP159"/>
      <c r="AHQ159"/>
      <c r="AHR159"/>
      <c r="AHS159"/>
      <c r="AHT159"/>
      <c r="AHU159"/>
      <c r="AHV159"/>
      <c r="AHW159"/>
      <c r="AHX159"/>
      <c r="AHY159"/>
      <c r="AHZ159"/>
      <c r="AIA159"/>
      <c r="AIB159"/>
      <c r="AIC159"/>
      <c r="AID159"/>
      <c r="AIE159"/>
      <c r="AIF159"/>
      <c r="AIG159"/>
      <c r="AIH159"/>
      <c r="AII159"/>
      <c r="AIJ159"/>
      <c r="AIK159"/>
      <c r="AIL159"/>
      <c r="AIM159"/>
      <c r="AIN159"/>
      <c r="AIO159"/>
      <c r="AIP159"/>
      <c r="AIQ159"/>
      <c r="AIR159"/>
      <c r="AIS159"/>
      <c r="AIT159"/>
      <c r="AIU159"/>
      <c r="AIV159"/>
      <c r="AIW159"/>
      <c r="AIX159"/>
      <c r="AIY159"/>
      <c r="AIZ159"/>
      <c r="AJA159"/>
      <c r="AJB159"/>
      <c r="AJC159"/>
      <c r="AJD159"/>
      <c r="AJE159"/>
      <c r="AJF159"/>
      <c r="AJG159"/>
      <c r="AJH159"/>
      <c r="AJI159"/>
      <c r="AJJ159"/>
      <c r="AJK159"/>
      <c r="AJL159"/>
      <c r="AJM159"/>
      <c r="AJN159"/>
      <c r="AJO159"/>
      <c r="AJP159"/>
      <c r="AJQ159"/>
      <c r="AJR159"/>
      <c r="AJS159"/>
      <c r="AJT159"/>
      <c r="AJU159"/>
      <c r="AJV159"/>
      <c r="AJW159"/>
      <c r="AJX159"/>
      <c r="AJY159"/>
      <c r="AJZ159"/>
      <c r="AKA159"/>
      <c r="AKB159"/>
      <c r="AKC159"/>
      <c r="AKD159"/>
      <c r="AKE159"/>
      <c r="AKF159"/>
      <c r="AKG159"/>
      <c r="AKH159"/>
      <c r="AKI159"/>
      <c r="AKJ159"/>
      <c r="AKK159"/>
      <c r="AKL159"/>
      <c r="AKM159"/>
      <c r="AKN159"/>
      <c r="AKO159"/>
      <c r="AKP159"/>
      <c r="AKQ159"/>
      <c r="AKR159"/>
      <c r="AKS159"/>
      <c r="AKT159"/>
      <c r="AKU159"/>
      <c r="AKV159"/>
      <c r="AKW159"/>
      <c r="AKX159"/>
      <c r="AKY159"/>
      <c r="AKZ159"/>
      <c r="ALA159"/>
      <c r="ALB159"/>
      <c r="ALC159"/>
      <c r="ALD159"/>
      <c r="ALE159"/>
      <c r="ALF159"/>
      <c r="ALG159"/>
      <c r="ALH159"/>
      <c r="ALI159"/>
      <c r="ALJ159"/>
      <c r="ALK159"/>
      <c r="ALL159"/>
      <c r="ALM159"/>
      <c r="ALN159"/>
      <c r="ALO159"/>
      <c r="ALP159"/>
      <c r="ALQ159"/>
      <c r="ALR159"/>
      <c r="ALS159"/>
      <c r="ALT159"/>
      <c r="ALU159"/>
      <c r="ALV159"/>
      <c r="ALW159"/>
      <c r="ALX159"/>
      <c r="ALY159"/>
      <c r="ALZ159"/>
      <c r="AMA159"/>
      <c r="AMB159"/>
      <c r="AMC159"/>
      <c r="AMD159"/>
      <c r="AME159"/>
      <c r="AMF159"/>
      <c r="AMG159"/>
      <c r="AMH159"/>
      <c r="AMI159"/>
      <c r="AMJ159"/>
    </row>
    <row r="160" spans="1:1024" s="61" customFormat="1" ht="16.2" thickBot="1" x14ac:dyDescent="0.35">
      <c r="A160" s="54" t="s">
        <v>77</v>
      </c>
      <c r="B160" s="74"/>
      <c r="C160" s="55"/>
      <c r="D160" s="56"/>
      <c r="E160" s="57">
        <f t="shared" ref="E160:AJ160" si="83">ROUND(SUM(E10:E159),2)</f>
        <v>7935003896.6499996</v>
      </c>
      <c r="F160" s="57">
        <f t="shared" si="83"/>
        <v>0</v>
      </c>
      <c r="G160" s="57">
        <f t="shared" si="83"/>
        <v>0</v>
      </c>
      <c r="H160" s="57">
        <f t="shared" si="83"/>
        <v>0</v>
      </c>
      <c r="I160" s="57">
        <f t="shared" si="83"/>
        <v>0</v>
      </c>
      <c r="J160" s="57">
        <f t="shared" si="83"/>
        <v>0</v>
      </c>
      <c r="K160" s="57">
        <f t="shared" si="83"/>
        <v>575844.77</v>
      </c>
      <c r="L160" s="57">
        <f t="shared" si="83"/>
        <v>0</v>
      </c>
      <c r="M160" s="57">
        <f t="shared" si="83"/>
        <v>2182126071.5900002</v>
      </c>
      <c r="N160" s="57">
        <f t="shared" si="83"/>
        <v>902879922.34000003</v>
      </c>
      <c r="O160" s="57">
        <f t="shared" si="83"/>
        <v>689176060.72000003</v>
      </c>
      <c r="P160" s="57">
        <f t="shared" si="83"/>
        <v>64581271.640000001</v>
      </c>
      <c r="Q160" s="57">
        <f t="shared" si="83"/>
        <v>212105559.36000001</v>
      </c>
      <c r="R160" s="57">
        <f t="shared" si="83"/>
        <v>65857623.990000002</v>
      </c>
      <c r="S160" s="57">
        <f t="shared" si="83"/>
        <v>247525633.53</v>
      </c>
      <c r="T160" s="57">
        <f t="shared" si="83"/>
        <v>0</v>
      </c>
      <c r="U160" s="57">
        <f t="shared" si="83"/>
        <v>1110900545.53</v>
      </c>
      <c r="V160" s="57">
        <f t="shared" si="83"/>
        <v>459647960.45999998</v>
      </c>
      <c r="W160" s="57">
        <f t="shared" si="83"/>
        <v>350853267.27999997</v>
      </c>
      <c r="X160" s="57">
        <f t="shared" si="83"/>
        <v>32877738.289999999</v>
      </c>
      <c r="Y160" s="57">
        <f t="shared" si="83"/>
        <v>107981012.04000001</v>
      </c>
      <c r="Z160" s="57">
        <f t="shared" si="83"/>
        <v>33527517.670000002</v>
      </c>
      <c r="AA160" s="57">
        <f t="shared" si="83"/>
        <v>126013049.8</v>
      </c>
      <c r="AB160" s="57">
        <f t="shared" si="83"/>
        <v>0</v>
      </c>
      <c r="AC160" s="57">
        <f t="shared" si="83"/>
        <v>873269230.13</v>
      </c>
      <c r="AD160" s="57">
        <f t="shared" si="83"/>
        <v>480729523.37</v>
      </c>
      <c r="AE160" s="57">
        <f t="shared" si="83"/>
        <v>270787114.04000002</v>
      </c>
      <c r="AF160" s="57">
        <f t="shared" si="83"/>
        <v>34911841.090000004</v>
      </c>
      <c r="AG160" s="57">
        <f t="shared" si="83"/>
        <v>86840751.629999995</v>
      </c>
      <c r="AH160" s="57">
        <f t="shared" si="83"/>
        <v>279068285.92000002</v>
      </c>
      <c r="AI160" s="57">
        <f t="shared" si="83"/>
        <v>143549555.13999999</v>
      </c>
      <c r="AJ160" s="57">
        <f t="shared" si="83"/>
        <v>74548901.739999995</v>
      </c>
      <c r="AK160" s="57">
        <f t="shared" ref="AK160:BK160" si="84">ROUND(SUM(AK10:AK159),2)</f>
        <v>9604237.9199999999</v>
      </c>
      <c r="AL160" s="57">
        <f t="shared" si="84"/>
        <v>22205287.039999999</v>
      </c>
      <c r="AM160" s="57">
        <f t="shared" si="84"/>
        <v>29160304.079999998</v>
      </c>
      <c r="AN160" s="57">
        <f t="shared" si="84"/>
        <v>942498681.30999994</v>
      </c>
      <c r="AO160" s="57">
        <f t="shared" si="84"/>
        <v>0</v>
      </c>
      <c r="AP160" s="57">
        <f t="shared" si="84"/>
        <v>0</v>
      </c>
      <c r="AQ160" s="57">
        <f t="shared" si="84"/>
        <v>0</v>
      </c>
      <c r="AR160" s="57">
        <f t="shared" si="84"/>
        <v>5388438659.2600002</v>
      </c>
      <c r="AS160" s="57">
        <f t="shared" si="84"/>
        <v>6649858.4000000004</v>
      </c>
      <c r="AT160" s="57">
        <f t="shared" si="84"/>
        <v>0</v>
      </c>
      <c r="AU160" s="57">
        <f t="shared" si="84"/>
        <v>0</v>
      </c>
      <c r="AV160" s="57">
        <f t="shared" si="84"/>
        <v>0</v>
      </c>
      <c r="AW160" s="57">
        <f t="shared" si="84"/>
        <v>0</v>
      </c>
      <c r="AX160" s="57">
        <f t="shared" si="84"/>
        <v>6649858.4000000004</v>
      </c>
      <c r="AY160" s="57">
        <f t="shared" si="84"/>
        <v>0</v>
      </c>
      <c r="AZ160" s="57">
        <f t="shared" si="84"/>
        <v>13464266875.639999</v>
      </c>
      <c r="BA160" s="57">
        <f t="shared" si="84"/>
        <v>5701247044.5900002</v>
      </c>
      <c r="BB160" s="57">
        <f t="shared" si="84"/>
        <v>3165158002.9699998</v>
      </c>
      <c r="BC160" s="57">
        <f t="shared" si="84"/>
        <v>399253431.31</v>
      </c>
      <c r="BD160" s="57">
        <f t="shared" si="84"/>
        <v>971086038.61000001</v>
      </c>
      <c r="BE160" s="57">
        <f t="shared" si="84"/>
        <v>327640320.02999997</v>
      </c>
      <c r="BF160" s="57">
        <f t="shared" si="84"/>
        <v>2899882038.1199999</v>
      </c>
      <c r="BG160" s="57">
        <f t="shared" si="84"/>
        <v>0</v>
      </c>
      <c r="BH160" s="57">
        <f t="shared" si="84"/>
        <v>0</v>
      </c>
      <c r="BI160" s="57">
        <f t="shared" si="84"/>
        <v>0</v>
      </c>
      <c r="BJ160" s="57">
        <f t="shared" si="84"/>
        <v>13470916734.040001</v>
      </c>
      <c r="BK160" s="57">
        <f t="shared" si="84"/>
        <v>-8082478074.7799997</v>
      </c>
      <c r="BL160" s="58" t="str">
        <f>IF(AND(A1="FLUXO ATUARIAL   -   CIVIL   -   PLANO PREVIDENCIÁRIO   -   BENEFÍCIOS AVALIADOS EM REGIME FINANCEIRO DE CAPITALIZAÇÃO   -   GERAÇÃO ATUAL",BL161&gt;0),"SUPERÁVIT ATUARIAL",IF(AND(A1="FLUXO ATUARIAL   -   CIVIL   -   PLANO PREVIDENCIÁRIO   -   BENEFÍCIOS AVALIADOS EM REGIME FINANCEIRO DE CAPITALIZAÇÃO   -   GERAÇÃO ATUAL",BL161=0),"EQUILÍBRIO ATUARIAL","DÉFICIT ATUARIAL"))</f>
        <v>SUPERÁVIT ATUARIAL</v>
      </c>
      <c r="BM160" s="59"/>
      <c r="BN160" s="55"/>
      <c r="BO160" s="60"/>
      <c r="BP160" s="90">
        <f>SUM(BP10:BP159)</f>
        <v>2543388784.3361621</v>
      </c>
      <c r="BQ160" s="90">
        <f>SUM(BQ10:BQ159)</f>
        <v>72873345012.286926</v>
      </c>
    </row>
    <row r="161" spans="1:69" ht="16.2" thickBot="1" x14ac:dyDescent="0.35">
      <c r="A161" s="62" t="s">
        <v>78</v>
      </c>
      <c r="B161" s="75"/>
      <c r="C161" s="63"/>
      <c r="D161" s="64"/>
      <c r="E161" s="65">
        <f>ROUND(SUMPRODUCT($D$10:$D$159,E10:E159),2)</f>
        <v>4900455134.3699999</v>
      </c>
      <c r="F161" s="65">
        <f>ROUND(SUM(G161:J161),2)</f>
        <v>0</v>
      </c>
      <c r="G161" s="65">
        <f t="shared" ref="G161:L161" si="85">ROUND(SUMPRODUCT($D$10:$D$159,G10:G159),2)</f>
        <v>0</v>
      </c>
      <c r="H161" s="65">
        <f t="shared" si="85"/>
        <v>0</v>
      </c>
      <c r="I161" s="65">
        <f t="shared" si="85"/>
        <v>0</v>
      </c>
      <c r="J161" s="65">
        <f t="shared" si="85"/>
        <v>0</v>
      </c>
      <c r="K161" s="65">
        <f t="shared" si="85"/>
        <v>283264.77</v>
      </c>
      <c r="L161" s="65">
        <f t="shared" si="85"/>
        <v>0</v>
      </c>
      <c r="M161" s="65">
        <f>ROUND(SUM(N161:T161),2)</f>
        <v>1347625161.97</v>
      </c>
      <c r="N161" s="65">
        <f t="shared" ref="N161:T161" si="86">ROUND(SUMPRODUCT($D$10:$D$159,N10:N159),2)</f>
        <v>557595510.83000004</v>
      </c>
      <c r="O161" s="65">
        <f t="shared" si="86"/>
        <v>425617480.38</v>
      </c>
      <c r="P161" s="65">
        <f t="shared" si="86"/>
        <v>39883738.979999997</v>
      </c>
      <c r="Q161" s="65">
        <f t="shared" si="86"/>
        <v>130990959.92</v>
      </c>
      <c r="R161" s="65">
        <f t="shared" si="86"/>
        <v>40671981.490000002</v>
      </c>
      <c r="S161" s="65">
        <f t="shared" si="86"/>
        <v>152865490.37</v>
      </c>
      <c r="T161" s="65">
        <f t="shared" si="86"/>
        <v>0</v>
      </c>
      <c r="U161" s="65">
        <f>ROUND(SUM(V161:AB161),2)</f>
        <v>686063718.80999994</v>
      </c>
      <c r="V161" s="65">
        <f t="shared" ref="V161:AB161" si="87">ROUND(SUMPRODUCT($D$10:$D$159,V10:V159),2)</f>
        <v>283866805.50999999</v>
      </c>
      <c r="W161" s="65">
        <f t="shared" si="87"/>
        <v>216677990.00999999</v>
      </c>
      <c r="X161" s="65">
        <f t="shared" si="87"/>
        <v>20304448.93</v>
      </c>
      <c r="Y161" s="65">
        <f t="shared" si="87"/>
        <v>66686306.869999997</v>
      </c>
      <c r="Z161" s="65">
        <f t="shared" si="87"/>
        <v>20705736.030000001</v>
      </c>
      <c r="AA161" s="65">
        <f t="shared" si="87"/>
        <v>77822431.459999993</v>
      </c>
      <c r="AB161" s="65">
        <f t="shared" si="87"/>
        <v>0</v>
      </c>
      <c r="AC161" s="65">
        <f>ROUND(SUM(AD161:AG161),2)</f>
        <v>197608820.56</v>
      </c>
      <c r="AD161" s="65">
        <f>ROUND(SUMPRODUCT($D$10:$D$159,AD10:AD159),2)</f>
        <v>93859337.280000001</v>
      </c>
      <c r="AE161" s="65">
        <f>ROUND(SUMPRODUCT($D$10:$D$159,AE10:AE159),2)</f>
        <v>73129914.209999993</v>
      </c>
      <c r="AF161" s="65">
        <f>ROUND(SUMPRODUCT($D$10:$D$159,AF10:AF159),2)</f>
        <v>7030383.8600000003</v>
      </c>
      <c r="AG161" s="65">
        <f>ROUND(SUMPRODUCT($D$10:$D$159,AG10:AG159),2)</f>
        <v>23589185.210000001</v>
      </c>
      <c r="AH161" s="65">
        <f>ROUND(SUM(AI161:AM161),2)</f>
        <v>33669703.140000001</v>
      </c>
      <c r="AI161" s="65">
        <f t="shared" ref="AI161:AQ161" si="88">ROUND(SUMPRODUCT($D$10:$D$159,AI10:AI159),2)</f>
        <v>13617314.76</v>
      </c>
      <c r="AJ161" s="65">
        <f t="shared" si="88"/>
        <v>9265200.9199999999</v>
      </c>
      <c r="AK161" s="65">
        <f t="shared" si="88"/>
        <v>943867.59</v>
      </c>
      <c r="AL161" s="65">
        <f t="shared" si="88"/>
        <v>2557301.7799999998</v>
      </c>
      <c r="AM161" s="65">
        <f t="shared" si="88"/>
        <v>7286018.0899999999</v>
      </c>
      <c r="AN161" s="65">
        <f t="shared" si="88"/>
        <v>189814840.50999999</v>
      </c>
      <c r="AO161" s="65">
        <f t="shared" si="88"/>
        <v>0</v>
      </c>
      <c r="AP161" s="65">
        <f t="shared" si="88"/>
        <v>0</v>
      </c>
      <c r="AQ161" s="65">
        <f t="shared" si="88"/>
        <v>0</v>
      </c>
      <c r="AR161" s="65">
        <f>ROUND(F161+K161+L161+M161+U161+AC161+AH161+AN161+AO161+AP161+AQ161,2)</f>
        <v>2455065509.7600002</v>
      </c>
      <c r="AS161" s="65">
        <f>ROUND(SUM(AT161:AY161),2)</f>
        <v>3277376.01</v>
      </c>
      <c r="AT161" s="65">
        <f t="shared" ref="AT161:AY161" si="89">ROUND(SUMPRODUCT($D$10:$D$159,AT10:AT159),2)</f>
        <v>0</v>
      </c>
      <c r="AU161" s="65">
        <f t="shared" si="89"/>
        <v>0</v>
      </c>
      <c r="AV161" s="65">
        <f t="shared" si="89"/>
        <v>0</v>
      </c>
      <c r="AW161" s="65">
        <f t="shared" si="89"/>
        <v>0</v>
      </c>
      <c r="AX161" s="65">
        <f t="shared" si="89"/>
        <v>3277376.01</v>
      </c>
      <c r="AY161" s="65">
        <f t="shared" si="89"/>
        <v>0</v>
      </c>
      <c r="AZ161" s="65">
        <f>ROUND(SUM(BA161:BI161),2)</f>
        <v>2711640578.6700001</v>
      </c>
      <c r="BA161" s="65">
        <f t="shared" ref="BA161:BI161" si="90">ROUND(SUMPRODUCT($D$10:$D$159,BA10:BA159),2)</f>
        <v>1120130001.0999999</v>
      </c>
      <c r="BB161" s="65">
        <f t="shared" si="90"/>
        <v>856494913.13999999</v>
      </c>
      <c r="BC161" s="65">
        <f t="shared" si="90"/>
        <v>80437426.060000002</v>
      </c>
      <c r="BD161" s="65">
        <f t="shared" si="90"/>
        <v>264683155.37</v>
      </c>
      <c r="BE161" s="65">
        <f t="shared" si="90"/>
        <v>82144557.659999996</v>
      </c>
      <c r="BF161" s="65">
        <f t="shared" si="90"/>
        <v>307750525.33999997</v>
      </c>
      <c r="BG161" s="65">
        <f t="shared" si="90"/>
        <v>0</v>
      </c>
      <c r="BH161" s="65">
        <f t="shared" si="90"/>
        <v>0</v>
      </c>
      <c r="BI161" s="65">
        <f t="shared" si="90"/>
        <v>0</v>
      </c>
      <c r="BJ161" s="65">
        <f>ROUND(AS161+AZ161,2)</f>
        <v>2714917954.6799998</v>
      </c>
      <c r="BK161" s="65">
        <f>ROUND(AR161-BJ161,2)</f>
        <v>-259852444.91999999</v>
      </c>
      <c r="BL161" s="66">
        <f>ROUND(BO9,2)+BK161</f>
        <v>194802968.78999999</v>
      </c>
      <c r="BM161" s="67"/>
      <c r="BN161" s="63"/>
      <c r="BO161" s="68"/>
      <c r="BP161" s="91"/>
      <c r="BQ161" s="91"/>
    </row>
  </sheetData>
  <mergeCells count="1">
    <mergeCell ref="A4:D4"/>
  </mergeCells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76C22-B6BB-4A23-B7FE-ADCC174A02C7}">
  <dimension ref="A1:AMK172"/>
  <sheetViews>
    <sheetView showGridLines="0" zoomScaleNormal="100" workbookViewId="0">
      <pane xSplit="2" ySplit="4" topLeftCell="BL151" activePane="bottomRight" state="frozen"/>
      <selection pane="topRight" activeCell="C1" sqref="C1"/>
      <selection pane="bottomLeft" activeCell="A5" sqref="A5"/>
      <selection pane="bottomRight" activeCell="C6" sqref="C6:BQ155"/>
    </sheetView>
  </sheetViews>
  <sheetFormatPr defaultRowHeight="14.4" x14ac:dyDescent="0.3"/>
  <cols>
    <col min="1" max="1" width="31.88671875" style="96" bestFit="1" customWidth="1" collapsed="1"/>
    <col min="2" max="2" width="26.44140625" style="96" bestFit="1" customWidth="1" collapsed="1"/>
    <col min="3" max="3" width="9.77734375" style="96" bestFit="1" customWidth="1" collapsed="1"/>
    <col min="4" max="4" width="8.88671875" style="96" bestFit="1" customWidth="1" collapsed="1"/>
    <col min="5" max="5" width="19.33203125" style="96" bestFit="1" customWidth="1" collapsed="1"/>
    <col min="6" max="6" width="20.21875" style="96" bestFit="1" customWidth="1" collapsed="1"/>
    <col min="7" max="7" width="42.5546875" style="96" bestFit="1" customWidth="1" collapsed="1"/>
    <col min="8" max="8" width="32.6640625" style="96" bestFit="1" customWidth="1" collapsed="1"/>
    <col min="9" max="9" width="41.33203125" style="96" bestFit="1" customWidth="1" collapsed="1"/>
    <col min="10" max="10" width="43.6640625" style="96" bestFit="1" customWidth="1" collapsed="1"/>
    <col min="11" max="11" width="42.33203125" style="96" bestFit="1" customWidth="1" collapsed="1"/>
    <col min="12" max="12" width="43" style="96" bestFit="1" customWidth="1" collapsed="1"/>
    <col min="13" max="13" width="33" style="96" bestFit="1" customWidth="1" collapsed="1"/>
    <col min="14" max="14" width="42" style="96" bestFit="1" customWidth="1" collapsed="1"/>
    <col min="15" max="15" width="24.109375" style="96" bestFit="1" customWidth="1" collapsed="1"/>
    <col min="16" max="16" width="32.109375" style="96" bestFit="1" customWidth="1" collapsed="1"/>
    <col min="17" max="17" width="43.6640625" style="96" bestFit="1" customWidth="1" collapsed="1"/>
    <col min="18" max="18" width="35.21875" style="96" bestFit="1" customWidth="1" collapsed="1"/>
    <col min="19" max="19" width="32.5546875" style="96" bestFit="1" customWidth="1" collapsed="1"/>
    <col min="20" max="20" width="48.77734375" style="96" bestFit="1" customWidth="1" collapsed="1"/>
    <col min="21" max="21" width="36.77734375" style="96" bestFit="1" customWidth="1" collapsed="1"/>
    <col min="22" max="22" width="32.5546875" style="96" bestFit="1" customWidth="1" collapsed="1"/>
    <col min="23" max="23" width="37.33203125" style="96" bestFit="1" customWidth="1" collapsed="1"/>
    <col min="24" max="27" width="47.6640625" style="96" bestFit="1" customWidth="1" collapsed="1"/>
    <col min="28" max="28" width="48.6640625" style="96" bestFit="1" customWidth="1" collapsed="1"/>
    <col min="29" max="30" width="47.109375" style="96" bestFit="1" customWidth="1" collapsed="1"/>
    <col min="31" max="31" width="32.6640625" style="96" bestFit="1" customWidth="1" collapsed="1"/>
    <col min="32" max="32" width="42.33203125" style="96" bestFit="1" customWidth="1" collapsed="1"/>
    <col min="33" max="34" width="43.6640625" style="96" bestFit="1" customWidth="1" collapsed="1"/>
    <col min="35" max="35" width="42.33203125" style="96" bestFit="1" customWidth="1" collapsed="1"/>
    <col min="36" max="36" width="32.33203125" style="96" bestFit="1" customWidth="1" collapsed="1"/>
    <col min="37" max="37" width="42.6640625" style="96" bestFit="1" customWidth="1" collapsed="1"/>
    <col min="38" max="38" width="43.6640625" style="96" bestFit="1" customWidth="1" collapsed="1"/>
    <col min="39" max="39" width="42.6640625" style="96" bestFit="1" customWidth="1" collapsed="1"/>
    <col min="40" max="40" width="42.109375" style="96" bestFit="1" customWidth="1" collapsed="1"/>
    <col min="41" max="41" width="48.6640625" style="96" bestFit="1" customWidth="1" collapsed="1"/>
    <col min="42" max="42" width="42" style="96" bestFit="1" customWidth="1" collapsed="1"/>
    <col min="43" max="43" width="63.88671875" style="96" bestFit="1" customWidth="1" collapsed="1"/>
    <col min="44" max="44" width="45" style="96" bestFit="1" customWidth="1" collapsed="1"/>
    <col min="45" max="45" width="55.21875" style="96" bestFit="1" customWidth="1" collapsed="1"/>
    <col min="46" max="46" width="85.6640625" style="96" bestFit="1" customWidth="1" collapsed="1"/>
    <col min="47" max="47" width="24.44140625" style="96" bestFit="1" customWidth="1" collapsed="1"/>
    <col min="48" max="48" width="31.77734375" style="96" bestFit="1" customWidth="1" collapsed="1"/>
    <col min="49" max="49" width="43.6640625" style="96" bestFit="1" customWidth="1" collapsed="1"/>
    <col min="50" max="50" width="35.21875" style="96" bestFit="1" customWidth="1" collapsed="1"/>
    <col min="51" max="51" width="31.44140625" style="96" bestFit="1" customWidth="1" collapsed="1"/>
    <col min="52" max="52" width="24.44140625" style="96" bestFit="1" customWidth="1" collapsed="1"/>
    <col min="53" max="53" width="39.5546875" style="96" bestFit="1" customWidth="1" collapsed="1"/>
    <col min="54" max="54" width="24.77734375" style="96" bestFit="1" customWidth="1" collapsed="1"/>
    <col min="55" max="55" width="31.77734375" style="96" bestFit="1" customWidth="1" collapsed="1"/>
    <col min="56" max="56" width="43.6640625" style="96" bestFit="1" customWidth="1" collapsed="1"/>
    <col min="57" max="57" width="35.21875" style="96" bestFit="1" customWidth="1" collapsed="1"/>
    <col min="58" max="58" width="31.44140625" style="96" bestFit="1" customWidth="1" collapsed="1"/>
    <col min="59" max="59" width="48.77734375" style="96" bestFit="1" customWidth="1" collapsed="1"/>
    <col min="60" max="60" width="36.77734375" style="96" bestFit="1" customWidth="1" collapsed="1"/>
    <col min="61" max="61" width="30.88671875" style="96" bestFit="1" customWidth="1" collapsed="1"/>
    <col min="62" max="62" width="39.5546875" style="96" bestFit="1" customWidth="1" collapsed="1"/>
    <col min="63" max="63" width="18.6640625" style="96" bestFit="1" customWidth="1" collapsed="1"/>
    <col min="64" max="64" width="59.21875" style="96" bestFit="1" customWidth="1" collapsed="1"/>
    <col min="65" max="65" width="55.6640625" style="96" bestFit="1" customWidth="1" collapsed="1"/>
    <col min="66" max="66" width="60" style="96" bestFit="1" customWidth="1" collapsed="1"/>
    <col min="67" max="67" width="37" style="96" bestFit="1" customWidth="1" collapsed="1"/>
    <col min="68" max="68" width="72.77734375" style="96" bestFit="1" customWidth="1" collapsed="1"/>
    <col min="69" max="69" width="53.5546875" style="96" bestFit="1" customWidth="1" collapsed="1"/>
    <col min="70" max="1025" width="8.88671875" style="96" collapsed="1"/>
    <col min="1026" max="16384" width="8.88671875" style="96"/>
  </cols>
  <sheetData>
    <row r="1" spans="1:69" ht="103.5" customHeight="1" thickBot="1" x14ac:dyDescent="0.35">
      <c r="A1" s="123" t="s">
        <v>245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123"/>
      <c r="AT1" s="123"/>
      <c r="AU1" s="123"/>
      <c r="AV1" s="123"/>
      <c r="AW1" s="123"/>
      <c r="AX1" s="123"/>
      <c r="AY1" s="123"/>
      <c r="AZ1" s="123"/>
      <c r="BA1" s="123"/>
      <c r="BB1" s="123"/>
      <c r="BC1" s="123"/>
      <c r="BD1" s="123"/>
      <c r="BE1" s="123"/>
      <c r="BF1" s="123"/>
      <c r="BG1" s="123"/>
      <c r="BH1" s="123"/>
      <c r="BI1" s="123"/>
      <c r="BJ1" s="123"/>
      <c r="BK1" s="123"/>
      <c r="BL1" s="123"/>
      <c r="BM1" s="123"/>
      <c r="BN1" s="123"/>
      <c r="BO1" s="123"/>
      <c r="BP1" s="123"/>
      <c r="BQ1" s="123"/>
    </row>
    <row r="2" spans="1:69" ht="15.6" thickTop="1" thickBot="1" x14ac:dyDescent="0.35">
      <c r="A2" s="118" t="s">
        <v>244</v>
      </c>
      <c r="B2" s="118"/>
      <c r="C2" s="122" t="s">
        <v>1</v>
      </c>
      <c r="D2" s="122"/>
      <c r="E2" s="122"/>
      <c r="F2" s="122"/>
      <c r="G2" s="122"/>
      <c r="H2" s="119" t="s">
        <v>243</v>
      </c>
      <c r="I2" s="119"/>
      <c r="J2" s="119"/>
      <c r="K2" s="119"/>
      <c r="L2" s="119"/>
      <c r="M2" s="119"/>
      <c r="N2" s="119"/>
      <c r="O2" s="119" t="s">
        <v>3</v>
      </c>
      <c r="P2" s="119"/>
      <c r="Q2" s="119"/>
      <c r="R2" s="119"/>
      <c r="S2" s="119"/>
      <c r="T2" s="119"/>
      <c r="U2" s="119"/>
      <c r="V2" s="119"/>
      <c r="W2" s="121" t="s">
        <v>242</v>
      </c>
      <c r="X2" s="121"/>
      <c r="Y2" s="121"/>
      <c r="Z2" s="121"/>
      <c r="AA2" s="121"/>
      <c r="AB2" s="121"/>
      <c r="AC2" s="121"/>
      <c r="AD2" s="121"/>
      <c r="AE2" s="121" t="s">
        <v>5</v>
      </c>
      <c r="AF2" s="121"/>
      <c r="AG2" s="121"/>
      <c r="AH2" s="121"/>
      <c r="AI2" s="121"/>
      <c r="AJ2" s="119" t="s">
        <v>6</v>
      </c>
      <c r="AK2" s="119"/>
      <c r="AL2" s="119"/>
      <c r="AM2" s="119"/>
      <c r="AN2" s="119"/>
      <c r="AO2" s="119"/>
      <c r="AP2" s="119" t="s">
        <v>7</v>
      </c>
      <c r="AQ2" s="119"/>
      <c r="AR2" s="119"/>
      <c r="AS2" s="119"/>
      <c r="AT2" s="120" t="s">
        <v>8</v>
      </c>
      <c r="AU2" s="119" t="s">
        <v>241</v>
      </c>
      <c r="AV2" s="119"/>
      <c r="AW2" s="119"/>
      <c r="AX2" s="119"/>
      <c r="AY2" s="119"/>
      <c r="AZ2" s="119"/>
      <c r="BA2" s="119"/>
      <c r="BB2" s="119" t="s">
        <v>10</v>
      </c>
      <c r="BC2" s="119"/>
      <c r="BD2" s="119"/>
      <c r="BE2" s="119"/>
      <c r="BF2" s="119"/>
      <c r="BG2" s="119"/>
      <c r="BH2" s="119"/>
      <c r="BI2" s="119"/>
      <c r="BJ2" s="119"/>
      <c r="BK2" s="119"/>
      <c r="BL2" s="120" t="s">
        <v>8</v>
      </c>
      <c r="BM2" s="119" t="s">
        <v>11</v>
      </c>
      <c r="BN2" s="119"/>
      <c r="BO2" s="119"/>
      <c r="BP2" s="119"/>
      <c r="BQ2" s="119"/>
    </row>
    <row r="3" spans="1:69" ht="15.6" thickTop="1" thickBot="1" x14ac:dyDescent="0.35">
      <c r="A3" s="118"/>
      <c r="B3" s="118"/>
      <c r="C3" s="110">
        <v>100101</v>
      </c>
      <c r="D3" s="110">
        <v>100201</v>
      </c>
      <c r="E3" s="110">
        <v>100301</v>
      </c>
      <c r="F3" s="110">
        <v>100401</v>
      </c>
      <c r="G3" s="110">
        <v>109001</v>
      </c>
      <c r="H3" s="110">
        <v>111000</v>
      </c>
      <c r="I3" s="110">
        <v>111101</v>
      </c>
      <c r="J3" s="110">
        <v>111201</v>
      </c>
      <c r="K3" s="110">
        <v>111301</v>
      </c>
      <c r="L3" s="110">
        <v>111401</v>
      </c>
      <c r="M3" s="110">
        <v>112000</v>
      </c>
      <c r="N3" s="110">
        <v>119900</v>
      </c>
      <c r="O3" s="110">
        <v>121000</v>
      </c>
      <c r="P3" s="110">
        <v>121100</v>
      </c>
      <c r="Q3" s="110">
        <v>121200</v>
      </c>
      <c r="R3" s="110">
        <v>121300</v>
      </c>
      <c r="S3" s="110">
        <v>121400</v>
      </c>
      <c r="T3" s="110">
        <v>121500</v>
      </c>
      <c r="U3" s="110">
        <v>121600</v>
      </c>
      <c r="V3" s="110">
        <v>121700</v>
      </c>
      <c r="W3" s="110">
        <v>122000</v>
      </c>
      <c r="X3" s="110">
        <v>122100</v>
      </c>
      <c r="Y3" s="110">
        <v>122200</v>
      </c>
      <c r="Z3" s="110">
        <v>122300</v>
      </c>
      <c r="AA3" s="110">
        <v>122400</v>
      </c>
      <c r="AB3" s="110">
        <v>122500</v>
      </c>
      <c r="AC3" s="110">
        <v>122600</v>
      </c>
      <c r="AD3" s="110">
        <v>122700</v>
      </c>
      <c r="AE3" s="110">
        <v>123000</v>
      </c>
      <c r="AF3" s="110">
        <v>123100</v>
      </c>
      <c r="AG3" s="110">
        <v>123200</v>
      </c>
      <c r="AH3" s="110">
        <v>123300</v>
      </c>
      <c r="AI3" s="110">
        <v>123400</v>
      </c>
      <c r="AJ3" s="110">
        <v>124000</v>
      </c>
      <c r="AK3" s="110">
        <v>124100</v>
      </c>
      <c r="AL3" s="110">
        <v>124200</v>
      </c>
      <c r="AM3" s="110">
        <v>124300</v>
      </c>
      <c r="AN3" s="110">
        <v>124400</v>
      </c>
      <c r="AO3" s="110">
        <v>124500</v>
      </c>
      <c r="AP3" s="110">
        <v>129000</v>
      </c>
      <c r="AQ3" s="110">
        <v>130101</v>
      </c>
      <c r="AR3" s="110">
        <v>130201</v>
      </c>
      <c r="AS3" s="110">
        <v>139901</v>
      </c>
      <c r="AT3" s="110">
        <v>190000</v>
      </c>
      <c r="AU3" s="110">
        <v>210000</v>
      </c>
      <c r="AV3" s="110">
        <v>211001</v>
      </c>
      <c r="AW3" s="110">
        <v>212001</v>
      </c>
      <c r="AX3" s="110">
        <v>213001</v>
      </c>
      <c r="AY3" s="110">
        <v>214001</v>
      </c>
      <c r="AZ3" s="110">
        <v>215001</v>
      </c>
      <c r="BA3" s="110">
        <v>219901</v>
      </c>
      <c r="BB3" s="110">
        <v>220000</v>
      </c>
      <c r="BC3" s="110">
        <v>221000</v>
      </c>
      <c r="BD3" s="110">
        <v>222000</v>
      </c>
      <c r="BE3" s="110">
        <v>223000</v>
      </c>
      <c r="BF3" s="110">
        <v>224000</v>
      </c>
      <c r="BG3" s="110">
        <v>225000</v>
      </c>
      <c r="BH3" s="110">
        <v>226000</v>
      </c>
      <c r="BI3" s="110">
        <v>227000</v>
      </c>
      <c r="BJ3" s="110">
        <v>229000</v>
      </c>
      <c r="BK3" s="110">
        <v>239901</v>
      </c>
      <c r="BL3" s="110">
        <v>240000</v>
      </c>
      <c r="BM3" s="110">
        <v>250001</v>
      </c>
      <c r="BN3" s="110">
        <v>260001</v>
      </c>
      <c r="BO3" s="110">
        <v>270001</v>
      </c>
      <c r="BP3" s="110">
        <v>280001</v>
      </c>
      <c r="BQ3" s="110">
        <v>290001</v>
      </c>
    </row>
    <row r="4" spans="1:69" ht="44.4" thickTop="1" thickBot="1" x14ac:dyDescent="0.35">
      <c r="A4" s="118"/>
      <c r="B4" s="118"/>
      <c r="C4" s="117" t="s">
        <v>12</v>
      </c>
      <c r="D4" s="117" t="s">
        <v>13</v>
      </c>
      <c r="E4" s="117" t="s">
        <v>14</v>
      </c>
      <c r="F4" s="117" t="s">
        <v>15</v>
      </c>
      <c r="G4" s="117" t="s">
        <v>16</v>
      </c>
      <c r="H4" s="116" t="s">
        <v>240</v>
      </c>
      <c r="I4" s="116" t="s">
        <v>239</v>
      </c>
      <c r="J4" s="116" t="s">
        <v>238</v>
      </c>
      <c r="K4" s="116" t="s">
        <v>237</v>
      </c>
      <c r="L4" s="116" t="s">
        <v>236</v>
      </c>
      <c r="M4" s="116" t="s">
        <v>235</v>
      </c>
      <c r="N4" s="116" t="s">
        <v>234</v>
      </c>
      <c r="O4" s="116" t="s">
        <v>233</v>
      </c>
      <c r="P4" s="116" t="s">
        <v>232</v>
      </c>
      <c r="Q4" s="116" t="s">
        <v>231</v>
      </c>
      <c r="R4" s="116" t="s">
        <v>230</v>
      </c>
      <c r="S4" s="116" t="s">
        <v>229</v>
      </c>
      <c r="T4" s="116" t="s">
        <v>228</v>
      </c>
      <c r="U4" s="116" t="s">
        <v>227</v>
      </c>
      <c r="V4" s="116" t="s">
        <v>226</v>
      </c>
      <c r="W4" s="116" t="s">
        <v>225</v>
      </c>
      <c r="X4" s="116" t="s">
        <v>224</v>
      </c>
      <c r="Y4" s="116" t="s">
        <v>223</v>
      </c>
      <c r="Z4" s="116" t="s">
        <v>222</v>
      </c>
      <c r="AA4" s="116" t="s">
        <v>221</v>
      </c>
      <c r="AB4" s="116" t="s">
        <v>220</v>
      </c>
      <c r="AC4" s="116" t="s">
        <v>219</v>
      </c>
      <c r="AD4" s="116" t="s">
        <v>218</v>
      </c>
      <c r="AE4" s="116" t="s">
        <v>217</v>
      </c>
      <c r="AF4" s="116" t="s">
        <v>216</v>
      </c>
      <c r="AG4" s="116" t="s">
        <v>215</v>
      </c>
      <c r="AH4" s="116" t="s">
        <v>214</v>
      </c>
      <c r="AI4" s="116" t="s">
        <v>213</v>
      </c>
      <c r="AJ4" s="116" t="s">
        <v>212</v>
      </c>
      <c r="AK4" s="116" t="s">
        <v>211</v>
      </c>
      <c r="AL4" s="116" t="s">
        <v>210</v>
      </c>
      <c r="AM4" s="116" t="s">
        <v>209</v>
      </c>
      <c r="AN4" s="116" t="s">
        <v>208</v>
      </c>
      <c r="AO4" s="116" t="s">
        <v>207</v>
      </c>
      <c r="AP4" s="116" t="s">
        <v>206</v>
      </c>
      <c r="AQ4" s="117" t="s">
        <v>52</v>
      </c>
      <c r="AR4" s="117" t="s">
        <v>53</v>
      </c>
      <c r="AS4" s="116" t="s">
        <v>205</v>
      </c>
      <c r="AT4" s="117" t="s">
        <v>204</v>
      </c>
      <c r="AU4" s="116" t="s">
        <v>203</v>
      </c>
      <c r="AV4" s="116" t="s">
        <v>202</v>
      </c>
      <c r="AW4" s="116" t="s">
        <v>201</v>
      </c>
      <c r="AX4" s="116" t="s">
        <v>200</v>
      </c>
      <c r="AY4" s="116" t="s">
        <v>199</v>
      </c>
      <c r="AZ4" s="116" t="s">
        <v>198</v>
      </c>
      <c r="BA4" s="116" t="s">
        <v>197</v>
      </c>
      <c r="BB4" s="116" t="s">
        <v>196</v>
      </c>
      <c r="BC4" s="116" t="s">
        <v>195</v>
      </c>
      <c r="BD4" s="116" t="s">
        <v>194</v>
      </c>
      <c r="BE4" s="116" t="s">
        <v>193</v>
      </c>
      <c r="BF4" s="116" t="s">
        <v>192</v>
      </c>
      <c r="BG4" s="116" t="s">
        <v>191</v>
      </c>
      <c r="BH4" s="116" t="s">
        <v>190</v>
      </c>
      <c r="BI4" s="116" t="s">
        <v>189</v>
      </c>
      <c r="BJ4" s="116" t="s">
        <v>188</v>
      </c>
      <c r="BK4" s="117" t="s">
        <v>72</v>
      </c>
      <c r="BL4" s="117" t="s">
        <v>187</v>
      </c>
      <c r="BM4" s="117" t="s">
        <v>74</v>
      </c>
      <c r="BN4" s="117" t="s">
        <v>186</v>
      </c>
      <c r="BO4" s="117" t="s">
        <v>76</v>
      </c>
      <c r="BP4" s="117" t="s">
        <v>185</v>
      </c>
      <c r="BQ4" s="116" t="s">
        <v>184</v>
      </c>
    </row>
    <row r="5" spans="1:69" ht="15.6" thickTop="1" thickBot="1" x14ac:dyDescent="0.35">
      <c r="A5" s="115" t="s">
        <v>183</v>
      </c>
      <c r="B5" s="114" t="s">
        <v>182</v>
      </c>
      <c r="C5" s="105" t="s">
        <v>181</v>
      </c>
      <c r="D5" s="105" t="s">
        <v>181</v>
      </c>
      <c r="E5" s="104" t="s">
        <v>181</v>
      </c>
      <c r="F5" s="104" t="s">
        <v>181</v>
      </c>
      <c r="G5" s="104" t="s">
        <v>181</v>
      </c>
      <c r="H5" s="104" t="s">
        <v>181</v>
      </c>
      <c r="I5" s="104" t="s">
        <v>181</v>
      </c>
      <c r="J5" s="104" t="s">
        <v>181</v>
      </c>
      <c r="K5" s="104" t="s">
        <v>181</v>
      </c>
      <c r="L5" s="104" t="s">
        <v>181</v>
      </c>
      <c r="M5" s="104" t="s">
        <v>181</v>
      </c>
      <c r="N5" s="104" t="s">
        <v>181</v>
      </c>
      <c r="O5" s="104" t="s">
        <v>181</v>
      </c>
      <c r="P5" s="104" t="s">
        <v>181</v>
      </c>
      <c r="Q5" s="104" t="s">
        <v>181</v>
      </c>
      <c r="R5" s="104" t="s">
        <v>181</v>
      </c>
      <c r="S5" s="104" t="s">
        <v>181</v>
      </c>
      <c r="T5" s="104" t="s">
        <v>181</v>
      </c>
      <c r="U5" s="104" t="s">
        <v>181</v>
      </c>
      <c r="V5" s="104" t="s">
        <v>181</v>
      </c>
      <c r="W5" s="104" t="s">
        <v>181</v>
      </c>
      <c r="X5" s="104" t="s">
        <v>181</v>
      </c>
      <c r="Y5" s="104" t="s">
        <v>181</v>
      </c>
      <c r="Z5" s="104" t="s">
        <v>181</v>
      </c>
      <c r="AA5" s="104" t="s">
        <v>181</v>
      </c>
      <c r="AB5" s="104" t="s">
        <v>181</v>
      </c>
      <c r="AC5" s="104" t="s">
        <v>181</v>
      </c>
      <c r="AD5" s="104" t="s">
        <v>181</v>
      </c>
      <c r="AE5" s="104" t="s">
        <v>181</v>
      </c>
      <c r="AF5" s="104" t="s">
        <v>181</v>
      </c>
      <c r="AG5" s="104" t="s">
        <v>181</v>
      </c>
      <c r="AH5" s="104" t="s">
        <v>181</v>
      </c>
      <c r="AI5" s="104" t="s">
        <v>181</v>
      </c>
      <c r="AJ5" s="104" t="s">
        <v>181</v>
      </c>
      <c r="AK5" s="104" t="s">
        <v>181</v>
      </c>
      <c r="AL5" s="104" t="s">
        <v>181</v>
      </c>
      <c r="AM5" s="104" t="s">
        <v>181</v>
      </c>
      <c r="AN5" s="104" t="s">
        <v>181</v>
      </c>
      <c r="AO5" s="104" t="s">
        <v>181</v>
      </c>
      <c r="AP5" s="104" t="s">
        <v>181</v>
      </c>
      <c r="AQ5" s="104" t="s">
        <v>181</v>
      </c>
      <c r="AR5" s="104" t="s">
        <v>181</v>
      </c>
      <c r="AS5" s="104" t="s">
        <v>181</v>
      </c>
      <c r="AT5" s="104" t="s">
        <v>181</v>
      </c>
      <c r="AU5" s="104" t="s">
        <v>181</v>
      </c>
      <c r="AV5" s="104" t="s">
        <v>181</v>
      </c>
      <c r="AW5" s="104" t="s">
        <v>181</v>
      </c>
      <c r="AX5" s="104" t="s">
        <v>181</v>
      </c>
      <c r="AY5" s="104" t="s">
        <v>181</v>
      </c>
      <c r="AZ5" s="104" t="s">
        <v>181</v>
      </c>
      <c r="BA5" s="104" t="s">
        <v>181</v>
      </c>
      <c r="BB5" s="104" t="s">
        <v>181</v>
      </c>
      <c r="BC5" s="104" t="s">
        <v>181</v>
      </c>
      <c r="BD5" s="104" t="s">
        <v>181</v>
      </c>
      <c r="BE5" s="104" t="s">
        <v>181</v>
      </c>
      <c r="BF5" s="104" t="s">
        <v>181</v>
      </c>
      <c r="BG5" s="104" t="s">
        <v>181</v>
      </c>
      <c r="BH5" s="104" t="s">
        <v>181</v>
      </c>
      <c r="BI5" s="104" t="s">
        <v>181</v>
      </c>
      <c r="BJ5" s="104" t="s">
        <v>181</v>
      </c>
      <c r="BK5" s="104" t="s">
        <v>181</v>
      </c>
      <c r="BL5" s="104" t="s">
        <v>181</v>
      </c>
      <c r="BM5" s="104" t="s">
        <v>181</v>
      </c>
      <c r="BN5" s="104" t="s">
        <v>181</v>
      </c>
      <c r="BO5" s="104" t="s">
        <v>181</v>
      </c>
      <c r="BP5" s="104" t="s">
        <v>181</v>
      </c>
      <c r="BQ5" s="104" t="s">
        <v>180</v>
      </c>
    </row>
    <row r="6" spans="1:69" ht="15.6" thickTop="1" thickBot="1" x14ac:dyDescent="0.35">
      <c r="A6" s="110" t="s">
        <v>179</v>
      </c>
      <c r="B6" s="113" t="s">
        <v>178</v>
      </c>
      <c r="C6" s="124">
        <v>1</v>
      </c>
      <c r="D6" s="124">
        <v>2023</v>
      </c>
      <c r="E6" s="124">
        <v>4.8899999999999997</v>
      </c>
      <c r="F6" s="124">
        <v>0.95338000000000001</v>
      </c>
      <c r="G6" s="104">
        <v>421395295.05383998</v>
      </c>
      <c r="H6" s="124">
        <v>0</v>
      </c>
      <c r="I6" s="124">
        <v>0</v>
      </c>
      <c r="J6" s="124">
        <v>0</v>
      </c>
      <c r="K6" s="124">
        <v>0</v>
      </c>
      <c r="L6" s="124">
        <v>0</v>
      </c>
      <c r="M6" s="104">
        <v>24913.756529999999</v>
      </c>
      <c r="N6" s="124">
        <v>0</v>
      </c>
      <c r="O6" s="104">
        <v>115883706.14026</v>
      </c>
      <c r="P6" s="104">
        <v>47948224.881779999</v>
      </c>
      <c r="Q6" s="104">
        <v>36599295.127719998</v>
      </c>
      <c r="R6" s="104">
        <v>3429644.6948500001</v>
      </c>
      <c r="S6" s="104">
        <v>11264050.520059999</v>
      </c>
      <c r="T6" s="104">
        <v>3497426.4981200001</v>
      </c>
      <c r="U6" s="104">
        <v>13145064.41773</v>
      </c>
      <c r="V6" s="124">
        <v>0</v>
      </c>
      <c r="W6" s="104">
        <v>58995341.307489999</v>
      </c>
      <c r="X6" s="104">
        <v>24410005.394239999</v>
      </c>
      <c r="Y6" s="104">
        <v>18632368.428569999</v>
      </c>
      <c r="Z6" s="104">
        <v>1746000.9355500001</v>
      </c>
      <c r="AA6" s="104">
        <v>5734425.7192799998</v>
      </c>
      <c r="AB6" s="104">
        <v>1780508.0353999999</v>
      </c>
      <c r="AC6" s="104">
        <v>6692032.7944499999</v>
      </c>
      <c r="AD6" s="124">
        <v>0</v>
      </c>
      <c r="AE6" s="104">
        <v>70326.733810000005</v>
      </c>
      <c r="AF6" s="124">
        <v>0</v>
      </c>
      <c r="AG6" s="124">
        <v>0</v>
      </c>
      <c r="AH6" s="124">
        <v>0</v>
      </c>
      <c r="AI6" s="104">
        <v>70326.733810000005</v>
      </c>
      <c r="AJ6" s="104">
        <v>20294.09304</v>
      </c>
      <c r="AK6" s="124">
        <v>0</v>
      </c>
      <c r="AL6" s="124">
        <v>0</v>
      </c>
      <c r="AM6" s="124">
        <v>0</v>
      </c>
      <c r="AN6" s="124">
        <v>0</v>
      </c>
      <c r="AO6" s="104">
        <v>20294.09304</v>
      </c>
      <c r="AP6" s="104">
        <v>72694.147509999995</v>
      </c>
      <c r="AQ6" s="124">
        <v>0</v>
      </c>
      <c r="AR6" s="124">
        <v>0</v>
      </c>
      <c r="AS6" s="124">
        <v>0</v>
      </c>
      <c r="AT6" s="104">
        <v>175067276.17864001</v>
      </c>
      <c r="AU6" s="104">
        <v>288598.20062000002</v>
      </c>
      <c r="AV6" s="124">
        <v>0</v>
      </c>
      <c r="AW6" s="124">
        <v>0</v>
      </c>
      <c r="AX6" s="124">
        <v>0</v>
      </c>
      <c r="AY6" s="124">
        <v>0</v>
      </c>
      <c r="AZ6" s="104">
        <v>288598.20062000002</v>
      </c>
      <c r="BA6" s="124">
        <v>0</v>
      </c>
      <c r="BB6" s="104">
        <v>1038487.8215</v>
      </c>
      <c r="BC6" s="124">
        <v>0</v>
      </c>
      <c r="BD6" s="124">
        <v>0</v>
      </c>
      <c r="BE6" s="124">
        <v>0</v>
      </c>
      <c r="BF6" s="104">
        <v>805294.02893000003</v>
      </c>
      <c r="BG6" s="104">
        <v>233193.79256999999</v>
      </c>
      <c r="BH6" s="124">
        <v>0</v>
      </c>
      <c r="BI6" s="124">
        <v>0</v>
      </c>
      <c r="BJ6" s="124">
        <v>0</v>
      </c>
      <c r="BK6" s="124">
        <v>0</v>
      </c>
      <c r="BL6" s="104">
        <v>1327086.0221200001</v>
      </c>
      <c r="BM6" s="104">
        <v>173740190.15652001</v>
      </c>
      <c r="BN6" s="104">
        <v>620295836.20141995</v>
      </c>
      <c r="BO6" s="124">
        <v>4.8899999999999997</v>
      </c>
      <c r="BP6" s="104">
        <v>22232649.730420001</v>
      </c>
      <c r="BQ6" s="104">
        <v>650628253.59694004</v>
      </c>
    </row>
    <row r="7" spans="1:69" ht="15.6" thickTop="1" thickBot="1" x14ac:dyDescent="0.35">
      <c r="A7" s="110" t="s">
        <v>177</v>
      </c>
      <c r="B7" s="113" t="s">
        <v>176</v>
      </c>
      <c r="C7" s="124">
        <v>2</v>
      </c>
      <c r="D7" s="124">
        <v>2024</v>
      </c>
      <c r="E7" s="124">
        <v>4.8899999999999997</v>
      </c>
      <c r="F7" s="124">
        <v>0.90893000000000002</v>
      </c>
      <c r="G7" s="104">
        <v>422584781.24194998</v>
      </c>
      <c r="H7" s="124">
        <v>0</v>
      </c>
      <c r="I7" s="124">
        <v>0</v>
      </c>
      <c r="J7" s="124">
        <v>0</v>
      </c>
      <c r="K7" s="124">
        <v>0</v>
      </c>
      <c r="L7" s="124">
        <v>0</v>
      </c>
      <c r="M7" s="104">
        <v>24913.756529999999</v>
      </c>
      <c r="N7" s="124">
        <v>0</v>
      </c>
      <c r="O7" s="104">
        <v>116210814.84198999</v>
      </c>
      <c r="P7" s="104">
        <v>48083569.893720001</v>
      </c>
      <c r="Q7" s="104">
        <v>36702605.146980003</v>
      </c>
      <c r="R7" s="104">
        <v>3439325.6643400001</v>
      </c>
      <c r="S7" s="104">
        <v>11295845.92137</v>
      </c>
      <c r="T7" s="104">
        <v>3507298.7975099999</v>
      </c>
      <c r="U7" s="104">
        <v>13182169.41807</v>
      </c>
      <c r="V7" s="124">
        <v>0</v>
      </c>
      <c r="W7" s="104">
        <v>59161869.373810001</v>
      </c>
      <c r="X7" s="104">
        <v>24478908.309409998</v>
      </c>
      <c r="Y7" s="104">
        <v>18684962.620189998</v>
      </c>
      <c r="Z7" s="104">
        <v>1750929.4291099999</v>
      </c>
      <c r="AA7" s="104">
        <v>5750612.4690300003</v>
      </c>
      <c r="AB7" s="104">
        <v>1785533.9332699999</v>
      </c>
      <c r="AC7" s="104">
        <v>6710922.6128000002</v>
      </c>
      <c r="AD7" s="124">
        <v>0</v>
      </c>
      <c r="AE7" s="104">
        <v>147554.03688999999</v>
      </c>
      <c r="AF7" s="124">
        <v>0</v>
      </c>
      <c r="AG7" s="124">
        <v>0</v>
      </c>
      <c r="AH7" s="124">
        <v>0</v>
      </c>
      <c r="AI7" s="104">
        <v>147554.03688999999</v>
      </c>
      <c r="AJ7" s="104">
        <v>42980.728819999997</v>
      </c>
      <c r="AK7" s="124">
        <v>0</v>
      </c>
      <c r="AL7" s="124">
        <v>0</v>
      </c>
      <c r="AM7" s="124">
        <v>0</v>
      </c>
      <c r="AN7" s="124">
        <v>128.44533000000001</v>
      </c>
      <c r="AO7" s="104">
        <v>42852.283490000002</v>
      </c>
      <c r="AP7" s="104">
        <v>152677.15</v>
      </c>
      <c r="AQ7" s="124">
        <v>0</v>
      </c>
      <c r="AR7" s="124">
        <v>0</v>
      </c>
      <c r="AS7" s="124">
        <v>0</v>
      </c>
      <c r="AT7" s="104">
        <v>175740809.88804001</v>
      </c>
      <c r="AU7" s="104">
        <v>288598.20062000002</v>
      </c>
      <c r="AV7" s="124">
        <v>0</v>
      </c>
      <c r="AW7" s="124">
        <v>0</v>
      </c>
      <c r="AX7" s="124">
        <v>0</v>
      </c>
      <c r="AY7" s="124">
        <v>0</v>
      </c>
      <c r="AZ7" s="104">
        <v>288598.20062000002</v>
      </c>
      <c r="BA7" s="124">
        <v>0</v>
      </c>
      <c r="BB7" s="104">
        <v>2181102.1428299998</v>
      </c>
      <c r="BC7" s="124">
        <v>0</v>
      </c>
      <c r="BD7" s="124">
        <v>0</v>
      </c>
      <c r="BE7" s="124">
        <v>0</v>
      </c>
      <c r="BF7" s="104">
        <v>1687646.8718300001</v>
      </c>
      <c r="BG7" s="104">
        <v>491862.27581000002</v>
      </c>
      <c r="BH7" s="104">
        <v>1592.9951900000001</v>
      </c>
      <c r="BI7" s="124">
        <v>0</v>
      </c>
      <c r="BJ7" s="124">
        <v>0</v>
      </c>
      <c r="BK7" s="124">
        <v>0</v>
      </c>
      <c r="BL7" s="104">
        <v>2469700.34345</v>
      </c>
      <c r="BM7" s="104">
        <v>173271109.54459</v>
      </c>
      <c r="BN7" s="104">
        <v>777787145.79979002</v>
      </c>
      <c r="BO7" s="124">
        <v>4.8899999999999997</v>
      </c>
      <c r="BP7" s="104">
        <v>31815721.600889999</v>
      </c>
      <c r="BQ7" s="104">
        <v>855715084.74241996</v>
      </c>
    </row>
    <row r="8" spans="1:69" ht="15.6" thickTop="1" thickBot="1" x14ac:dyDescent="0.35">
      <c r="A8" s="110" t="s">
        <v>175</v>
      </c>
      <c r="B8" s="113" t="s">
        <v>174</v>
      </c>
      <c r="C8" s="124">
        <v>3</v>
      </c>
      <c r="D8" s="124">
        <v>2025</v>
      </c>
      <c r="E8" s="124">
        <v>4.8899999999999997</v>
      </c>
      <c r="F8" s="124">
        <v>0.86656</v>
      </c>
      <c r="G8" s="104">
        <v>423621636.91293001</v>
      </c>
      <c r="H8" s="124">
        <v>0</v>
      </c>
      <c r="I8" s="124">
        <v>0</v>
      </c>
      <c r="J8" s="124">
        <v>0</v>
      </c>
      <c r="K8" s="124">
        <v>0</v>
      </c>
      <c r="L8" s="124">
        <v>0</v>
      </c>
      <c r="M8" s="104">
        <v>24913.756529999999</v>
      </c>
      <c r="N8" s="124">
        <v>0</v>
      </c>
      <c r="O8" s="104">
        <v>116495950.15152</v>
      </c>
      <c r="P8" s="104">
        <v>48201547.928750001</v>
      </c>
      <c r="Q8" s="104">
        <v>36792658.802429996</v>
      </c>
      <c r="R8" s="104">
        <v>3447764.40723</v>
      </c>
      <c r="S8" s="104">
        <v>11323561.45308</v>
      </c>
      <c r="T8" s="104">
        <v>3515904.3195500001</v>
      </c>
      <c r="U8" s="104">
        <v>13214513.24048</v>
      </c>
      <c r="V8" s="124">
        <v>0</v>
      </c>
      <c r="W8" s="104">
        <v>59307029.167769998</v>
      </c>
      <c r="X8" s="104">
        <v>24538969.854520001</v>
      </c>
      <c r="Y8" s="104">
        <v>18730808.117509998</v>
      </c>
      <c r="Z8" s="104">
        <v>1755225.5164000001</v>
      </c>
      <c r="AA8" s="104">
        <v>5764722.1942699999</v>
      </c>
      <c r="AB8" s="104">
        <v>1789914.92631</v>
      </c>
      <c r="AC8" s="104">
        <v>6727388.5587600004</v>
      </c>
      <c r="AD8" s="124">
        <v>0</v>
      </c>
      <c r="AE8" s="104">
        <v>232543.80113000001</v>
      </c>
      <c r="AF8" s="124">
        <v>0</v>
      </c>
      <c r="AG8" s="124">
        <v>0</v>
      </c>
      <c r="AH8" s="124">
        <v>0</v>
      </c>
      <c r="AI8" s="104">
        <v>232543.80113000001</v>
      </c>
      <c r="AJ8" s="104">
        <v>68287.257190000004</v>
      </c>
      <c r="AK8" s="124">
        <v>0</v>
      </c>
      <c r="AL8" s="124">
        <v>0</v>
      </c>
      <c r="AM8" s="124">
        <v>0</v>
      </c>
      <c r="AN8" s="124">
        <v>418.39881000000003</v>
      </c>
      <c r="AO8" s="104">
        <v>67868.858380000005</v>
      </c>
      <c r="AP8" s="104">
        <v>240786.42337</v>
      </c>
      <c r="AQ8" s="124">
        <v>0</v>
      </c>
      <c r="AR8" s="124">
        <v>0</v>
      </c>
      <c r="AS8" s="124">
        <v>0</v>
      </c>
      <c r="AT8" s="104">
        <v>176369510.55750999</v>
      </c>
      <c r="AU8" s="104">
        <v>288598.20062000002</v>
      </c>
      <c r="AV8" s="124">
        <v>0</v>
      </c>
      <c r="AW8" s="124">
        <v>0</v>
      </c>
      <c r="AX8" s="124">
        <v>0</v>
      </c>
      <c r="AY8" s="124">
        <v>0</v>
      </c>
      <c r="AZ8" s="104">
        <v>288598.20062000002</v>
      </c>
      <c r="BA8" s="124">
        <v>0</v>
      </c>
      <c r="BB8" s="104">
        <v>3439806.04813</v>
      </c>
      <c r="BC8" s="124">
        <v>0</v>
      </c>
      <c r="BD8" s="124">
        <v>0</v>
      </c>
      <c r="BE8" s="124">
        <v>0</v>
      </c>
      <c r="BF8" s="104">
        <v>2656493.35788</v>
      </c>
      <c r="BG8" s="104">
        <v>778130.02902000002</v>
      </c>
      <c r="BH8" s="104">
        <v>5182.6612299999997</v>
      </c>
      <c r="BI8" s="124">
        <v>0</v>
      </c>
      <c r="BJ8" s="124">
        <v>0</v>
      </c>
      <c r="BK8" s="124">
        <v>0</v>
      </c>
      <c r="BL8" s="104">
        <v>3728404.2487499998</v>
      </c>
      <c r="BM8" s="104">
        <v>172641106.30875999</v>
      </c>
      <c r="BN8" s="104">
        <v>927391022.88270998</v>
      </c>
      <c r="BO8" s="124">
        <v>4.8899999999999997</v>
      </c>
      <c r="BP8" s="104">
        <v>41844467.6439</v>
      </c>
      <c r="BQ8" s="104">
        <v>1070200658.69508</v>
      </c>
    </row>
    <row r="9" spans="1:69" ht="15.6" thickTop="1" thickBot="1" x14ac:dyDescent="0.35">
      <c r="A9" s="110" t="s">
        <v>173</v>
      </c>
      <c r="B9" s="112">
        <v>45013.610656215278</v>
      </c>
      <c r="C9" s="124">
        <v>4</v>
      </c>
      <c r="D9" s="124">
        <v>2026</v>
      </c>
      <c r="E9" s="124">
        <v>4.8899999999999997</v>
      </c>
      <c r="F9" s="124">
        <v>0.82616000000000001</v>
      </c>
      <c r="G9" s="104">
        <v>424497129.41899002</v>
      </c>
      <c r="H9" s="124">
        <v>0</v>
      </c>
      <c r="I9" s="124">
        <v>0</v>
      </c>
      <c r="J9" s="124">
        <v>0</v>
      </c>
      <c r="K9" s="124">
        <v>0</v>
      </c>
      <c r="L9" s="124">
        <v>0</v>
      </c>
      <c r="M9" s="104">
        <v>18454.950379999998</v>
      </c>
      <c r="N9" s="124">
        <v>0</v>
      </c>
      <c r="O9" s="104">
        <v>116736710.59066001</v>
      </c>
      <c r="P9" s="104">
        <v>48301165.347489998</v>
      </c>
      <c r="Q9" s="104">
        <v>36868697.64051</v>
      </c>
      <c r="R9" s="104">
        <v>3454889.8503999999</v>
      </c>
      <c r="S9" s="104">
        <v>11346963.688300001</v>
      </c>
      <c r="T9" s="104">
        <v>3523170.5864599999</v>
      </c>
      <c r="U9" s="104">
        <v>13241823.477499999</v>
      </c>
      <c r="V9" s="124">
        <v>0</v>
      </c>
      <c r="W9" s="104">
        <v>59429598.118610002</v>
      </c>
      <c r="X9" s="104">
        <v>24589684.176789999</v>
      </c>
      <c r="Y9" s="104">
        <v>18769518.798719998</v>
      </c>
      <c r="Z9" s="104">
        <v>1758853.01474</v>
      </c>
      <c r="AA9" s="104">
        <v>5776636.0594699997</v>
      </c>
      <c r="AB9" s="104">
        <v>1793614.11674</v>
      </c>
      <c r="AC9" s="104">
        <v>6741291.9521500003</v>
      </c>
      <c r="AD9" s="124">
        <v>0</v>
      </c>
      <c r="AE9" s="104">
        <v>325566.02133999998</v>
      </c>
      <c r="AF9" s="124">
        <v>0</v>
      </c>
      <c r="AG9" s="124">
        <v>0</v>
      </c>
      <c r="AH9" s="124">
        <v>0</v>
      </c>
      <c r="AI9" s="104">
        <v>325566.02133999998</v>
      </c>
      <c r="AJ9" s="104">
        <v>96486.682140000004</v>
      </c>
      <c r="AK9" s="124">
        <v>0</v>
      </c>
      <c r="AL9" s="124">
        <v>0</v>
      </c>
      <c r="AM9" s="124">
        <v>0</v>
      </c>
      <c r="AN9" s="124">
        <v>914.19577000000004</v>
      </c>
      <c r="AO9" s="104">
        <v>95572.486369999999</v>
      </c>
      <c r="AP9" s="104">
        <v>337436.53840999998</v>
      </c>
      <c r="AQ9" s="124">
        <v>0</v>
      </c>
      <c r="AR9" s="124">
        <v>0</v>
      </c>
      <c r="AS9" s="124">
        <v>0</v>
      </c>
      <c r="AT9" s="104">
        <v>176944252.90154001</v>
      </c>
      <c r="AU9" s="104">
        <v>214354.40491000001</v>
      </c>
      <c r="AV9" s="124">
        <v>0</v>
      </c>
      <c r="AW9" s="124">
        <v>0</v>
      </c>
      <c r="AX9" s="124">
        <v>0</v>
      </c>
      <c r="AY9" s="124">
        <v>0</v>
      </c>
      <c r="AZ9" s="104">
        <v>214354.40491000001</v>
      </c>
      <c r="BA9" s="124">
        <v>0</v>
      </c>
      <c r="BB9" s="104">
        <v>4820521.9771999996</v>
      </c>
      <c r="BC9" s="124">
        <v>0</v>
      </c>
      <c r="BD9" s="124">
        <v>0</v>
      </c>
      <c r="BE9" s="124">
        <v>0</v>
      </c>
      <c r="BF9" s="104">
        <v>3714717.6727399998</v>
      </c>
      <c r="BG9" s="104">
        <v>1094497.09775</v>
      </c>
      <c r="BH9" s="104">
        <v>11307.20671</v>
      </c>
      <c r="BI9" s="124">
        <v>0</v>
      </c>
      <c r="BJ9" s="124">
        <v>0</v>
      </c>
      <c r="BK9" s="124">
        <v>0</v>
      </c>
      <c r="BL9" s="104">
        <v>5034876.3821099997</v>
      </c>
      <c r="BM9" s="104">
        <v>171909376.51943001</v>
      </c>
      <c r="BN9" s="104">
        <v>1069415673.388</v>
      </c>
      <c r="BO9" s="124">
        <v>4.8899999999999997</v>
      </c>
      <c r="BP9" s="104">
        <v>52332812.210189998</v>
      </c>
      <c r="BQ9" s="104">
        <v>1294442847.4247</v>
      </c>
    </row>
    <row r="10" spans="1:69" ht="15.6" thickTop="1" thickBot="1" x14ac:dyDescent="0.35">
      <c r="A10" s="110" t="s">
        <v>172</v>
      </c>
      <c r="B10" s="112">
        <v>45013.863843784726</v>
      </c>
      <c r="C10" s="124">
        <v>5</v>
      </c>
      <c r="D10" s="124">
        <v>2027</v>
      </c>
      <c r="E10" s="124">
        <v>4.8899999999999997</v>
      </c>
      <c r="F10" s="124">
        <v>0.78764000000000001</v>
      </c>
      <c r="G10" s="104">
        <v>425104600.98101997</v>
      </c>
      <c r="H10" s="124">
        <v>0</v>
      </c>
      <c r="I10" s="124">
        <v>0</v>
      </c>
      <c r="J10" s="124">
        <v>0</v>
      </c>
      <c r="K10" s="124">
        <v>0</v>
      </c>
      <c r="L10" s="124">
        <v>0</v>
      </c>
      <c r="M10" s="104">
        <v>18454.950379999998</v>
      </c>
      <c r="N10" s="124">
        <v>0</v>
      </c>
      <c r="O10" s="104">
        <v>116903765.27023999</v>
      </c>
      <c r="P10" s="104">
        <v>48370286.154979996</v>
      </c>
      <c r="Q10" s="104">
        <v>36921458.15123</v>
      </c>
      <c r="R10" s="104">
        <v>3459833.9293800001</v>
      </c>
      <c r="S10" s="104">
        <v>11363201.625569999</v>
      </c>
      <c r="T10" s="104">
        <v>3528212.3777800002</v>
      </c>
      <c r="U10" s="104">
        <v>13260773.031300001</v>
      </c>
      <c r="V10" s="124">
        <v>0</v>
      </c>
      <c r="W10" s="104">
        <v>59514644.137280002</v>
      </c>
      <c r="X10" s="104">
        <v>24624872.951510001</v>
      </c>
      <c r="Y10" s="104">
        <v>18796378.695080001</v>
      </c>
      <c r="Z10" s="104">
        <v>1761370.0004</v>
      </c>
      <c r="AA10" s="104">
        <v>5784902.6457099998</v>
      </c>
      <c r="AB10" s="104">
        <v>1796180.8468599999</v>
      </c>
      <c r="AC10" s="104">
        <v>6750938.9977200003</v>
      </c>
      <c r="AD10" s="124">
        <v>0</v>
      </c>
      <c r="AE10" s="104">
        <v>432387.41538000002</v>
      </c>
      <c r="AF10" s="124">
        <v>0</v>
      </c>
      <c r="AG10" s="104">
        <v>5058.2860600000004</v>
      </c>
      <c r="AH10" s="124">
        <v>0</v>
      </c>
      <c r="AI10" s="104">
        <v>427329.12932000001</v>
      </c>
      <c r="AJ10" s="104">
        <v>127753.65012999999</v>
      </c>
      <c r="AK10" s="124">
        <v>0</v>
      </c>
      <c r="AL10" s="124">
        <v>0</v>
      </c>
      <c r="AM10" s="124">
        <v>0</v>
      </c>
      <c r="AN10" s="104">
        <v>1664.9503299999999</v>
      </c>
      <c r="AO10" s="104">
        <v>126088.6998</v>
      </c>
      <c r="AP10" s="104">
        <v>447454.00669000001</v>
      </c>
      <c r="AQ10" s="124">
        <v>0</v>
      </c>
      <c r="AR10" s="124">
        <v>0</v>
      </c>
      <c r="AS10" s="124">
        <v>0</v>
      </c>
      <c r="AT10" s="104">
        <v>177444459.43009999</v>
      </c>
      <c r="AU10" s="104">
        <v>214354.40491000001</v>
      </c>
      <c r="AV10" s="124">
        <v>0</v>
      </c>
      <c r="AW10" s="124">
        <v>0</v>
      </c>
      <c r="AX10" s="124">
        <v>0</v>
      </c>
      <c r="AY10" s="124">
        <v>0</v>
      </c>
      <c r="AZ10" s="104">
        <v>214354.40491000001</v>
      </c>
      <c r="BA10" s="124">
        <v>0</v>
      </c>
      <c r="BB10" s="104">
        <v>6392200.0954799997</v>
      </c>
      <c r="BC10" s="124">
        <v>0</v>
      </c>
      <c r="BD10" s="104">
        <v>59398.5622</v>
      </c>
      <c r="BE10" s="124">
        <v>0</v>
      </c>
      <c r="BF10" s="104">
        <v>4869934.9016100001</v>
      </c>
      <c r="BG10" s="104">
        <v>1442303.2807499999</v>
      </c>
      <c r="BH10" s="104">
        <v>20563.350920000001</v>
      </c>
      <c r="BI10" s="124">
        <v>0</v>
      </c>
      <c r="BJ10" s="124">
        <v>0</v>
      </c>
      <c r="BK10" s="124">
        <v>0</v>
      </c>
      <c r="BL10" s="104">
        <v>6606554.5003899997</v>
      </c>
      <c r="BM10" s="104">
        <v>170837904.92971</v>
      </c>
      <c r="BN10" s="104">
        <v>1203974440.8268399</v>
      </c>
      <c r="BO10" s="124">
        <v>4.8899999999999997</v>
      </c>
      <c r="BP10" s="104">
        <v>63298255.239069998</v>
      </c>
      <c r="BQ10" s="104">
        <v>1528579007.5934801</v>
      </c>
    </row>
    <row r="11" spans="1:69" ht="15.6" thickTop="1" thickBot="1" x14ac:dyDescent="0.35">
      <c r="A11" s="110" t="s">
        <v>171</v>
      </c>
      <c r="B11" s="111" t="s">
        <v>170</v>
      </c>
      <c r="C11" s="124">
        <v>6</v>
      </c>
      <c r="D11" s="124">
        <v>2028</v>
      </c>
      <c r="E11" s="124">
        <v>4.8899999999999997</v>
      </c>
      <c r="F11" s="124">
        <v>0.75092000000000003</v>
      </c>
      <c r="G11" s="104">
        <v>413192119.06704998</v>
      </c>
      <c r="H11" s="124">
        <v>0</v>
      </c>
      <c r="I11" s="124">
        <v>0</v>
      </c>
      <c r="J11" s="124">
        <v>0</v>
      </c>
      <c r="K11" s="124">
        <v>0</v>
      </c>
      <c r="L11" s="124">
        <v>0</v>
      </c>
      <c r="M11" s="104">
        <v>18399.046910000001</v>
      </c>
      <c r="N11" s="124">
        <v>0</v>
      </c>
      <c r="O11" s="104">
        <v>113627832.74387001</v>
      </c>
      <c r="P11" s="104">
        <v>47014831.150109999</v>
      </c>
      <c r="Q11" s="104">
        <v>35886827.612180002</v>
      </c>
      <c r="R11" s="104">
        <v>3362880.8288599998</v>
      </c>
      <c r="S11" s="104">
        <v>11044776.62255</v>
      </c>
      <c r="T11" s="104">
        <v>3429343.14408</v>
      </c>
      <c r="U11" s="104">
        <v>12889173.386089999</v>
      </c>
      <c r="V11" s="124">
        <v>0</v>
      </c>
      <c r="W11" s="104">
        <v>57846896.66934</v>
      </c>
      <c r="X11" s="104">
        <v>23934823.130849998</v>
      </c>
      <c r="Y11" s="104">
        <v>18269657.693390001</v>
      </c>
      <c r="Z11" s="104">
        <v>1712012.0583200001</v>
      </c>
      <c r="AA11" s="104">
        <v>5622795.3714500004</v>
      </c>
      <c r="AB11" s="104">
        <v>1745847.4188000001</v>
      </c>
      <c r="AC11" s="104">
        <v>6561760.9965300001</v>
      </c>
      <c r="AD11" s="124">
        <v>0</v>
      </c>
      <c r="AE11" s="104">
        <v>1366840.1873999999</v>
      </c>
      <c r="AF11" s="104">
        <v>20544.96</v>
      </c>
      <c r="AG11" s="104">
        <v>811445.34201999998</v>
      </c>
      <c r="AH11" s="104">
        <v>5902.0998</v>
      </c>
      <c r="AI11" s="104">
        <v>528947.78683</v>
      </c>
      <c r="AJ11" s="104">
        <v>158805.43846999999</v>
      </c>
      <c r="AK11" s="124">
        <v>0</v>
      </c>
      <c r="AL11" s="124">
        <v>110.77</v>
      </c>
      <c r="AM11" s="124">
        <v>0</v>
      </c>
      <c r="AN11" s="104">
        <v>2730.5909099999999</v>
      </c>
      <c r="AO11" s="104">
        <v>155964.08173999999</v>
      </c>
      <c r="AP11" s="104">
        <v>1246345.32174</v>
      </c>
      <c r="AQ11" s="124">
        <v>0</v>
      </c>
      <c r="AR11" s="124">
        <v>0</v>
      </c>
      <c r="AS11" s="124">
        <v>0</v>
      </c>
      <c r="AT11" s="104">
        <v>174265119.40773001</v>
      </c>
      <c r="AU11" s="104">
        <v>213707.55601</v>
      </c>
      <c r="AV11" s="124">
        <v>0</v>
      </c>
      <c r="AW11" s="124">
        <v>0</v>
      </c>
      <c r="AX11" s="124">
        <v>0</v>
      </c>
      <c r="AY11" s="124">
        <v>0</v>
      </c>
      <c r="AZ11" s="104">
        <v>213707.55601</v>
      </c>
      <c r="BA11" s="124">
        <v>0</v>
      </c>
      <c r="BB11" s="104">
        <v>17804933.167429999</v>
      </c>
      <c r="BC11" s="104">
        <v>285533.08117999998</v>
      </c>
      <c r="BD11" s="104">
        <v>9611995.1719199996</v>
      </c>
      <c r="BE11" s="104">
        <v>68060.322100000005</v>
      </c>
      <c r="BF11" s="104">
        <v>6021724.2137599997</v>
      </c>
      <c r="BG11" s="104">
        <v>1782647.4271499999</v>
      </c>
      <c r="BH11" s="104">
        <v>34972.95132</v>
      </c>
      <c r="BI11" s="124">
        <v>0</v>
      </c>
      <c r="BJ11" s="124">
        <v>0</v>
      </c>
      <c r="BK11" s="124">
        <v>0</v>
      </c>
      <c r="BL11" s="104">
        <v>18018640.723439999</v>
      </c>
      <c r="BM11" s="104">
        <v>156246478.68428999</v>
      </c>
      <c r="BN11" s="104">
        <v>1321303046.60044</v>
      </c>
      <c r="BO11" s="124">
        <v>4.8899999999999997</v>
      </c>
      <c r="BP11" s="104">
        <v>74747513.471320003</v>
      </c>
      <c r="BQ11" s="104">
        <v>1759572999.74909</v>
      </c>
    </row>
    <row r="12" spans="1:69" ht="15.6" thickTop="1" thickBot="1" x14ac:dyDescent="0.35">
      <c r="A12" s="110" t="s">
        <v>169</v>
      </c>
      <c r="B12" s="111" t="s">
        <v>168</v>
      </c>
      <c r="C12" s="124">
        <v>7</v>
      </c>
      <c r="D12" s="124">
        <v>2029</v>
      </c>
      <c r="E12" s="124">
        <v>4.8899999999999997</v>
      </c>
      <c r="F12" s="124">
        <v>0.71591000000000005</v>
      </c>
      <c r="G12" s="104">
        <v>409193015.57514</v>
      </c>
      <c r="H12" s="124">
        <v>0</v>
      </c>
      <c r="I12" s="124">
        <v>0</v>
      </c>
      <c r="J12" s="124">
        <v>0</v>
      </c>
      <c r="K12" s="124">
        <v>0</v>
      </c>
      <c r="L12" s="124">
        <v>0</v>
      </c>
      <c r="M12" s="104">
        <v>18386.144840000001</v>
      </c>
      <c r="N12" s="124">
        <v>0</v>
      </c>
      <c r="O12" s="104">
        <v>112528079.2836</v>
      </c>
      <c r="P12" s="104">
        <v>46559795.4252</v>
      </c>
      <c r="Q12" s="104">
        <v>35539494.904239997</v>
      </c>
      <c r="R12" s="104">
        <v>3330332.9949500002</v>
      </c>
      <c r="S12" s="104">
        <v>10937879.12204</v>
      </c>
      <c r="T12" s="104">
        <v>3396152.0508599998</v>
      </c>
      <c r="U12" s="104">
        <v>12764424.78631</v>
      </c>
      <c r="V12" s="124">
        <v>0</v>
      </c>
      <c r="W12" s="104">
        <v>57287022.180459999</v>
      </c>
      <c r="X12" s="104">
        <v>23703168.57999</v>
      </c>
      <c r="Y12" s="104">
        <v>18092833.769340001</v>
      </c>
      <c r="Z12" s="104">
        <v>1695442.2519700001</v>
      </c>
      <c r="AA12" s="104">
        <v>5568374.8257400002</v>
      </c>
      <c r="AB12" s="104">
        <v>1728950.13497</v>
      </c>
      <c r="AC12" s="104">
        <v>6498252.61845</v>
      </c>
      <c r="AD12" s="124">
        <v>0</v>
      </c>
      <c r="AE12" s="104">
        <v>1754475.0460600001</v>
      </c>
      <c r="AF12" s="104">
        <v>74588.039999999994</v>
      </c>
      <c r="AG12" s="104">
        <v>1031353.96575</v>
      </c>
      <c r="AH12" s="104">
        <v>11617.333210000001</v>
      </c>
      <c r="AI12" s="104">
        <v>636915.71146999998</v>
      </c>
      <c r="AJ12" s="104">
        <v>195425.29814</v>
      </c>
      <c r="AK12" s="124">
        <v>84.65</v>
      </c>
      <c r="AL12" s="104">
        <v>3348.76</v>
      </c>
      <c r="AM12" s="124">
        <v>21.330279999999998</v>
      </c>
      <c r="AN12" s="104">
        <v>4130.3244599999998</v>
      </c>
      <c r="AO12" s="104">
        <v>187840.23660999999</v>
      </c>
      <c r="AP12" s="104">
        <v>1594826.2945099999</v>
      </c>
      <c r="AQ12" s="124">
        <v>0</v>
      </c>
      <c r="AR12" s="124">
        <v>0</v>
      </c>
      <c r="AS12" s="124">
        <v>0</v>
      </c>
      <c r="AT12" s="104">
        <v>173378214.24761</v>
      </c>
      <c r="AU12" s="104">
        <v>213558.27356</v>
      </c>
      <c r="AV12" s="124">
        <v>0</v>
      </c>
      <c r="AW12" s="124">
        <v>0</v>
      </c>
      <c r="AX12" s="124">
        <v>0</v>
      </c>
      <c r="AY12" s="124">
        <v>0</v>
      </c>
      <c r="AZ12" s="104">
        <v>213558.27356</v>
      </c>
      <c r="BA12" s="124">
        <v>0</v>
      </c>
      <c r="BB12" s="104">
        <v>22783232.778409999</v>
      </c>
      <c r="BC12" s="104">
        <v>955010.40607999999</v>
      </c>
      <c r="BD12" s="104">
        <v>12214472.146299999</v>
      </c>
      <c r="BE12" s="104">
        <v>133965.78237</v>
      </c>
      <c r="BF12" s="104">
        <v>7242801.4840700002</v>
      </c>
      <c r="BG12" s="104">
        <v>2145144.12885</v>
      </c>
      <c r="BH12" s="104">
        <v>91838.830740000005</v>
      </c>
      <c r="BI12" s="124">
        <v>0</v>
      </c>
      <c r="BJ12" s="124">
        <v>0</v>
      </c>
      <c r="BK12" s="124">
        <v>0</v>
      </c>
      <c r="BL12" s="104">
        <v>22996791.051970001</v>
      </c>
      <c r="BM12" s="104">
        <v>150381423.19564</v>
      </c>
      <c r="BN12" s="104">
        <v>1428962611.2804301</v>
      </c>
      <c r="BO12" s="124">
        <v>4.8899999999999997</v>
      </c>
      <c r="BP12" s="104">
        <v>86043119.687729999</v>
      </c>
      <c r="BQ12" s="104">
        <v>1995997542.6324601</v>
      </c>
    </row>
    <row r="13" spans="1:69" ht="15.6" thickTop="1" thickBot="1" x14ac:dyDescent="0.35">
      <c r="A13" s="110" t="s">
        <v>167</v>
      </c>
      <c r="B13" s="109" t="s">
        <v>166</v>
      </c>
      <c r="C13" s="124">
        <v>8</v>
      </c>
      <c r="D13" s="124">
        <v>2030</v>
      </c>
      <c r="E13" s="124">
        <v>4.8899999999999997</v>
      </c>
      <c r="F13" s="124">
        <v>0.68252999999999997</v>
      </c>
      <c r="G13" s="104">
        <v>389557217.56654</v>
      </c>
      <c r="H13" s="124">
        <v>0</v>
      </c>
      <c r="I13" s="124">
        <v>0</v>
      </c>
      <c r="J13" s="124">
        <v>0</v>
      </c>
      <c r="K13" s="124">
        <v>0</v>
      </c>
      <c r="L13" s="124">
        <v>0</v>
      </c>
      <c r="M13" s="104">
        <v>18371.987649999999</v>
      </c>
      <c r="N13" s="124">
        <v>0</v>
      </c>
      <c r="O13" s="104">
        <v>107128234.83122</v>
      </c>
      <c r="P13" s="104">
        <v>44325547.274590001</v>
      </c>
      <c r="Q13" s="104">
        <v>33834073.94957</v>
      </c>
      <c r="R13" s="104">
        <v>3170521.50379</v>
      </c>
      <c r="S13" s="104">
        <v>10413007.05212</v>
      </c>
      <c r="T13" s="104">
        <v>3233182.1243500002</v>
      </c>
      <c r="U13" s="104">
        <v>12151902.9268</v>
      </c>
      <c r="V13" s="124">
        <v>0</v>
      </c>
      <c r="W13" s="104">
        <v>54538010.45927</v>
      </c>
      <c r="X13" s="104">
        <v>22565733.157869998</v>
      </c>
      <c r="Y13" s="104">
        <v>17224619.465149999</v>
      </c>
      <c r="Z13" s="104">
        <v>1614083.6746499999</v>
      </c>
      <c r="AA13" s="104">
        <v>5301167.2265100004</v>
      </c>
      <c r="AB13" s="104">
        <v>1645983.62693</v>
      </c>
      <c r="AC13" s="104">
        <v>6186423.3081599995</v>
      </c>
      <c r="AD13" s="124">
        <v>0</v>
      </c>
      <c r="AE13" s="104">
        <v>3171395.8733199998</v>
      </c>
      <c r="AF13" s="104">
        <v>260774.99</v>
      </c>
      <c r="AG13" s="104">
        <v>2149110.60984</v>
      </c>
      <c r="AH13" s="104">
        <v>23058.852470000002</v>
      </c>
      <c r="AI13" s="104">
        <v>738451.42075000005</v>
      </c>
      <c r="AJ13" s="104">
        <v>231054.74864000001</v>
      </c>
      <c r="AK13" s="124">
        <v>417.43</v>
      </c>
      <c r="AL13" s="104">
        <v>7650.1</v>
      </c>
      <c r="AM13" s="124">
        <v>60.978990000000003</v>
      </c>
      <c r="AN13" s="104">
        <v>5920.4898000000003</v>
      </c>
      <c r="AO13" s="104">
        <v>217005.75099</v>
      </c>
      <c r="AP13" s="104">
        <v>2803065.9405200002</v>
      </c>
      <c r="AQ13" s="124">
        <v>0</v>
      </c>
      <c r="AR13" s="124">
        <v>0</v>
      </c>
      <c r="AS13" s="124">
        <v>0</v>
      </c>
      <c r="AT13" s="104">
        <v>167890133.84062001</v>
      </c>
      <c r="AU13" s="104">
        <v>213394.47824</v>
      </c>
      <c r="AV13" s="124">
        <v>0</v>
      </c>
      <c r="AW13" s="124">
        <v>0</v>
      </c>
      <c r="AX13" s="124">
        <v>0</v>
      </c>
      <c r="AY13" s="124">
        <v>0</v>
      </c>
      <c r="AZ13" s="104">
        <v>213394.47824</v>
      </c>
      <c r="BA13" s="124">
        <v>0</v>
      </c>
      <c r="BB13" s="104">
        <v>40043799.149590001</v>
      </c>
      <c r="BC13" s="104">
        <v>3391063.02513</v>
      </c>
      <c r="BD13" s="104">
        <v>25352347.556129999</v>
      </c>
      <c r="BE13" s="104">
        <v>265904.16597999999</v>
      </c>
      <c r="BF13" s="104">
        <v>8388818.1910399999</v>
      </c>
      <c r="BG13" s="104">
        <v>2476457.9575899998</v>
      </c>
      <c r="BH13" s="104">
        <v>169208.25372000001</v>
      </c>
      <c r="BI13" s="124">
        <v>0</v>
      </c>
      <c r="BJ13" s="124">
        <v>0</v>
      </c>
      <c r="BK13" s="124">
        <v>0</v>
      </c>
      <c r="BL13" s="104">
        <v>40257193.627829999</v>
      </c>
      <c r="BM13" s="104">
        <v>127632940.21279</v>
      </c>
      <c r="BN13" s="104">
        <v>1516075921.96387</v>
      </c>
      <c r="BO13" s="124">
        <v>4.8899999999999997</v>
      </c>
      <c r="BP13" s="104">
        <v>97604279.834729999</v>
      </c>
      <c r="BQ13" s="104">
        <v>2221234762.6799798</v>
      </c>
    </row>
    <row r="14" spans="1:69" ht="15" thickTop="1" x14ac:dyDescent="0.3">
      <c r="A14" s="108"/>
      <c r="B14" s="107"/>
      <c r="C14" s="124">
        <v>9</v>
      </c>
      <c r="D14" s="124">
        <v>2031</v>
      </c>
      <c r="E14" s="124">
        <v>4.8899999999999997</v>
      </c>
      <c r="F14" s="124">
        <v>0.65071000000000001</v>
      </c>
      <c r="G14" s="104">
        <v>373433744.41922998</v>
      </c>
      <c r="H14" s="124">
        <v>0</v>
      </c>
      <c r="I14" s="124">
        <v>0</v>
      </c>
      <c r="J14" s="124">
        <v>0</v>
      </c>
      <c r="K14" s="124">
        <v>0</v>
      </c>
      <c r="L14" s="124">
        <v>0</v>
      </c>
      <c r="M14" s="104">
        <v>18356.496910000002</v>
      </c>
      <c r="N14" s="124">
        <v>0</v>
      </c>
      <c r="O14" s="104">
        <v>102694279.7157</v>
      </c>
      <c r="P14" s="104">
        <v>42490947.01822</v>
      </c>
      <c r="Q14" s="104">
        <v>32433707.69221</v>
      </c>
      <c r="R14" s="104">
        <v>3039296.0611</v>
      </c>
      <c r="S14" s="104">
        <v>9982020.7116899993</v>
      </c>
      <c r="T14" s="104">
        <v>3099363.2068400001</v>
      </c>
      <c r="U14" s="104">
        <v>11648945.02564</v>
      </c>
      <c r="V14" s="124">
        <v>0</v>
      </c>
      <c r="W14" s="104">
        <v>52280724.218649998</v>
      </c>
      <c r="X14" s="104">
        <v>21631754.84553</v>
      </c>
      <c r="Y14" s="104">
        <v>16511705.734139999</v>
      </c>
      <c r="Z14" s="104">
        <v>1547277.99474</v>
      </c>
      <c r="AA14" s="104">
        <v>5081755.9986500004</v>
      </c>
      <c r="AB14" s="104">
        <v>1577857.6325699999</v>
      </c>
      <c r="AC14" s="104">
        <v>5930372.0130200004</v>
      </c>
      <c r="AD14" s="124">
        <v>0</v>
      </c>
      <c r="AE14" s="104">
        <v>4319130.7771600001</v>
      </c>
      <c r="AF14" s="104">
        <v>761457.37</v>
      </c>
      <c r="AG14" s="104">
        <v>2687179.6444399999</v>
      </c>
      <c r="AH14" s="104">
        <v>34207.048799999997</v>
      </c>
      <c r="AI14" s="104">
        <v>836286.71232000005</v>
      </c>
      <c r="AJ14" s="104">
        <v>271316.64986</v>
      </c>
      <c r="AK14" s="104">
        <v>1620.82</v>
      </c>
      <c r="AL14" s="104">
        <v>16553.21</v>
      </c>
      <c r="AM14" s="124">
        <v>148.74771999999999</v>
      </c>
      <c r="AN14" s="104">
        <v>8091.2571099999996</v>
      </c>
      <c r="AO14" s="104">
        <v>244902.61777000001</v>
      </c>
      <c r="AP14" s="104">
        <v>3805604.3589300001</v>
      </c>
      <c r="AQ14" s="124">
        <v>0</v>
      </c>
      <c r="AR14" s="124">
        <v>0</v>
      </c>
      <c r="AS14" s="124">
        <v>0</v>
      </c>
      <c r="AT14" s="104">
        <v>163389412.21720999</v>
      </c>
      <c r="AU14" s="104">
        <v>213215.24421999999</v>
      </c>
      <c r="AV14" s="124">
        <v>0</v>
      </c>
      <c r="AW14" s="124">
        <v>0</v>
      </c>
      <c r="AX14" s="124">
        <v>0</v>
      </c>
      <c r="AY14" s="124">
        <v>0</v>
      </c>
      <c r="AZ14" s="104">
        <v>213215.24421999999</v>
      </c>
      <c r="BA14" s="124">
        <v>0</v>
      </c>
      <c r="BB14" s="104">
        <v>54365776.555260003</v>
      </c>
      <c r="BC14" s="104">
        <v>9648803.8293699995</v>
      </c>
      <c r="BD14" s="104">
        <v>31724543.507470001</v>
      </c>
      <c r="BE14" s="104">
        <v>394460.07358999999</v>
      </c>
      <c r="BF14" s="104">
        <v>9489232.3759700004</v>
      </c>
      <c r="BG14" s="104">
        <v>2791596.5904299999</v>
      </c>
      <c r="BH14" s="104">
        <v>317140.17843000003</v>
      </c>
      <c r="BI14" s="124">
        <v>0</v>
      </c>
      <c r="BJ14" s="124">
        <v>0</v>
      </c>
      <c r="BK14" s="124">
        <v>0</v>
      </c>
      <c r="BL14" s="104">
        <v>54578991.799479999</v>
      </c>
      <c r="BM14" s="104">
        <v>108810420.41773</v>
      </c>
      <c r="BN14" s="104">
        <v>1586879950.6338899</v>
      </c>
      <c r="BO14" s="124">
        <v>4.8899999999999997</v>
      </c>
      <c r="BP14" s="104">
        <v>108618379.89505</v>
      </c>
      <c r="BQ14" s="104">
        <v>2438663562.9927602</v>
      </c>
    </row>
    <row r="15" spans="1:69" x14ac:dyDescent="0.3">
      <c r="B15" s="106"/>
      <c r="C15" s="124">
        <v>10</v>
      </c>
      <c r="D15" s="124">
        <v>2032</v>
      </c>
      <c r="E15" s="124">
        <v>4.8899999999999997</v>
      </c>
      <c r="F15" s="124">
        <v>0.62036999999999998</v>
      </c>
      <c r="G15" s="104">
        <v>363856405.04469001</v>
      </c>
      <c r="H15" s="124">
        <v>0</v>
      </c>
      <c r="I15" s="124">
        <v>0</v>
      </c>
      <c r="J15" s="124">
        <v>0</v>
      </c>
      <c r="K15" s="124">
        <v>0</v>
      </c>
      <c r="L15" s="124">
        <v>0</v>
      </c>
      <c r="M15" s="104">
        <v>18339.573520000002</v>
      </c>
      <c r="N15" s="124">
        <v>0</v>
      </c>
      <c r="O15" s="104">
        <v>100060511.38767</v>
      </c>
      <c r="P15" s="104">
        <v>41401194.88408</v>
      </c>
      <c r="Q15" s="104">
        <v>31601890.454519998</v>
      </c>
      <c r="R15" s="104">
        <v>2961348.1780500002</v>
      </c>
      <c r="S15" s="104">
        <v>9726014.9236999992</v>
      </c>
      <c r="T15" s="104">
        <v>3019874.8003400001</v>
      </c>
      <c r="U15" s="104">
        <v>11350188.146980001</v>
      </c>
      <c r="V15" s="124">
        <v>0</v>
      </c>
      <c r="W15" s="104">
        <v>50939896.706220001</v>
      </c>
      <c r="X15" s="104">
        <v>21076971.940889999</v>
      </c>
      <c r="Y15" s="104">
        <v>16088235.14041</v>
      </c>
      <c r="Z15" s="104">
        <v>1507595.43609</v>
      </c>
      <c r="AA15" s="104">
        <v>4951425.7793199997</v>
      </c>
      <c r="AB15" s="104">
        <v>1537390.8074399999</v>
      </c>
      <c r="AC15" s="104">
        <v>5778277.60207</v>
      </c>
      <c r="AD15" s="124">
        <v>0</v>
      </c>
      <c r="AE15" s="104">
        <v>5030750.0599600002</v>
      </c>
      <c r="AF15" s="104">
        <v>1022871.24</v>
      </c>
      <c r="AG15" s="104">
        <v>3036832.8804199998</v>
      </c>
      <c r="AH15" s="104">
        <v>34007.363259999998</v>
      </c>
      <c r="AI15" s="104">
        <v>937038.57859000005</v>
      </c>
      <c r="AJ15" s="104">
        <v>317692.18310999998</v>
      </c>
      <c r="AK15" s="104">
        <v>5105.97</v>
      </c>
      <c r="AL15" s="104">
        <v>27805.81</v>
      </c>
      <c r="AM15" s="124">
        <v>283.22798999999998</v>
      </c>
      <c r="AN15" s="104">
        <v>10646.29377</v>
      </c>
      <c r="AO15" s="104">
        <v>273850.87854000001</v>
      </c>
      <c r="AP15" s="104">
        <v>4437747.1705499999</v>
      </c>
      <c r="AQ15" s="124">
        <v>0</v>
      </c>
      <c r="AR15" s="124">
        <v>0</v>
      </c>
      <c r="AS15" s="124">
        <v>0</v>
      </c>
      <c r="AT15" s="104">
        <v>160804937.08103001</v>
      </c>
      <c r="AU15" s="104">
        <v>213019.42048</v>
      </c>
      <c r="AV15" s="124">
        <v>0</v>
      </c>
      <c r="AW15" s="124">
        <v>0</v>
      </c>
      <c r="AX15" s="124">
        <v>0</v>
      </c>
      <c r="AY15" s="124">
        <v>0</v>
      </c>
      <c r="AZ15" s="104">
        <v>213019.42048</v>
      </c>
      <c r="BA15" s="124">
        <v>0</v>
      </c>
      <c r="BB15" s="104">
        <v>63396388.149619997</v>
      </c>
      <c r="BC15" s="104">
        <v>12924299.520640001</v>
      </c>
      <c r="BD15" s="104">
        <v>35816029.563210003</v>
      </c>
      <c r="BE15" s="104">
        <v>392157.39309999999</v>
      </c>
      <c r="BF15" s="104">
        <v>10619300.85207</v>
      </c>
      <c r="BG15" s="104">
        <v>3117702.1527800001</v>
      </c>
      <c r="BH15" s="104">
        <v>526898.66781999997</v>
      </c>
      <c r="BI15" s="124">
        <v>0</v>
      </c>
      <c r="BJ15" s="124">
        <v>0</v>
      </c>
      <c r="BK15" s="124">
        <v>0</v>
      </c>
      <c r="BL15" s="104">
        <v>63609407.570100002</v>
      </c>
      <c r="BM15" s="104">
        <v>97195529.510930002</v>
      </c>
      <c r="BN15" s="104">
        <v>1647177141.2765901</v>
      </c>
      <c r="BO15" s="124">
        <v>4.8899999999999997</v>
      </c>
      <c r="BP15" s="104">
        <v>119250648.23035</v>
      </c>
      <c r="BQ15" s="104">
        <v>2655109740.7340398</v>
      </c>
    </row>
    <row r="16" spans="1:69" x14ac:dyDescent="0.3">
      <c r="C16" s="124">
        <v>11</v>
      </c>
      <c r="D16" s="124">
        <v>2033</v>
      </c>
      <c r="E16" s="124">
        <v>4.8899999999999997</v>
      </c>
      <c r="F16" s="124">
        <v>0.59145000000000003</v>
      </c>
      <c r="G16" s="104">
        <v>350833186.26071</v>
      </c>
      <c r="H16" s="124">
        <v>0</v>
      </c>
      <c r="I16" s="124">
        <v>0</v>
      </c>
      <c r="J16" s="124">
        <v>0</v>
      </c>
      <c r="K16" s="124">
        <v>0</v>
      </c>
      <c r="L16" s="124">
        <v>0</v>
      </c>
      <c r="M16" s="104">
        <v>18321.11564</v>
      </c>
      <c r="N16" s="124">
        <v>0</v>
      </c>
      <c r="O16" s="104">
        <v>96479126.222059995</v>
      </c>
      <c r="P16" s="104">
        <v>39919355.3138</v>
      </c>
      <c r="Q16" s="104">
        <v>30470789.482620001</v>
      </c>
      <c r="R16" s="104">
        <v>2855355.03162</v>
      </c>
      <c r="S16" s="104">
        <v>9377899.5174800009</v>
      </c>
      <c r="T16" s="104">
        <v>2911786.8577399999</v>
      </c>
      <c r="U16" s="104">
        <v>10943940.0188</v>
      </c>
      <c r="V16" s="124">
        <v>0</v>
      </c>
      <c r="W16" s="104">
        <v>49116646.076459996</v>
      </c>
      <c r="X16" s="104">
        <v>20322580.88693</v>
      </c>
      <c r="Y16" s="104">
        <v>15512401.91835</v>
      </c>
      <c r="Z16" s="104">
        <v>1453635.2888199999</v>
      </c>
      <c r="AA16" s="104">
        <v>4774203.3907000003</v>
      </c>
      <c r="AB16" s="104">
        <v>1482364.21848</v>
      </c>
      <c r="AC16" s="104">
        <v>5571460.3731800001</v>
      </c>
      <c r="AD16" s="124">
        <v>0</v>
      </c>
      <c r="AE16" s="104">
        <v>5976155.4377199998</v>
      </c>
      <c r="AF16" s="104">
        <v>1378940.68</v>
      </c>
      <c r="AG16" s="104">
        <v>3495429.0929899998</v>
      </c>
      <c r="AH16" s="104">
        <v>62302.770069999999</v>
      </c>
      <c r="AI16" s="104">
        <v>1039482.89639</v>
      </c>
      <c r="AJ16" s="104">
        <v>368146.41227999999</v>
      </c>
      <c r="AK16" s="104">
        <v>9932.8799999999992</v>
      </c>
      <c r="AL16" s="104">
        <v>40881.19</v>
      </c>
      <c r="AM16" s="124">
        <v>427.80601000000001</v>
      </c>
      <c r="AN16" s="104">
        <v>13628.294019999999</v>
      </c>
      <c r="AO16" s="104">
        <v>303276.23998999997</v>
      </c>
      <c r="AP16" s="104">
        <v>5253992.0035100002</v>
      </c>
      <c r="AQ16" s="124">
        <v>0</v>
      </c>
      <c r="AR16" s="124">
        <v>0</v>
      </c>
      <c r="AS16" s="124">
        <v>0</v>
      </c>
      <c r="AT16" s="104">
        <v>157212387.26767001</v>
      </c>
      <c r="AU16" s="104">
        <v>212805.856</v>
      </c>
      <c r="AV16" s="124">
        <v>0</v>
      </c>
      <c r="AW16" s="124">
        <v>0</v>
      </c>
      <c r="AX16" s="124">
        <v>0</v>
      </c>
      <c r="AY16" s="124">
        <v>0</v>
      </c>
      <c r="AZ16" s="104">
        <v>212805.856</v>
      </c>
      <c r="BA16" s="124">
        <v>0</v>
      </c>
      <c r="BB16" s="104">
        <v>75057028.620409995</v>
      </c>
      <c r="BC16" s="104">
        <v>17145541.498659998</v>
      </c>
      <c r="BD16" s="104">
        <v>41197402.43468</v>
      </c>
      <c r="BE16" s="104">
        <v>718447.12196999998</v>
      </c>
      <c r="BF16" s="104">
        <v>11767032.8903</v>
      </c>
      <c r="BG16" s="104">
        <v>3448870.77672</v>
      </c>
      <c r="BH16" s="104">
        <v>779733.89807999996</v>
      </c>
      <c r="BI16" s="124">
        <v>0</v>
      </c>
      <c r="BJ16" s="124">
        <v>0</v>
      </c>
      <c r="BK16" s="124">
        <v>0</v>
      </c>
      <c r="BL16" s="104">
        <v>75269834.476410002</v>
      </c>
      <c r="BM16" s="104">
        <v>81942552.791260004</v>
      </c>
      <c r="BN16" s="104">
        <v>1695642064.12498</v>
      </c>
      <c r="BO16" s="124">
        <v>4.8899999999999997</v>
      </c>
      <c r="BP16" s="104">
        <v>129834866.3219</v>
      </c>
      <c r="BQ16" s="104">
        <v>2866887159.8471999</v>
      </c>
    </row>
    <row r="17" spans="3:69" x14ac:dyDescent="0.3">
      <c r="C17" s="124">
        <v>12</v>
      </c>
      <c r="D17" s="124">
        <v>2034</v>
      </c>
      <c r="E17" s="124">
        <v>4.8899999999999997</v>
      </c>
      <c r="F17" s="124">
        <v>0.56388000000000005</v>
      </c>
      <c r="G17" s="104">
        <v>339533841.93579</v>
      </c>
      <c r="H17" s="124">
        <v>0</v>
      </c>
      <c r="I17" s="124">
        <v>0</v>
      </c>
      <c r="J17" s="124">
        <v>0</v>
      </c>
      <c r="K17" s="124">
        <v>0</v>
      </c>
      <c r="L17" s="124">
        <v>0</v>
      </c>
      <c r="M17" s="104">
        <v>18301.015940000001</v>
      </c>
      <c r="N17" s="124">
        <v>0</v>
      </c>
      <c r="O17" s="104">
        <v>93371806.532710001</v>
      </c>
      <c r="P17" s="104">
        <v>38633665.82209</v>
      </c>
      <c r="Q17" s="104">
        <v>29489411.563719999</v>
      </c>
      <c r="R17" s="104">
        <v>2763392.1246500001</v>
      </c>
      <c r="S17" s="104">
        <v>9075863.9067100007</v>
      </c>
      <c r="T17" s="104">
        <v>2818006.4413000001</v>
      </c>
      <c r="U17" s="104">
        <v>10591466.674240001</v>
      </c>
      <c r="V17" s="124">
        <v>0</v>
      </c>
      <c r="W17" s="104">
        <v>47534737.870980002</v>
      </c>
      <c r="X17" s="104">
        <v>19668048.054790001</v>
      </c>
      <c r="Y17" s="104">
        <v>15012791.341460001</v>
      </c>
      <c r="Z17" s="104">
        <v>1406817.8089099999</v>
      </c>
      <c r="AA17" s="104">
        <v>4620439.8070299998</v>
      </c>
      <c r="AB17" s="104">
        <v>1434621.46102</v>
      </c>
      <c r="AC17" s="104">
        <v>5392019.3977699997</v>
      </c>
      <c r="AD17" s="124">
        <v>0</v>
      </c>
      <c r="AE17" s="104">
        <v>6779389.3958900003</v>
      </c>
      <c r="AF17" s="104">
        <v>1634451.08</v>
      </c>
      <c r="AG17" s="104">
        <v>3909930.3915900001</v>
      </c>
      <c r="AH17" s="104">
        <v>90090.641010000007</v>
      </c>
      <c r="AI17" s="104">
        <v>1144917.2866199999</v>
      </c>
      <c r="AJ17" s="104">
        <v>424291.33448999998</v>
      </c>
      <c r="AK17" s="104">
        <v>16352.26</v>
      </c>
      <c r="AL17" s="104">
        <v>56315.48</v>
      </c>
      <c r="AM17" s="124">
        <v>676.06236999999999</v>
      </c>
      <c r="AN17" s="104">
        <v>17084.803489999998</v>
      </c>
      <c r="AO17" s="104">
        <v>333862.73515999998</v>
      </c>
      <c r="AP17" s="104">
        <v>5964925.6069999998</v>
      </c>
      <c r="AQ17" s="124">
        <v>0</v>
      </c>
      <c r="AR17" s="124">
        <v>0</v>
      </c>
      <c r="AS17" s="124">
        <v>0</v>
      </c>
      <c r="AT17" s="104">
        <v>154093451.75701001</v>
      </c>
      <c r="AU17" s="104">
        <v>212573.27465000001</v>
      </c>
      <c r="AV17" s="124">
        <v>0</v>
      </c>
      <c r="AW17" s="124">
        <v>0</v>
      </c>
      <c r="AX17" s="124">
        <v>0</v>
      </c>
      <c r="AY17" s="124">
        <v>0</v>
      </c>
      <c r="AZ17" s="104">
        <v>212573.27465000001</v>
      </c>
      <c r="BA17" s="124">
        <v>0</v>
      </c>
      <c r="BB17" s="104">
        <v>85213222.955699995</v>
      </c>
      <c r="BC17" s="104">
        <v>20292474.326159999</v>
      </c>
      <c r="BD17" s="104">
        <v>46057631.33585</v>
      </c>
      <c r="BE17" s="104">
        <v>1038884.17071</v>
      </c>
      <c r="BF17" s="104">
        <v>12945819.83894</v>
      </c>
      <c r="BG17" s="104">
        <v>3792462.9473100002</v>
      </c>
      <c r="BH17" s="104">
        <v>1085950.3367300001</v>
      </c>
      <c r="BI17" s="124">
        <v>0</v>
      </c>
      <c r="BJ17" s="124">
        <v>0</v>
      </c>
      <c r="BK17" s="124">
        <v>0</v>
      </c>
      <c r="BL17" s="104">
        <v>85425796.230350003</v>
      </c>
      <c r="BM17" s="104">
        <v>68667655.526659995</v>
      </c>
      <c r="BN17" s="104">
        <v>1734362381.72335</v>
      </c>
      <c r="BO17" s="124">
        <v>4.8899999999999997</v>
      </c>
      <c r="BP17" s="104">
        <v>140190782.11653</v>
      </c>
      <c r="BQ17" s="104">
        <v>3075745597.4903898</v>
      </c>
    </row>
    <row r="18" spans="3:69" x14ac:dyDescent="0.3">
      <c r="C18" s="124">
        <v>13</v>
      </c>
      <c r="D18" s="124">
        <v>2035</v>
      </c>
      <c r="E18" s="124">
        <v>4.8899999999999997</v>
      </c>
      <c r="F18" s="124">
        <v>0.53759000000000001</v>
      </c>
      <c r="G18" s="104">
        <v>326065937.71719998</v>
      </c>
      <c r="H18" s="124">
        <v>0</v>
      </c>
      <c r="I18" s="124">
        <v>0</v>
      </c>
      <c r="J18" s="124">
        <v>0</v>
      </c>
      <c r="K18" s="124">
        <v>0</v>
      </c>
      <c r="L18" s="124">
        <v>0</v>
      </c>
      <c r="M18" s="104">
        <v>18279.161550000001</v>
      </c>
      <c r="N18" s="124">
        <v>0</v>
      </c>
      <c r="O18" s="104">
        <v>89668132.872580007</v>
      </c>
      <c r="P18" s="104">
        <v>37101227.971600004</v>
      </c>
      <c r="Q18" s="104">
        <v>28319688.48652</v>
      </c>
      <c r="R18" s="104">
        <v>2653779.7801399999</v>
      </c>
      <c r="S18" s="104">
        <v>8715861.8960100003</v>
      </c>
      <c r="T18" s="104">
        <v>2706227.7725800001</v>
      </c>
      <c r="U18" s="104">
        <v>10171346.96573</v>
      </c>
      <c r="V18" s="124">
        <v>0</v>
      </c>
      <c r="W18" s="104">
        <v>45649231.280359998</v>
      </c>
      <c r="X18" s="104">
        <v>18887897.876359999</v>
      </c>
      <c r="Y18" s="104">
        <v>14417295.956700001</v>
      </c>
      <c r="Z18" s="104">
        <v>1351015.1607900001</v>
      </c>
      <c r="AA18" s="104">
        <v>4437166.0561300004</v>
      </c>
      <c r="AB18" s="104">
        <v>1377715.9569399999</v>
      </c>
      <c r="AC18" s="104">
        <v>5178140.2734399997</v>
      </c>
      <c r="AD18" s="124">
        <v>0</v>
      </c>
      <c r="AE18" s="104">
        <v>7710831.60898</v>
      </c>
      <c r="AF18" s="104">
        <v>1968999.9</v>
      </c>
      <c r="AG18" s="104">
        <v>4373197.3000999996</v>
      </c>
      <c r="AH18" s="104">
        <v>116945.79364</v>
      </c>
      <c r="AI18" s="104">
        <v>1251688.61555</v>
      </c>
      <c r="AJ18" s="104">
        <v>485481.22047</v>
      </c>
      <c r="AK18" s="104">
        <v>24219.65</v>
      </c>
      <c r="AL18" s="104">
        <v>74064</v>
      </c>
      <c r="AM18" s="104">
        <v>1032.79763</v>
      </c>
      <c r="AN18" s="104">
        <v>21072.887910000001</v>
      </c>
      <c r="AO18" s="104">
        <v>365091.88364999997</v>
      </c>
      <c r="AP18" s="104">
        <v>6786141.94948</v>
      </c>
      <c r="AQ18" s="124">
        <v>0</v>
      </c>
      <c r="AR18" s="124">
        <v>0</v>
      </c>
      <c r="AS18" s="124">
        <v>0</v>
      </c>
      <c r="AT18" s="104">
        <v>150318098.09342</v>
      </c>
      <c r="AU18" s="104">
        <v>212320.42532000001</v>
      </c>
      <c r="AV18" s="124">
        <v>0</v>
      </c>
      <c r="AW18" s="124">
        <v>0</v>
      </c>
      <c r="AX18" s="124">
        <v>0</v>
      </c>
      <c r="AY18" s="124">
        <v>0</v>
      </c>
      <c r="AZ18" s="104">
        <v>212320.42532000001</v>
      </c>
      <c r="BA18" s="124">
        <v>0</v>
      </c>
      <c r="BB18" s="104">
        <v>96944884.990999997</v>
      </c>
      <c r="BC18" s="104">
        <v>24415807.837650001</v>
      </c>
      <c r="BD18" s="104">
        <v>51456898.483520001</v>
      </c>
      <c r="BE18" s="104">
        <v>1348565.5142600001</v>
      </c>
      <c r="BF18" s="104">
        <v>14136880.552130001</v>
      </c>
      <c r="BG18" s="104">
        <v>4142546.8361</v>
      </c>
      <c r="BH18" s="104">
        <v>1444185.76734</v>
      </c>
      <c r="BI18" s="124">
        <v>0</v>
      </c>
      <c r="BJ18" s="124">
        <v>0</v>
      </c>
      <c r="BK18" s="124">
        <v>0</v>
      </c>
      <c r="BL18" s="104">
        <v>97157205.416319996</v>
      </c>
      <c r="BM18" s="104">
        <v>53160892.677100003</v>
      </c>
      <c r="BN18" s="104">
        <v>1762941146.0176301</v>
      </c>
      <c r="BO18" s="124">
        <v>4.8899999999999997</v>
      </c>
      <c r="BP18" s="104">
        <v>150403959.71728</v>
      </c>
      <c r="BQ18" s="104">
        <v>3279310449.8847699</v>
      </c>
    </row>
    <row r="19" spans="3:69" x14ac:dyDescent="0.3">
      <c r="C19" s="124">
        <v>14</v>
      </c>
      <c r="D19" s="124">
        <v>2036</v>
      </c>
      <c r="E19" s="124">
        <v>4.8899999999999997</v>
      </c>
      <c r="F19" s="124">
        <v>0.51253000000000004</v>
      </c>
      <c r="G19" s="104">
        <v>312172361.38301003</v>
      </c>
      <c r="H19" s="124">
        <v>0</v>
      </c>
      <c r="I19" s="124">
        <v>0</v>
      </c>
      <c r="J19" s="124">
        <v>0</v>
      </c>
      <c r="K19" s="124">
        <v>0</v>
      </c>
      <c r="L19" s="124">
        <v>0</v>
      </c>
      <c r="M19" s="104">
        <v>12711.732379999999</v>
      </c>
      <c r="N19" s="124">
        <v>0</v>
      </c>
      <c r="O19" s="104">
        <v>85847399.380669996</v>
      </c>
      <c r="P19" s="104">
        <v>35520355.260629997</v>
      </c>
      <c r="Q19" s="104">
        <v>27112994.66102</v>
      </c>
      <c r="R19" s="104">
        <v>2540702.9828300001</v>
      </c>
      <c r="S19" s="104">
        <v>8344481.51382</v>
      </c>
      <c r="T19" s="104">
        <v>2590916.1813099999</v>
      </c>
      <c r="U19" s="104">
        <v>9737948.7810600009</v>
      </c>
      <c r="V19" s="124">
        <v>0</v>
      </c>
      <c r="W19" s="104">
        <v>43704130.59358</v>
      </c>
      <c r="X19" s="104">
        <v>18083089.950780001</v>
      </c>
      <c r="Y19" s="104">
        <v>13802979.100090001</v>
      </c>
      <c r="Z19" s="104">
        <v>1293448.79125</v>
      </c>
      <c r="AA19" s="104">
        <v>4248099.6797399996</v>
      </c>
      <c r="AB19" s="104">
        <v>1319011.87411</v>
      </c>
      <c r="AC19" s="104">
        <v>4957501.1976100001</v>
      </c>
      <c r="AD19" s="124">
        <v>0</v>
      </c>
      <c r="AE19" s="104">
        <v>8650533.4238799997</v>
      </c>
      <c r="AF19" s="104">
        <v>2362763.48</v>
      </c>
      <c r="AG19" s="104">
        <v>4760260.4950200003</v>
      </c>
      <c r="AH19" s="104">
        <v>167932.59226999999</v>
      </c>
      <c r="AI19" s="104">
        <v>1359576.85726</v>
      </c>
      <c r="AJ19" s="104">
        <v>552553.88184000005</v>
      </c>
      <c r="AK19" s="104">
        <v>33953.68</v>
      </c>
      <c r="AL19" s="104">
        <v>94528.89</v>
      </c>
      <c r="AM19" s="104">
        <v>1497.60718</v>
      </c>
      <c r="AN19" s="104">
        <v>25645.491730000002</v>
      </c>
      <c r="AO19" s="104">
        <v>396928.20737999998</v>
      </c>
      <c r="AP19" s="104">
        <v>7621014.51896</v>
      </c>
      <c r="AQ19" s="124">
        <v>0</v>
      </c>
      <c r="AR19" s="124">
        <v>0</v>
      </c>
      <c r="AS19" s="124">
        <v>0</v>
      </c>
      <c r="AT19" s="104">
        <v>146388343.53130999</v>
      </c>
      <c r="AU19" s="104">
        <v>146121.07931</v>
      </c>
      <c r="AV19" s="124">
        <v>0</v>
      </c>
      <c r="AW19" s="124">
        <v>0</v>
      </c>
      <c r="AX19" s="124">
        <v>0</v>
      </c>
      <c r="AY19" s="124">
        <v>0</v>
      </c>
      <c r="AZ19" s="104">
        <v>146121.07931</v>
      </c>
      <c r="BA19" s="124">
        <v>0</v>
      </c>
      <c r="BB19" s="104">
        <v>108871635.9834</v>
      </c>
      <c r="BC19" s="104">
        <v>29263646.54597</v>
      </c>
      <c r="BD19" s="104">
        <v>55979643.962030001</v>
      </c>
      <c r="BE19" s="104">
        <v>1927348.6232700001</v>
      </c>
      <c r="BF19" s="104">
        <v>15337602.22735</v>
      </c>
      <c r="BG19" s="104">
        <v>4498636.0439499998</v>
      </c>
      <c r="BH19" s="104">
        <v>1864758.5808300001</v>
      </c>
      <c r="BI19" s="124">
        <v>0</v>
      </c>
      <c r="BJ19" s="124">
        <v>0</v>
      </c>
      <c r="BK19" s="124">
        <v>0</v>
      </c>
      <c r="BL19" s="104">
        <v>109017757.06271</v>
      </c>
      <c r="BM19" s="104">
        <v>37370586.468599997</v>
      </c>
      <c r="BN19" s="104">
        <v>1782094692.7003801</v>
      </c>
      <c r="BO19" s="124">
        <v>4.8899999999999997</v>
      </c>
      <c r="BP19" s="104">
        <v>160358280.99937001</v>
      </c>
      <c r="BQ19" s="104">
        <v>3477039317.3527398</v>
      </c>
    </row>
    <row r="20" spans="3:69" x14ac:dyDescent="0.3">
      <c r="C20" s="124">
        <v>15</v>
      </c>
      <c r="D20" s="124">
        <v>2037</v>
      </c>
      <c r="E20" s="124">
        <v>4.8899999999999997</v>
      </c>
      <c r="F20" s="124">
        <v>0.48864000000000002</v>
      </c>
      <c r="G20" s="104">
        <v>296466534.20530999</v>
      </c>
      <c r="H20" s="124">
        <v>0</v>
      </c>
      <c r="I20" s="124">
        <v>0</v>
      </c>
      <c r="J20" s="124">
        <v>0</v>
      </c>
      <c r="K20" s="124">
        <v>0</v>
      </c>
      <c r="L20" s="124">
        <v>0</v>
      </c>
      <c r="M20" s="104">
        <v>12685.80437</v>
      </c>
      <c r="N20" s="124">
        <v>0</v>
      </c>
      <c r="O20" s="104">
        <v>81528296.906780005</v>
      </c>
      <c r="P20" s="104">
        <v>33733276.614260003</v>
      </c>
      <c r="Q20" s="104">
        <v>25748902.059969999</v>
      </c>
      <c r="R20" s="104">
        <v>2412876.66989</v>
      </c>
      <c r="S20" s="104">
        <v>7924659.00306</v>
      </c>
      <c r="T20" s="104">
        <v>2460563.5722699999</v>
      </c>
      <c r="U20" s="104">
        <v>9248018.9873300008</v>
      </c>
      <c r="V20" s="124">
        <v>0</v>
      </c>
      <c r="W20" s="104">
        <v>41505314.788719997</v>
      </c>
      <c r="X20" s="104">
        <v>17173304.45809</v>
      </c>
      <c r="Y20" s="104">
        <v>13108531.95774</v>
      </c>
      <c r="Z20" s="104">
        <v>1228373.57739</v>
      </c>
      <c r="AA20" s="104">
        <v>4034371.8560899999</v>
      </c>
      <c r="AB20" s="104">
        <v>1252650.5458800001</v>
      </c>
      <c r="AC20" s="104">
        <v>4708082.39353</v>
      </c>
      <c r="AD20" s="124">
        <v>0</v>
      </c>
      <c r="AE20" s="104">
        <v>9711115.47009</v>
      </c>
      <c r="AF20" s="104">
        <v>2809558.24</v>
      </c>
      <c r="AG20" s="104">
        <v>5239094.3348500002</v>
      </c>
      <c r="AH20" s="104">
        <v>194895.68820999999</v>
      </c>
      <c r="AI20" s="104">
        <v>1467567.20964</v>
      </c>
      <c r="AJ20" s="104">
        <v>625663.45597000001</v>
      </c>
      <c r="AK20" s="104">
        <v>45892.14</v>
      </c>
      <c r="AL20" s="104">
        <v>117701.45</v>
      </c>
      <c r="AM20" s="104">
        <v>2181.1618400000002</v>
      </c>
      <c r="AN20" s="104">
        <v>30857.818619999998</v>
      </c>
      <c r="AO20" s="104">
        <v>429030.88909000001</v>
      </c>
      <c r="AP20" s="104">
        <v>8547686.0717900004</v>
      </c>
      <c r="AQ20" s="124">
        <v>0</v>
      </c>
      <c r="AR20" s="124">
        <v>0</v>
      </c>
      <c r="AS20" s="124">
        <v>0</v>
      </c>
      <c r="AT20" s="104">
        <v>141930762.49772</v>
      </c>
      <c r="AU20" s="104">
        <v>145821.07564</v>
      </c>
      <c r="AV20" s="124">
        <v>0</v>
      </c>
      <c r="AW20" s="124">
        <v>0</v>
      </c>
      <c r="AX20" s="124">
        <v>0</v>
      </c>
      <c r="AY20" s="124">
        <v>0</v>
      </c>
      <c r="AZ20" s="104">
        <v>145821.07564</v>
      </c>
      <c r="BA20" s="124">
        <v>0</v>
      </c>
      <c r="BB20" s="104">
        <v>122109801.02351999</v>
      </c>
      <c r="BC20" s="104">
        <v>34577035.900990002</v>
      </c>
      <c r="BD20" s="104">
        <v>61546028.980319999</v>
      </c>
      <c r="BE20" s="104">
        <v>2238357.0317199999</v>
      </c>
      <c r="BF20" s="104">
        <v>16537601.89638</v>
      </c>
      <c r="BG20" s="104">
        <v>4857341.7419600002</v>
      </c>
      <c r="BH20" s="104">
        <v>2353435.4721499998</v>
      </c>
      <c r="BI20" s="124">
        <v>0</v>
      </c>
      <c r="BJ20" s="124">
        <v>0</v>
      </c>
      <c r="BK20" s="124">
        <v>0</v>
      </c>
      <c r="BL20" s="104">
        <v>122255622.09916</v>
      </c>
      <c r="BM20" s="104">
        <v>19675140.398559999</v>
      </c>
      <c r="BN20" s="104">
        <v>1791708753.30474</v>
      </c>
      <c r="BO20" s="124">
        <v>4.8899999999999997</v>
      </c>
      <c r="BP20" s="104">
        <v>170027222.61855</v>
      </c>
      <c r="BQ20" s="104">
        <v>3666741680.3698502</v>
      </c>
    </row>
    <row r="21" spans="3:69" x14ac:dyDescent="0.3">
      <c r="C21" s="124">
        <v>16</v>
      </c>
      <c r="D21" s="124">
        <v>2038</v>
      </c>
      <c r="E21" s="124">
        <v>4.8899999999999997</v>
      </c>
      <c r="F21" s="124">
        <v>0.46586</v>
      </c>
      <c r="G21" s="104">
        <v>280574024.79907</v>
      </c>
      <c r="H21" s="124">
        <v>0</v>
      </c>
      <c r="I21" s="124">
        <v>0</v>
      </c>
      <c r="J21" s="124">
        <v>0</v>
      </c>
      <c r="K21" s="124">
        <v>0</v>
      </c>
      <c r="L21" s="124">
        <v>0</v>
      </c>
      <c r="M21" s="104">
        <v>12657.44046</v>
      </c>
      <c r="N21" s="124">
        <v>0</v>
      </c>
      <c r="O21" s="104">
        <v>77157856.820040002</v>
      </c>
      <c r="P21" s="104">
        <v>31924956.43629</v>
      </c>
      <c r="Q21" s="104">
        <v>24368595.613960002</v>
      </c>
      <c r="R21" s="104">
        <v>2283530.9908699999</v>
      </c>
      <c r="S21" s="104">
        <v>7499846.4079900002</v>
      </c>
      <c r="T21" s="104">
        <v>2328661.56916</v>
      </c>
      <c r="U21" s="104">
        <v>8752265.8017699998</v>
      </c>
      <c r="V21" s="124">
        <v>0</v>
      </c>
      <c r="W21" s="104">
        <v>39280363.471830003</v>
      </c>
      <c r="X21" s="104">
        <v>16252705.094760001</v>
      </c>
      <c r="Y21" s="104">
        <v>12405830.49432</v>
      </c>
      <c r="Z21" s="104">
        <v>1162524.8680799999</v>
      </c>
      <c r="AA21" s="104">
        <v>3818103.6258700001</v>
      </c>
      <c r="AB21" s="104">
        <v>1185500.4351999999</v>
      </c>
      <c r="AC21" s="104">
        <v>4455698.9535999997</v>
      </c>
      <c r="AD21" s="124">
        <v>0</v>
      </c>
      <c r="AE21" s="104">
        <v>10755330.571559999</v>
      </c>
      <c r="AF21" s="104">
        <v>3278766.81</v>
      </c>
      <c r="AG21" s="104">
        <v>5667207.6863599997</v>
      </c>
      <c r="AH21" s="104">
        <v>234402.20482000001</v>
      </c>
      <c r="AI21" s="104">
        <v>1574953.8709</v>
      </c>
      <c r="AJ21" s="104">
        <v>705436.73464000004</v>
      </c>
      <c r="AK21" s="104">
        <v>60344.88</v>
      </c>
      <c r="AL21" s="104">
        <v>144017.44</v>
      </c>
      <c r="AM21" s="104">
        <v>3010.93496</v>
      </c>
      <c r="AN21" s="104">
        <v>36769.224759999997</v>
      </c>
      <c r="AO21" s="104">
        <v>461294.25345000002</v>
      </c>
      <c r="AP21" s="104">
        <v>9473218.9970200006</v>
      </c>
      <c r="AQ21" s="124">
        <v>0</v>
      </c>
      <c r="AR21" s="124">
        <v>0</v>
      </c>
      <c r="AS21" s="124">
        <v>0</v>
      </c>
      <c r="AT21" s="104">
        <v>137384864.03555</v>
      </c>
      <c r="AU21" s="104">
        <v>145492.88446</v>
      </c>
      <c r="AV21" s="124">
        <v>0</v>
      </c>
      <c r="AW21" s="124">
        <v>0</v>
      </c>
      <c r="AX21" s="124">
        <v>0</v>
      </c>
      <c r="AY21" s="124">
        <v>0</v>
      </c>
      <c r="AZ21" s="104">
        <v>145492.88446</v>
      </c>
      <c r="BA21" s="124">
        <v>0</v>
      </c>
      <c r="BB21" s="104">
        <v>135331699.95526999</v>
      </c>
      <c r="BC21" s="104">
        <v>40256282.652670003</v>
      </c>
      <c r="BD21" s="104">
        <v>66522027.795079999</v>
      </c>
      <c r="BE21" s="104">
        <v>2689425.7797599998</v>
      </c>
      <c r="BF21" s="104">
        <v>17728430.84457</v>
      </c>
      <c r="BG21" s="104">
        <v>5217204.4442199999</v>
      </c>
      <c r="BH21" s="104">
        <v>2918328.43897</v>
      </c>
      <c r="BI21" s="124">
        <v>0</v>
      </c>
      <c r="BJ21" s="124">
        <v>0</v>
      </c>
      <c r="BK21" s="124">
        <v>0</v>
      </c>
      <c r="BL21" s="104">
        <v>135477192.83972999</v>
      </c>
      <c r="BM21" s="104">
        <v>1907671.19582</v>
      </c>
      <c r="BN21" s="104">
        <v>1792597461.0080199</v>
      </c>
      <c r="BO21" s="124">
        <v>4.8899999999999997</v>
      </c>
      <c r="BP21" s="104">
        <v>179303668.17008999</v>
      </c>
      <c r="BQ21" s="104">
        <v>3847953019.7357602</v>
      </c>
    </row>
    <row r="22" spans="3:69" x14ac:dyDescent="0.3">
      <c r="C22" s="124">
        <v>17</v>
      </c>
      <c r="D22" s="124">
        <v>2039</v>
      </c>
      <c r="E22" s="124">
        <v>4.8899999999999997</v>
      </c>
      <c r="F22" s="124">
        <v>0.44413999999999998</v>
      </c>
      <c r="G22" s="104">
        <v>264270106.10653001</v>
      </c>
      <c r="H22" s="124">
        <v>0</v>
      </c>
      <c r="I22" s="124">
        <v>0</v>
      </c>
      <c r="J22" s="124">
        <v>0</v>
      </c>
      <c r="K22" s="124">
        <v>0</v>
      </c>
      <c r="L22" s="124">
        <v>0</v>
      </c>
      <c r="M22" s="104">
        <v>12626.31309</v>
      </c>
      <c r="N22" s="124">
        <v>0</v>
      </c>
      <c r="O22" s="104">
        <v>72674279.179580003</v>
      </c>
      <c r="P22" s="104">
        <v>30069824.28579</v>
      </c>
      <c r="Q22" s="104">
        <v>22952557.184080001</v>
      </c>
      <c r="R22" s="104">
        <v>2150836.9411200001</v>
      </c>
      <c r="S22" s="104">
        <v>7064036.6920699999</v>
      </c>
      <c r="T22" s="104">
        <v>2193345.0197700001</v>
      </c>
      <c r="U22" s="104">
        <v>8243679.0567500005</v>
      </c>
      <c r="V22" s="124">
        <v>0</v>
      </c>
      <c r="W22" s="104">
        <v>36997814.854879998</v>
      </c>
      <c r="X22" s="104">
        <v>15308274.181779999</v>
      </c>
      <c r="Y22" s="104">
        <v>11684938.202749999</v>
      </c>
      <c r="Z22" s="104">
        <v>1094971.5336500001</v>
      </c>
      <c r="AA22" s="104">
        <v>3596236.8613999998</v>
      </c>
      <c r="AB22" s="104">
        <v>1116612.01006</v>
      </c>
      <c r="AC22" s="104">
        <v>4196782.0652400004</v>
      </c>
      <c r="AD22" s="124">
        <v>0</v>
      </c>
      <c r="AE22" s="104">
        <v>11813009.78294</v>
      </c>
      <c r="AF22" s="104">
        <v>3849347.18</v>
      </c>
      <c r="AG22" s="104">
        <v>6008396.5085300002</v>
      </c>
      <c r="AH22" s="104">
        <v>274360.32702000003</v>
      </c>
      <c r="AI22" s="104">
        <v>1680905.7625500001</v>
      </c>
      <c r="AJ22" s="104">
        <v>792054.82579000003</v>
      </c>
      <c r="AK22" s="104">
        <v>77664.52</v>
      </c>
      <c r="AL22" s="104">
        <v>173490.4</v>
      </c>
      <c r="AM22" s="104">
        <v>4043.0842699999998</v>
      </c>
      <c r="AN22" s="104">
        <v>43435.853190000002</v>
      </c>
      <c r="AO22" s="104">
        <v>493420.96094999998</v>
      </c>
      <c r="AP22" s="104">
        <v>10411577.889180001</v>
      </c>
      <c r="AQ22" s="124">
        <v>0</v>
      </c>
      <c r="AR22" s="124">
        <v>0</v>
      </c>
      <c r="AS22" s="124">
        <v>0</v>
      </c>
      <c r="AT22" s="104">
        <v>132701362.84546</v>
      </c>
      <c r="AU22" s="104">
        <v>145132.72742000001</v>
      </c>
      <c r="AV22" s="124">
        <v>0</v>
      </c>
      <c r="AW22" s="124">
        <v>0</v>
      </c>
      <c r="AX22" s="124">
        <v>0</v>
      </c>
      <c r="AY22" s="124">
        <v>0</v>
      </c>
      <c r="AZ22" s="104">
        <v>145132.72742000001</v>
      </c>
      <c r="BA22" s="124">
        <v>0</v>
      </c>
      <c r="BB22" s="104">
        <v>148736826.98583999</v>
      </c>
      <c r="BC22" s="104">
        <v>47062731.082280003</v>
      </c>
      <c r="BD22" s="104">
        <v>70478875.997170001</v>
      </c>
      <c r="BE22" s="104">
        <v>3154064.6174699999</v>
      </c>
      <c r="BF22" s="104">
        <v>18900787.97603</v>
      </c>
      <c r="BG22" s="104">
        <v>5574952.5297299996</v>
      </c>
      <c r="BH22" s="104">
        <v>3565414.7831600001</v>
      </c>
      <c r="BI22" s="124">
        <v>0</v>
      </c>
      <c r="BJ22" s="124">
        <v>0</v>
      </c>
      <c r="BK22" s="124">
        <v>0</v>
      </c>
      <c r="BL22" s="104">
        <v>148881959.71325999</v>
      </c>
      <c r="BM22" s="104">
        <v>-16180596.867799999</v>
      </c>
      <c r="BN22" s="104">
        <v>1785411010.7151599</v>
      </c>
      <c r="BO22" s="124">
        <v>4.8899999999999997</v>
      </c>
      <c r="BP22" s="104">
        <v>188164902.66508001</v>
      </c>
      <c r="BQ22" s="104">
        <v>4019937325.53304</v>
      </c>
    </row>
    <row r="23" spans="3:69" x14ac:dyDescent="0.3">
      <c r="C23" s="124">
        <v>18</v>
      </c>
      <c r="D23" s="124">
        <v>2040</v>
      </c>
      <c r="E23" s="124">
        <v>4.8899999999999997</v>
      </c>
      <c r="F23" s="124">
        <v>0.42342999999999997</v>
      </c>
      <c r="G23" s="104">
        <v>246931957.84795001</v>
      </c>
      <c r="H23" s="124">
        <v>0</v>
      </c>
      <c r="I23" s="124">
        <v>0</v>
      </c>
      <c r="J23" s="124">
        <v>0</v>
      </c>
      <c r="K23" s="124">
        <v>0</v>
      </c>
      <c r="L23" s="124">
        <v>0</v>
      </c>
      <c r="M23" s="104">
        <v>12592.05344</v>
      </c>
      <c r="N23" s="124">
        <v>0</v>
      </c>
      <c r="O23" s="104">
        <v>67906288.408439994</v>
      </c>
      <c r="P23" s="104">
        <v>28097012.910119999</v>
      </c>
      <c r="Q23" s="104">
        <v>21446693.182909999</v>
      </c>
      <c r="R23" s="104">
        <v>2009725.5217599999</v>
      </c>
      <c r="S23" s="104">
        <v>6600581.6411899999</v>
      </c>
      <c r="T23" s="104">
        <v>2049444.74404</v>
      </c>
      <c r="U23" s="104">
        <v>7702830.4084200002</v>
      </c>
      <c r="V23" s="124">
        <v>0</v>
      </c>
      <c r="W23" s="104">
        <v>34570474.098679997</v>
      </c>
      <c r="X23" s="104">
        <v>14303933.845079999</v>
      </c>
      <c r="Y23" s="104">
        <v>10918316.52943</v>
      </c>
      <c r="Z23" s="104">
        <v>1023132.99289</v>
      </c>
      <c r="AA23" s="104">
        <v>3360296.1082299999</v>
      </c>
      <c r="AB23" s="104">
        <v>1043353.68787</v>
      </c>
      <c r="AC23" s="104">
        <v>3921440.93518</v>
      </c>
      <c r="AD23" s="124">
        <v>0</v>
      </c>
      <c r="AE23" s="104">
        <v>12915464.47467</v>
      </c>
      <c r="AF23" s="104">
        <v>4463378.82</v>
      </c>
      <c r="AG23" s="104">
        <v>6355903.3201599997</v>
      </c>
      <c r="AH23" s="104">
        <v>311536.18540999998</v>
      </c>
      <c r="AI23" s="104">
        <v>1784646.14598</v>
      </c>
      <c r="AJ23" s="104">
        <v>886008.54495999997</v>
      </c>
      <c r="AK23" s="104">
        <v>98431.37</v>
      </c>
      <c r="AL23" s="104">
        <v>206145.85</v>
      </c>
      <c r="AM23" s="104">
        <v>5303.9049400000004</v>
      </c>
      <c r="AN23" s="104">
        <v>50912.350420000002</v>
      </c>
      <c r="AO23" s="104">
        <v>525215.07279999997</v>
      </c>
      <c r="AP23" s="104">
        <v>11397771.53589</v>
      </c>
      <c r="AQ23" s="124">
        <v>0</v>
      </c>
      <c r="AR23" s="124">
        <v>0</v>
      </c>
      <c r="AS23" s="124">
        <v>0</v>
      </c>
      <c r="AT23" s="104">
        <v>127688599.11608</v>
      </c>
      <c r="AU23" s="104">
        <v>144736.33824000001</v>
      </c>
      <c r="AV23" s="124">
        <v>0</v>
      </c>
      <c r="AW23" s="124">
        <v>0</v>
      </c>
      <c r="AX23" s="124">
        <v>0</v>
      </c>
      <c r="AY23" s="124">
        <v>0</v>
      </c>
      <c r="AZ23" s="104">
        <v>144736.33824000001</v>
      </c>
      <c r="BA23" s="124">
        <v>0</v>
      </c>
      <c r="BB23" s="104">
        <v>162825307.65296999</v>
      </c>
      <c r="BC23" s="104">
        <v>54452311.279129997</v>
      </c>
      <c r="BD23" s="104">
        <v>74513508.411119998</v>
      </c>
      <c r="BE23" s="104">
        <v>3582872.5527300001</v>
      </c>
      <c r="BF23" s="104">
        <v>20045749.889350001</v>
      </c>
      <c r="BG23" s="104">
        <v>5928205.0047500003</v>
      </c>
      <c r="BH23" s="104">
        <v>4302660.5158900004</v>
      </c>
      <c r="BI23" s="124">
        <v>0</v>
      </c>
      <c r="BJ23" s="124">
        <v>0</v>
      </c>
      <c r="BK23" s="124">
        <v>0</v>
      </c>
      <c r="BL23" s="104">
        <v>162970043.99121001</v>
      </c>
      <c r="BM23" s="104">
        <v>-35281444.875129998</v>
      </c>
      <c r="BN23" s="104">
        <v>1770471788.5116799</v>
      </c>
      <c r="BO23" s="124">
        <v>4.8899999999999997</v>
      </c>
      <c r="BP23" s="104">
        <v>196574935.21856999</v>
      </c>
      <c r="BQ23" s="104">
        <v>4181230815.8764801</v>
      </c>
    </row>
    <row r="24" spans="3:69" x14ac:dyDescent="0.3">
      <c r="C24" s="124">
        <v>19</v>
      </c>
      <c r="D24" s="124">
        <v>2041</v>
      </c>
      <c r="E24" s="124">
        <v>4.8899999999999997</v>
      </c>
      <c r="F24" s="124">
        <v>0.40368999999999999</v>
      </c>
      <c r="G24" s="104">
        <v>226571816.11078</v>
      </c>
      <c r="H24" s="124">
        <v>0</v>
      </c>
      <c r="I24" s="124">
        <v>0</v>
      </c>
      <c r="J24" s="124">
        <v>0</v>
      </c>
      <c r="K24" s="124">
        <v>0</v>
      </c>
      <c r="L24" s="124">
        <v>0</v>
      </c>
      <c r="M24" s="104">
        <v>11907.160540000001</v>
      </c>
      <c r="N24" s="124">
        <v>0</v>
      </c>
      <c r="O24" s="104">
        <v>62307249.430710003</v>
      </c>
      <c r="P24" s="104">
        <v>25780345.718770001</v>
      </c>
      <c r="Q24" s="104">
        <v>19678361.060970001</v>
      </c>
      <c r="R24" s="104">
        <v>1844018.75447</v>
      </c>
      <c r="S24" s="104">
        <v>6056347.5982100004</v>
      </c>
      <c r="T24" s="104">
        <v>1880463.0300700001</v>
      </c>
      <c r="U24" s="104">
        <v>7067713.26822</v>
      </c>
      <c r="V24" s="124">
        <v>0</v>
      </c>
      <c r="W24" s="104">
        <v>31720054.255490001</v>
      </c>
      <c r="X24" s="104">
        <v>13124539.638590001</v>
      </c>
      <c r="Y24" s="104">
        <v>10018074.721899999</v>
      </c>
      <c r="Z24" s="104">
        <v>938773.18409</v>
      </c>
      <c r="AA24" s="104">
        <v>3083231.50453</v>
      </c>
      <c r="AB24" s="104">
        <v>957326.63349000004</v>
      </c>
      <c r="AC24" s="104">
        <v>3598108.57289</v>
      </c>
      <c r="AD24" s="124">
        <v>0</v>
      </c>
      <c r="AE24" s="104">
        <v>14217894.502939999</v>
      </c>
      <c r="AF24" s="104">
        <v>5238866.4400000004</v>
      </c>
      <c r="AG24" s="104">
        <v>6726376.8763899999</v>
      </c>
      <c r="AH24" s="104">
        <v>369233.02146999998</v>
      </c>
      <c r="AI24" s="104">
        <v>1883418.1684300001</v>
      </c>
      <c r="AJ24" s="104">
        <v>986860.68415999995</v>
      </c>
      <c r="AK24" s="104">
        <v>123033.03</v>
      </c>
      <c r="AL24" s="104">
        <v>242132.28</v>
      </c>
      <c r="AM24" s="104">
        <v>6797.2255100000002</v>
      </c>
      <c r="AN24" s="104">
        <v>59256.659010000003</v>
      </c>
      <c r="AO24" s="104">
        <v>555641.48349999997</v>
      </c>
      <c r="AP24" s="104">
        <v>12542979.475889999</v>
      </c>
      <c r="AQ24" s="124">
        <v>0</v>
      </c>
      <c r="AR24" s="124">
        <v>0</v>
      </c>
      <c r="AS24" s="124">
        <v>0</v>
      </c>
      <c r="AT24" s="104">
        <v>121786945.50973</v>
      </c>
      <c r="AU24" s="104">
        <v>136905.29036000001</v>
      </c>
      <c r="AV24" s="124">
        <v>0</v>
      </c>
      <c r="AW24" s="124">
        <v>0</v>
      </c>
      <c r="AX24" s="124">
        <v>0</v>
      </c>
      <c r="AY24" s="124">
        <v>0</v>
      </c>
      <c r="AZ24" s="104">
        <v>136905.29036000001</v>
      </c>
      <c r="BA24" s="124">
        <v>0</v>
      </c>
      <c r="BB24" s="104">
        <v>179185421.08123001</v>
      </c>
      <c r="BC24" s="104">
        <v>63609152.228299998</v>
      </c>
      <c r="BD24" s="104">
        <v>78790781.701340005</v>
      </c>
      <c r="BE24" s="104">
        <v>4248329.1603600001</v>
      </c>
      <c r="BF24" s="104">
        <v>21134039.105799999</v>
      </c>
      <c r="BG24" s="104">
        <v>6265900.5484199999</v>
      </c>
      <c r="BH24" s="104">
        <v>5137218.3370099999</v>
      </c>
      <c r="BI24" s="124">
        <v>0</v>
      </c>
      <c r="BJ24" s="124">
        <v>0</v>
      </c>
      <c r="BK24" s="124">
        <v>0</v>
      </c>
      <c r="BL24" s="104">
        <v>179322326.37158999</v>
      </c>
      <c r="BM24" s="104">
        <v>-57535380.86186</v>
      </c>
      <c r="BN24" s="104">
        <v>1747245330.6115601</v>
      </c>
      <c r="BO24" s="124">
        <v>4.8899999999999997</v>
      </c>
      <c r="BP24" s="104">
        <v>204462186.89636001</v>
      </c>
      <c r="BQ24" s="104">
        <v>4328157621.9109802</v>
      </c>
    </row>
    <row r="25" spans="3:69" x14ac:dyDescent="0.3">
      <c r="C25" s="124">
        <v>20</v>
      </c>
      <c r="D25" s="124">
        <v>2042</v>
      </c>
      <c r="E25" s="124">
        <v>4.8899999999999997</v>
      </c>
      <c r="F25" s="124">
        <v>0.38486999999999999</v>
      </c>
      <c r="G25" s="104">
        <v>205614318.06106001</v>
      </c>
      <c r="H25" s="124">
        <v>0</v>
      </c>
      <c r="I25" s="124">
        <v>0</v>
      </c>
      <c r="J25" s="124">
        <v>0</v>
      </c>
      <c r="K25" s="124">
        <v>0</v>
      </c>
      <c r="L25" s="124">
        <v>0</v>
      </c>
      <c r="M25" s="104">
        <v>11799.74236</v>
      </c>
      <c r="N25" s="124">
        <v>0</v>
      </c>
      <c r="O25" s="104">
        <v>56543937.467019998</v>
      </c>
      <c r="P25" s="104">
        <v>23395708.677870002</v>
      </c>
      <c r="Q25" s="104">
        <v>17858146.96446</v>
      </c>
      <c r="R25" s="104">
        <v>1673450.2340200001</v>
      </c>
      <c r="S25" s="104">
        <v>5496146.0022799997</v>
      </c>
      <c r="T25" s="104">
        <v>1706523.47765</v>
      </c>
      <c r="U25" s="104">
        <v>6413962.1107400004</v>
      </c>
      <c r="V25" s="124">
        <v>0</v>
      </c>
      <c r="W25" s="104">
        <v>28786004.528530002</v>
      </c>
      <c r="X25" s="104">
        <v>11910542.59959</v>
      </c>
      <c r="Y25" s="104">
        <v>9091420.2727700006</v>
      </c>
      <c r="Z25" s="104">
        <v>851938.30094999995</v>
      </c>
      <c r="AA25" s="104">
        <v>2798037.96478</v>
      </c>
      <c r="AB25" s="104">
        <v>868775.58862000005</v>
      </c>
      <c r="AC25" s="104">
        <v>3265289.8018200002</v>
      </c>
      <c r="AD25" s="124">
        <v>0</v>
      </c>
      <c r="AE25" s="104">
        <v>15539546.373810001</v>
      </c>
      <c r="AF25" s="104">
        <v>6042795.46</v>
      </c>
      <c r="AG25" s="104">
        <v>7071910.0169299999</v>
      </c>
      <c r="AH25" s="104">
        <v>448620.58992</v>
      </c>
      <c r="AI25" s="104">
        <v>1976220.30693</v>
      </c>
      <c r="AJ25" s="104">
        <v>1095401.83614</v>
      </c>
      <c r="AK25" s="104">
        <v>152353.72</v>
      </c>
      <c r="AL25" s="104">
        <v>281764.12</v>
      </c>
      <c r="AM25" s="104">
        <v>8607.2393499999998</v>
      </c>
      <c r="AN25" s="104">
        <v>68517.925409999996</v>
      </c>
      <c r="AO25" s="104">
        <v>584158.82554999995</v>
      </c>
      <c r="AP25" s="104">
        <v>13711435.599959999</v>
      </c>
      <c r="AQ25" s="124">
        <v>0</v>
      </c>
      <c r="AR25" s="124">
        <v>0</v>
      </c>
      <c r="AS25" s="124">
        <v>0</v>
      </c>
      <c r="AT25" s="104">
        <v>115688125.54782</v>
      </c>
      <c r="AU25" s="104">
        <v>135671.92108999999</v>
      </c>
      <c r="AV25" s="124">
        <v>0</v>
      </c>
      <c r="AW25" s="124">
        <v>0</v>
      </c>
      <c r="AX25" s="124">
        <v>0</v>
      </c>
      <c r="AY25" s="124">
        <v>0</v>
      </c>
      <c r="AZ25" s="104">
        <v>135671.92108999999</v>
      </c>
      <c r="BA25" s="124">
        <v>0</v>
      </c>
      <c r="BB25" s="104">
        <v>195877651.42486</v>
      </c>
      <c r="BC25" s="104">
        <v>73107576.237399995</v>
      </c>
      <c r="BD25" s="104">
        <v>82788235.529630005</v>
      </c>
      <c r="BE25" s="104">
        <v>5161554.19355</v>
      </c>
      <c r="BF25" s="104">
        <v>22154162.94444</v>
      </c>
      <c r="BG25" s="104">
        <v>6581949.45469</v>
      </c>
      <c r="BH25" s="104">
        <v>6084173.0651500002</v>
      </c>
      <c r="BI25" s="124">
        <v>0</v>
      </c>
      <c r="BJ25" s="124">
        <v>0</v>
      </c>
      <c r="BK25" s="124">
        <v>0</v>
      </c>
      <c r="BL25" s="104">
        <v>196013323.34595001</v>
      </c>
      <c r="BM25" s="104">
        <v>-80325197.798130006</v>
      </c>
      <c r="BN25" s="104">
        <v>1716330571.7349899</v>
      </c>
      <c r="BO25" s="124">
        <v>4.8899999999999997</v>
      </c>
      <c r="BP25" s="104">
        <v>211646907.71145001</v>
      </c>
      <c r="BQ25" s="104">
        <v>4459479331.8242998</v>
      </c>
    </row>
    <row r="26" spans="3:69" x14ac:dyDescent="0.3">
      <c r="C26" s="124">
        <v>21</v>
      </c>
      <c r="D26" s="124">
        <v>2043</v>
      </c>
      <c r="E26" s="124">
        <v>4.8899999999999997</v>
      </c>
      <c r="F26" s="124">
        <v>0.36692999999999998</v>
      </c>
      <c r="G26" s="104">
        <v>184665695.96127999</v>
      </c>
      <c r="H26" s="124">
        <v>0</v>
      </c>
      <c r="I26" s="124">
        <v>0</v>
      </c>
      <c r="J26" s="124">
        <v>0</v>
      </c>
      <c r="K26" s="124">
        <v>0</v>
      </c>
      <c r="L26" s="124">
        <v>0</v>
      </c>
      <c r="M26" s="104">
        <v>11682.043809999999</v>
      </c>
      <c r="N26" s="124">
        <v>0</v>
      </c>
      <c r="O26" s="104">
        <v>50783066.38955</v>
      </c>
      <c r="P26" s="104">
        <v>21012081.581900001</v>
      </c>
      <c r="Q26" s="104">
        <v>16038703.767659999</v>
      </c>
      <c r="R26" s="104">
        <v>1502953.9529899999</v>
      </c>
      <c r="S26" s="104">
        <v>4936181.6637399998</v>
      </c>
      <c r="T26" s="104">
        <v>1532657.5923599999</v>
      </c>
      <c r="U26" s="104">
        <v>5760487.8309000004</v>
      </c>
      <c r="V26" s="124">
        <v>0</v>
      </c>
      <c r="W26" s="104">
        <v>25853197.43457</v>
      </c>
      <c r="X26" s="104">
        <v>10697059.714369999</v>
      </c>
      <c r="Y26" s="104">
        <v>8165158.28168</v>
      </c>
      <c r="Z26" s="104">
        <v>765140.19424999994</v>
      </c>
      <c r="AA26" s="104">
        <v>2512965.21062</v>
      </c>
      <c r="AB26" s="104">
        <v>780262.04702000006</v>
      </c>
      <c r="AC26" s="104">
        <v>2932611.9866300002</v>
      </c>
      <c r="AD26" s="124">
        <v>0</v>
      </c>
      <c r="AE26" s="104">
        <v>16834899.540860001</v>
      </c>
      <c r="AF26" s="104">
        <v>6935229.0099999998</v>
      </c>
      <c r="AG26" s="104">
        <v>7303846.8683700003</v>
      </c>
      <c r="AH26" s="104">
        <v>533879.33215000003</v>
      </c>
      <c r="AI26" s="104">
        <v>2061944.3337900001</v>
      </c>
      <c r="AJ26" s="104">
        <v>1212271.7959700001</v>
      </c>
      <c r="AK26" s="104">
        <v>186955.81</v>
      </c>
      <c r="AL26" s="104">
        <v>325269.67</v>
      </c>
      <c r="AM26" s="104">
        <v>10822.44772</v>
      </c>
      <c r="AN26" s="104">
        <v>78742.893190000003</v>
      </c>
      <c r="AO26" s="104">
        <v>610480.97693</v>
      </c>
      <c r="AP26" s="104">
        <v>14868137.90762</v>
      </c>
      <c r="AQ26" s="124">
        <v>0</v>
      </c>
      <c r="AR26" s="124">
        <v>0</v>
      </c>
      <c r="AS26" s="124">
        <v>0</v>
      </c>
      <c r="AT26" s="104">
        <v>109563255.11238</v>
      </c>
      <c r="AU26" s="104">
        <v>134320.5221</v>
      </c>
      <c r="AV26" s="124">
        <v>0</v>
      </c>
      <c r="AW26" s="124">
        <v>0</v>
      </c>
      <c r="AX26" s="124">
        <v>0</v>
      </c>
      <c r="AY26" s="124">
        <v>0</v>
      </c>
      <c r="AZ26" s="104">
        <v>134320.5221</v>
      </c>
      <c r="BA26" s="124">
        <v>0</v>
      </c>
      <c r="BB26" s="104">
        <v>212401970.10532001</v>
      </c>
      <c r="BC26" s="104">
        <v>83679836.177190006</v>
      </c>
      <c r="BD26" s="104">
        <v>85460917.191139996</v>
      </c>
      <c r="BE26" s="104">
        <v>6140500.4610400004</v>
      </c>
      <c r="BF26" s="104">
        <v>23093351.932160001</v>
      </c>
      <c r="BG26" s="104">
        <v>6873102.94508</v>
      </c>
      <c r="BH26" s="104">
        <v>7154261.3987100003</v>
      </c>
      <c r="BI26" s="124">
        <v>0</v>
      </c>
      <c r="BJ26" s="124">
        <v>0</v>
      </c>
      <c r="BK26" s="124">
        <v>0</v>
      </c>
      <c r="BL26" s="104">
        <v>212536290.62742001</v>
      </c>
      <c r="BM26" s="104">
        <v>-102973035.51504</v>
      </c>
      <c r="BN26" s="104">
        <v>1678546675.8134501</v>
      </c>
      <c r="BO26" s="124">
        <v>4.8899999999999997</v>
      </c>
      <c r="BP26" s="104">
        <v>218068539.32620999</v>
      </c>
      <c r="BQ26" s="104">
        <v>4574574835.6354704</v>
      </c>
    </row>
    <row r="27" spans="3:69" x14ac:dyDescent="0.3">
      <c r="C27" s="124">
        <v>22</v>
      </c>
      <c r="D27" s="124">
        <v>2044</v>
      </c>
      <c r="E27" s="124">
        <v>4.8899999999999997</v>
      </c>
      <c r="F27" s="124">
        <v>0.34982000000000002</v>
      </c>
      <c r="G27" s="104">
        <v>163354829.20137</v>
      </c>
      <c r="H27" s="124">
        <v>0</v>
      </c>
      <c r="I27" s="124">
        <v>0</v>
      </c>
      <c r="J27" s="124">
        <v>0</v>
      </c>
      <c r="K27" s="124">
        <v>0</v>
      </c>
      <c r="L27" s="124">
        <v>0</v>
      </c>
      <c r="M27" s="104">
        <v>11553.054749999999</v>
      </c>
      <c r="N27" s="124">
        <v>0</v>
      </c>
      <c r="O27" s="104">
        <v>44922578.030550003</v>
      </c>
      <c r="P27" s="104">
        <v>18587236.682530001</v>
      </c>
      <c r="Q27" s="104">
        <v>14187798.66471</v>
      </c>
      <c r="R27" s="104">
        <v>1329509.4414299999</v>
      </c>
      <c r="S27" s="104">
        <v>4366534.3928100001</v>
      </c>
      <c r="T27" s="104">
        <v>1355785.2091600001</v>
      </c>
      <c r="U27" s="104">
        <v>5095713.6399100004</v>
      </c>
      <c r="V27" s="124">
        <v>0</v>
      </c>
      <c r="W27" s="104">
        <v>22869676.088169999</v>
      </c>
      <c r="X27" s="104">
        <v>9462593.2201499995</v>
      </c>
      <c r="Y27" s="104">
        <v>7222879.3201799998</v>
      </c>
      <c r="Z27" s="104">
        <v>676841.17018000002</v>
      </c>
      <c r="AA27" s="104">
        <v>2222962.9635999999</v>
      </c>
      <c r="AB27" s="104">
        <v>690217.92466000002</v>
      </c>
      <c r="AC27" s="104">
        <v>2594181.4893999998</v>
      </c>
      <c r="AD27" s="124">
        <v>0</v>
      </c>
      <c r="AE27" s="104">
        <v>18138711.76365</v>
      </c>
      <c r="AF27" s="104">
        <v>7840944.3499999996</v>
      </c>
      <c r="AG27" s="104">
        <v>7516333.4390900005</v>
      </c>
      <c r="AH27" s="104">
        <v>642741.74043999997</v>
      </c>
      <c r="AI27" s="104">
        <v>2138692.2311399998</v>
      </c>
      <c r="AJ27" s="104">
        <v>1337772.27122</v>
      </c>
      <c r="AK27" s="104">
        <v>227544.31</v>
      </c>
      <c r="AL27" s="104">
        <v>372501.11</v>
      </c>
      <c r="AM27" s="104">
        <v>13511.599899999999</v>
      </c>
      <c r="AN27" s="104">
        <v>89973.412259999997</v>
      </c>
      <c r="AO27" s="104">
        <v>634241.84417000005</v>
      </c>
      <c r="AP27" s="104">
        <v>16034039.864739999</v>
      </c>
      <c r="AQ27" s="124">
        <v>0</v>
      </c>
      <c r="AR27" s="124">
        <v>0</v>
      </c>
      <c r="AS27" s="124">
        <v>0</v>
      </c>
      <c r="AT27" s="104">
        <v>103314331.07308</v>
      </c>
      <c r="AU27" s="104">
        <v>132839.57066999999</v>
      </c>
      <c r="AV27" s="124">
        <v>0</v>
      </c>
      <c r="AW27" s="124">
        <v>0</v>
      </c>
      <c r="AX27" s="124">
        <v>0</v>
      </c>
      <c r="AY27" s="124">
        <v>0</v>
      </c>
      <c r="AZ27" s="104">
        <v>132839.57066999999</v>
      </c>
      <c r="BA27" s="124">
        <v>0</v>
      </c>
      <c r="BB27" s="104">
        <v>229057712.34966001</v>
      </c>
      <c r="BC27" s="104">
        <v>94348719.443299994</v>
      </c>
      <c r="BD27" s="104">
        <v>87915639.073980004</v>
      </c>
      <c r="BE27" s="104">
        <v>7370151.3841800001</v>
      </c>
      <c r="BF27" s="104">
        <v>23932385.57237</v>
      </c>
      <c r="BG27" s="104">
        <v>7135543.6069200002</v>
      </c>
      <c r="BH27" s="104">
        <v>8355273.2689100001</v>
      </c>
      <c r="BI27" s="124">
        <v>0</v>
      </c>
      <c r="BJ27" s="124">
        <v>0</v>
      </c>
      <c r="BK27" s="124">
        <v>0</v>
      </c>
      <c r="BL27" s="104">
        <v>229190551.92032999</v>
      </c>
      <c r="BM27" s="104">
        <v>-125876220.84725</v>
      </c>
      <c r="BN27" s="104">
        <v>1634512656.23667</v>
      </c>
      <c r="BO27" s="124">
        <v>4.8899999999999997</v>
      </c>
      <c r="BP27" s="104">
        <v>223696709.46258</v>
      </c>
      <c r="BQ27" s="104">
        <v>4672395324.2508001</v>
      </c>
    </row>
    <row r="28" spans="3:69" x14ac:dyDescent="0.3">
      <c r="C28" s="124">
        <v>23</v>
      </c>
      <c r="D28" s="124">
        <v>2045</v>
      </c>
      <c r="E28" s="124">
        <v>4.8899999999999997</v>
      </c>
      <c r="F28" s="124">
        <v>0.33350999999999997</v>
      </c>
      <c r="G28" s="104">
        <v>143777611.78549999</v>
      </c>
      <c r="H28" s="124">
        <v>0</v>
      </c>
      <c r="I28" s="124">
        <v>0</v>
      </c>
      <c r="J28" s="124">
        <v>0</v>
      </c>
      <c r="K28" s="124">
        <v>0</v>
      </c>
      <c r="L28" s="124">
        <v>0</v>
      </c>
      <c r="M28" s="104">
        <v>11411.78428</v>
      </c>
      <c r="N28" s="124">
        <v>0</v>
      </c>
      <c r="O28" s="104">
        <v>39538843.241169997</v>
      </c>
      <c r="P28" s="104">
        <v>16359654.09148</v>
      </c>
      <c r="Q28" s="104">
        <v>12487465.589339999</v>
      </c>
      <c r="R28" s="104">
        <v>1170174.7249799999</v>
      </c>
      <c r="S28" s="104">
        <v>3843228.20358</v>
      </c>
      <c r="T28" s="104">
        <v>1193301.4801</v>
      </c>
      <c r="U28" s="104">
        <v>4485019.1516899997</v>
      </c>
      <c r="V28" s="124">
        <v>0</v>
      </c>
      <c r="W28" s="104">
        <v>20128865.649939999</v>
      </c>
      <c r="X28" s="104">
        <v>8328551.1738</v>
      </c>
      <c r="Y28" s="104">
        <v>6357255.20909</v>
      </c>
      <c r="Z28" s="104">
        <v>595725.31452999997</v>
      </c>
      <c r="AA28" s="104">
        <v>1956552.53999</v>
      </c>
      <c r="AB28" s="104">
        <v>607498.93532000005</v>
      </c>
      <c r="AC28" s="104">
        <v>2283282.4772100002</v>
      </c>
      <c r="AD28" s="124">
        <v>0</v>
      </c>
      <c r="AE28" s="104">
        <v>19297701.259160001</v>
      </c>
      <c r="AF28" s="104">
        <v>8746642.0999999996</v>
      </c>
      <c r="AG28" s="104">
        <v>7596838.3848400004</v>
      </c>
      <c r="AH28" s="104">
        <v>747528.89514000004</v>
      </c>
      <c r="AI28" s="104">
        <v>2206691.8793899999</v>
      </c>
      <c r="AJ28" s="104">
        <v>1472891.65414</v>
      </c>
      <c r="AK28" s="104">
        <v>274690.87</v>
      </c>
      <c r="AL28" s="104">
        <v>423473.61</v>
      </c>
      <c r="AM28" s="104">
        <v>16823.97033</v>
      </c>
      <c r="AN28" s="104">
        <v>102234.3327</v>
      </c>
      <c r="AO28" s="104">
        <v>655668.86633999995</v>
      </c>
      <c r="AP28" s="104">
        <v>17093029.948279999</v>
      </c>
      <c r="AQ28" s="124">
        <v>0</v>
      </c>
      <c r="AR28" s="124">
        <v>0</v>
      </c>
      <c r="AS28" s="124">
        <v>0</v>
      </c>
      <c r="AT28" s="104">
        <v>97542743.536970004</v>
      </c>
      <c r="AU28" s="104">
        <v>131217.66918</v>
      </c>
      <c r="AV28" s="124">
        <v>0</v>
      </c>
      <c r="AW28" s="124">
        <v>0</v>
      </c>
      <c r="AX28" s="124">
        <v>0</v>
      </c>
      <c r="AY28" s="124">
        <v>0</v>
      </c>
      <c r="AZ28" s="104">
        <v>131217.66918</v>
      </c>
      <c r="BA28" s="124">
        <v>0</v>
      </c>
      <c r="BB28" s="104">
        <v>244186142.11434999</v>
      </c>
      <c r="BC28" s="104">
        <v>105067502.98202001</v>
      </c>
      <c r="BD28" s="104">
        <v>88832311.565819994</v>
      </c>
      <c r="BE28" s="104">
        <v>8545753.6791999992</v>
      </c>
      <c r="BF28" s="104">
        <v>24673288.852299999</v>
      </c>
      <c r="BG28" s="104">
        <v>7371504.20787</v>
      </c>
      <c r="BH28" s="104">
        <v>9695780.8271399997</v>
      </c>
      <c r="BI28" s="124">
        <v>0</v>
      </c>
      <c r="BJ28" s="124">
        <v>0</v>
      </c>
      <c r="BK28" s="124">
        <v>0</v>
      </c>
      <c r="BL28" s="104">
        <v>244317359.78353</v>
      </c>
      <c r="BM28" s="104">
        <v>-146774616.24656001</v>
      </c>
      <c r="BN28" s="104">
        <v>1585561853.97228</v>
      </c>
      <c r="BO28" s="124">
        <v>4.8899999999999997</v>
      </c>
      <c r="BP28" s="104">
        <v>228480131.35585999</v>
      </c>
      <c r="BQ28" s="104">
        <v>4754100839.3600998</v>
      </c>
    </row>
    <row r="29" spans="3:69" x14ac:dyDescent="0.3">
      <c r="C29" s="124">
        <v>24</v>
      </c>
      <c r="D29" s="124">
        <v>2046</v>
      </c>
      <c r="E29" s="124">
        <v>4.8899999999999997</v>
      </c>
      <c r="F29" s="124">
        <v>0.31796000000000002</v>
      </c>
      <c r="G29" s="104">
        <v>123361923.39113</v>
      </c>
      <c r="H29" s="124">
        <v>0</v>
      </c>
      <c r="I29" s="124">
        <v>0</v>
      </c>
      <c r="J29" s="124">
        <v>0</v>
      </c>
      <c r="K29" s="124">
        <v>0</v>
      </c>
      <c r="L29" s="124">
        <v>0</v>
      </c>
      <c r="M29" s="104">
        <v>11257.164479999999</v>
      </c>
      <c r="N29" s="124">
        <v>0</v>
      </c>
      <c r="O29" s="104">
        <v>33924528.932700001</v>
      </c>
      <c r="P29" s="104">
        <v>14036666.55521</v>
      </c>
      <c r="Q29" s="104">
        <v>10714309.09341</v>
      </c>
      <c r="R29" s="104">
        <v>1004015.87552</v>
      </c>
      <c r="S29" s="104">
        <v>3297509.3781099999</v>
      </c>
      <c r="T29" s="104">
        <v>1023858.74924</v>
      </c>
      <c r="U29" s="104">
        <v>3848169.2812100002</v>
      </c>
      <c r="V29" s="124">
        <v>0</v>
      </c>
      <c r="W29" s="104">
        <v>17270669.27476</v>
      </c>
      <c r="X29" s="104">
        <v>7145939.3371700002</v>
      </c>
      <c r="Y29" s="104">
        <v>5454557.3566199997</v>
      </c>
      <c r="Z29" s="104">
        <v>511135.35480999999</v>
      </c>
      <c r="AA29" s="104">
        <v>1678732.04703</v>
      </c>
      <c r="AB29" s="104">
        <v>521237.18143</v>
      </c>
      <c r="AC29" s="104">
        <v>1959067.9976999999</v>
      </c>
      <c r="AD29" s="124">
        <v>0</v>
      </c>
      <c r="AE29" s="104">
        <v>20506182.711610001</v>
      </c>
      <c r="AF29" s="104">
        <v>9705106.7400000002</v>
      </c>
      <c r="AG29" s="104">
        <v>7685979.3766700001</v>
      </c>
      <c r="AH29" s="104">
        <v>851758.55416000006</v>
      </c>
      <c r="AI29" s="104">
        <v>2263338.0382400001</v>
      </c>
      <c r="AJ29" s="104">
        <v>1617291.27287</v>
      </c>
      <c r="AK29" s="104">
        <v>328813.58</v>
      </c>
      <c r="AL29" s="104">
        <v>478006.99</v>
      </c>
      <c r="AM29" s="104">
        <v>20761.844959999999</v>
      </c>
      <c r="AN29" s="104">
        <v>115555.34961999999</v>
      </c>
      <c r="AO29" s="104">
        <v>674153.50647000002</v>
      </c>
      <c r="AP29" s="104">
        <v>18187930.4177</v>
      </c>
      <c r="AQ29" s="124">
        <v>0</v>
      </c>
      <c r="AR29" s="124">
        <v>0</v>
      </c>
      <c r="AS29" s="124">
        <v>0</v>
      </c>
      <c r="AT29" s="104">
        <v>91517859.774120003</v>
      </c>
      <c r="AU29" s="104">
        <v>129442.56927000001</v>
      </c>
      <c r="AV29" s="124">
        <v>0</v>
      </c>
      <c r="AW29" s="124">
        <v>0</v>
      </c>
      <c r="AX29" s="124">
        <v>0</v>
      </c>
      <c r="AY29" s="124">
        <v>0</v>
      </c>
      <c r="AZ29" s="104">
        <v>129442.56927000001</v>
      </c>
      <c r="BA29" s="124">
        <v>0</v>
      </c>
      <c r="BB29" s="104">
        <v>259827577.39144999</v>
      </c>
      <c r="BC29" s="104">
        <v>116219259.46379</v>
      </c>
      <c r="BD29" s="104">
        <v>89846786.029709995</v>
      </c>
      <c r="BE29" s="104">
        <v>9717745.3958299998</v>
      </c>
      <c r="BF29" s="104">
        <v>25289980.1349</v>
      </c>
      <c r="BG29" s="104">
        <v>7574825.8602200001</v>
      </c>
      <c r="BH29" s="104">
        <v>11178980.506999999</v>
      </c>
      <c r="BI29" s="124">
        <v>0</v>
      </c>
      <c r="BJ29" s="124">
        <v>0</v>
      </c>
      <c r="BK29" s="124">
        <v>0</v>
      </c>
      <c r="BL29" s="104">
        <v>259957019.96072</v>
      </c>
      <c r="BM29" s="104">
        <v>-168439160.1866</v>
      </c>
      <c r="BN29" s="104">
        <v>1532004938.59935</v>
      </c>
      <c r="BO29" s="124">
        <v>4.8899999999999997</v>
      </c>
      <c r="BP29" s="104">
        <v>232475531.04471001</v>
      </c>
      <c r="BQ29" s="104">
        <v>4818137210.2182102</v>
      </c>
    </row>
    <row r="30" spans="3:69" x14ac:dyDescent="0.3">
      <c r="C30" s="124">
        <v>25</v>
      </c>
      <c r="D30" s="124">
        <v>2047</v>
      </c>
      <c r="E30" s="124">
        <v>4.8899999999999997</v>
      </c>
      <c r="F30" s="124">
        <v>0.30314000000000002</v>
      </c>
      <c r="G30" s="104">
        <v>100770956.59228</v>
      </c>
      <c r="H30" s="124">
        <v>0</v>
      </c>
      <c r="I30" s="124">
        <v>0</v>
      </c>
      <c r="J30" s="124">
        <v>0</v>
      </c>
      <c r="K30" s="124">
        <v>0</v>
      </c>
      <c r="L30" s="124">
        <v>0</v>
      </c>
      <c r="M30" s="104">
        <v>11088.048930000001</v>
      </c>
      <c r="N30" s="124">
        <v>0</v>
      </c>
      <c r="O30" s="104">
        <v>27712013.062989999</v>
      </c>
      <c r="P30" s="104">
        <v>11466166.19823</v>
      </c>
      <c r="Q30" s="104">
        <v>8752223.9187599998</v>
      </c>
      <c r="R30" s="104">
        <v>820152.90804000001</v>
      </c>
      <c r="S30" s="104">
        <v>2693644.56446</v>
      </c>
      <c r="T30" s="104">
        <v>836362.00490000006</v>
      </c>
      <c r="U30" s="104">
        <v>3143463.4685999998</v>
      </c>
      <c r="V30" s="124">
        <v>0</v>
      </c>
      <c r="W30" s="104">
        <v>14107933.922909999</v>
      </c>
      <c r="X30" s="104">
        <v>5837320.9736200003</v>
      </c>
      <c r="Y30" s="104">
        <v>4455677.6313500004</v>
      </c>
      <c r="Z30" s="104">
        <v>417532.38954</v>
      </c>
      <c r="AA30" s="104">
        <v>1371309.9600800001</v>
      </c>
      <c r="AB30" s="104">
        <v>425784.29340000002</v>
      </c>
      <c r="AC30" s="104">
        <v>1600308.6749199999</v>
      </c>
      <c r="AD30" s="124">
        <v>0</v>
      </c>
      <c r="AE30" s="104">
        <v>21832013.115990002</v>
      </c>
      <c r="AF30" s="104">
        <v>10833649.58</v>
      </c>
      <c r="AG30" s="104">
        <v>7761565.5263499999</v>
      </c>
      <c r="AH30" s="104">
        <v>930671.49325000006</v>
      </c>
      <c r="AI30" s="104">
        <v>2306126.5180100002</v>
      </c>
      <c r="AJ30" s="104">
        <v>1770693.1091199999</v>
      </c>
      <c r="AK30" s="104">
        <v>390711.15</v>
      </c>
      <c r="AL30" s="104">
        <v>536227.59</v>
      </c>
      <c r="AM30" s="104">
        <v>25360.20983</v>
      </c>
      <c r="AN30" s="104">
        <v>129947.14930999999</v>
      </c>
      <c r="AO30" s="104">
        <v>688447.00870000001</v>
      </c>
      <c r="AP30" s="104">
        <v>19392986.899969999</v>
      </c>
      <c r="AQ30" s="124">
        <v>0</v>
      </c>
      <c r="AR30" s="124">
        <v>0</v>
      </c>
      <c r="AS30" s="124">
        <v>0</v>
      </c>
      <c r="AT30" s="104">
        <v>84826728.159909993</v>
      </c>
      <c r="AU30" s="104">
        <v>127501.12178</v>
      </c>
      <c r="AV30" s="124">
        <v>0</v>
      </c>
      <c r="AW30" s="124">
        <v>0</v>
      </c>
      <c r="AX30" s="124">
        <v>0</v>
      </c>
      <c r="AY30" s="124">
        <v>0</v>
      </c>
      <c r="AZ30" s="104">
        <v>127501.12178</v>
      </c>
      <c r="BA30" s="124">
        <v>0</v>
      </c>
      <c r="BB30" s="104">
        <v>277042669.99501997</v>
      </c>
      <c r="BC30" s="104">
        <v>129408945.64127</v>
      </c>
      <c r="BD30" s="104">
        <v>90715403.085720003</v>
      </c>
      <c r="BE30" s="104">
        <v>10618268.15928</v>
      </c>
      <c r="BF30" s="104">
        <v>25753126.495329998</v>
      </c>
      <c r="BG30" s="104">
        <v>7731474.1341700004</v>
      </c>
      <c r="BH30" s="104">
        <v>12815452.479250001</v>
      </c>
      <c r="BI30" s="124">
        <v>0</v>
      </c>
      <c r="BJ30" s="124">
        <v>0</v>
      </c>
      <c r="BK30" s="124">
        <v>0</v>
      </c>
      <c r="BL30" s="104">
        <v>277170171.11680001</v>
      </c>
      <c r="BM30" s="104">
        <v>-192343442.95688999</v>
      </c>
      <c r="BN30" s="104">
        <v>1473697947.3013999</v>
      </c>
      <c r="BO30" s="124">
        <v>4.8899999999999997</v>
      </c>
      <c r="BP30" s="104">
        <v>235606909.57967001</v>
      </c>
      <c r="BQ30" s="104">
        <v>4861400676.8409901</v>
      </c>
    </row>
    <row r="31" spans="3:69" x14ac:dyDescent="0.3">
      <c r="C31" s="124">
        <v>26</v>
      </c>
      <c r="D31" s="124">
        <v>2048</v>
      </c>
      <c r="E31" s="124">
        <v>4.8899999999999997</v>
      </c>
      <c r="F31" s="124">
        <v>0.28900999999999999</v>
      </c>
      <c r="G31" s="104">
        <v>80756196.860569999</v>
      </c>
      <c r="H31" s="124">
        <v>0</v>
      </c>
      <c r="I31" s="124">
        <v>0</v>
      </c>
      <c r="J31" s="124">
        <v>0</v>
      </c>
      <c r="K31" s="124">
        <v>0</v>
      </c>
      <c r="L31" s="124">
        <v>0</v>
      </c>
      <c r="M31" s="104">
        <v>10903.258229999999</v>
      </c>
      <c r="N31" s="124">
        <v>0</v>
      </c>
      <c r="O31" s="104">
        <v>22207954.136750001</v>
      </c>
      <c r="P31" s="104">
        <v>9188798.1026799995</v>
      </c>
      <c r="Q31" s="104">
        <v>7013889.1368399998</v>
      </c>
      <c r="R31" s="104">
        <v>657257.1298</v>
      </c>
      <c r="S31" s="104">
        <v>2158642.7089300002</v>
      </c>
      <c r="T31" s="104">
        <v>670246.83499</v>
      </c>
      <c r="U31" s="104">
        <v>2519120.2235099999</v>
      </c>
      <c r="V31" s="124">
        <v>0</v>
      </c>
      <c r="W31" s="104">
        <v>11305867.56048</v>
      </c>
      <c r="X31" s="104">
        <v>4677933.5795200001</v>
      </c>
      <c r="Y31" s="104">
        <v>3570707.19692</v>
      </c>
      <c r="Z31" s="104">
        <v>334603.62972000003</v>
      </c>
      <c r="AA31" s="104">
        <v>1098945.3790899999</v>
      </c>
      <c r="AB31" s="104">
        <v>341216.57053999999</v>
      </c>
      <c r="AC31" s="104">
        <v>1282461.20469</v>
      </c>
      <c r="AD31" s="124">
        <v>0</v>
      </c>
      <c r="AE31" s="104">
        <v>22962312.292989999</v>
      </c>
      <c r="AF31" s="104">
        <v>11861884.890000001</v>
      </c>
      <c r="AG31" s="104">
        <v>7758437.4230300002</v>
      </c>
      <c r="AH31" s="104">
        <v>1005774.3979400001</v>
      </c>
      <c r="AI31" s="104">
        <v>2336215.5808299999</v>
      </c>
      <c r="AJ31" s="104">
        <v>1934932.01841</v>
      </c>
      <c r="AK31" s="104">
        <v>461739.95</v>
      </c>
      <c r="AL31" s="104">
        <v>598257.94999999995</v>
      </c>
      <c r="AM31" s="104">
        <v>30641.604500000001</v>
      </c>
      <c r="AN31" s="104">
        <v>145404.98620000001</v>
      </c>
      <c r="AO31" s="104">
        <v>698887.53443999996</v>
      </c>
      <c r="AP31" s="104">
        <v>20443962.028760001</v>
      </c>
      <c r="AQ31" s="124">
        <v>0</v>
      </c>
      <c r="AR31" s="124">
        <v>0</v>
      </c>
      <c r="AS31" s="124">
        <v>0</v>
      </c>
      <c r="AT31" s="104">
        <v>78865931.295619994</v>
      </c>
      <c r="AU31" s="104">
        <v>125379.71462</v>
      </c>
      <c r="AV31" s="124">
        <v>0</v>
      </c>
      <c r="AW31" s="124">
        <v>0</v>
      </c>
      <c r="AX31" s="124">
        <v>0</v>
      </c>
      <c r="AY31" s="124">
        <v>0</v>
      </c>
      <c r="AZ31" s="104">
        <v>125379.71462</v>
      </c>
      <c r="BA31" s="124">
        <v>0</v>
      </c>
      <c r="BB31" s="104">
        <v>292056600.40603</v>
      </c>
      <c r="BC31" s="104">
        <v>141360964.13295999</v>
      </c>
      <c r="BD31" s="104">
        <v>90664151.213939995</v>
      </c>
      <c r="BE31" s="104">
        <v>11487469.583760001</v>
      </c>
      <c r="BF31" s="104">
        <v>26076107.9703</v>
      </c>
      <c r="BG31" s="104">
        <v>7845364.7679300001</v>
      </c>
      <c r="BH31" s="104">
        <v>14622542.73714</v>
      </c>
      <c r="BI31" s="124">
        <v>0</v>
      </c>
      <c r="BJ31" s="124">
        <v>0</v>
      </c>
      <c r="BK31" s="124">
        <v>0</v>
      </c>
      <c r="BL31" s="104">
        <v>292181980.12064999</v>
      </c>
      <c r="BM31" s="104">
        <v>-213316048.82503</v>
      </c>
      <c r="BN31" s="104">
        <v>1412047476.0304699</v>
      </c>
      <c r="BO31" s="124">
        <v>4.8899999999999997</v>
      </c>
      <c r="BP31" s="104">
        <v>237722493.09751999</v>
      </c>
      <c r="BQ31" s="104">
        <v>4885807121.1134796</v>
      </c>
    </row>
    <row r="32" spans="3:69" x14ac:dyDescent="0.3">
      <c r="C32" s="124">
        <v>27</v>
      </c>
      <c r="D32" s="124">
        <v>2049</v>
      </c>
      <c r="E32" s="124">
        <v>4.8899999999999997</v>
      </c>
      <c r="F32" s="124">
        <v>0.27554000000000001</v>
      </c>
      <c r="G32" s="104">
        <v>63054614.029899999</v>
      </c>
      <c r="H32" s="124">
        <v>0</v>
      </c>
      <c r="I32" s="124">
        <v>0</v>
      </c>
      <c r="J32" s="124">
        <v>0</v>
      </c>
      <c r="K32" s="124">
        <v>0</v>
      </c>
      <c r="L32" s="124">
        <v>0</v>
      </c>
      <c r="M32" s="104">
        <v>10701.588180000001</v>
      </c>
      <c r="N32" s="124">
        <v>0</v>
      </c>
      <c r="O32" s="104">
        <v>17340018.8583</v>
      </c>
      <c r="P32" s="104">
        <v>7174633.53015</v>
      </c>
      <c r="Q32" s="104">
        <v>5476459.8825200005</v>
      </c>
      <c r="R32" s="104">
        <v>513187.79547999997</v>
      </c>
      <c r="S32" s="104">
        <v>1685472.91888</v>
      </c>
      <c r="T32" s="104">
        <v>523330.18552</v>
      </c>
      <c r="U32" s="104">
        <v>1966934.54575</v>
      </c>
      <c r="V32" s="124">
        <v>0</v>
      </c>
      <c r="W32" s="104">
        <v>8827645.9641800001</v>
      </c>
      <c r="X32" s="104">
        <v>3652540.7062400002</v>
      </c>
      <c r="Y32" s="104">
        <v>2788015.9401799999</v>
      </c>
      <c r="Z32" s="104">
        <v>261259.24132999999</v>
      </c>
      <c r="AA32" s="104">
        <v>858058.94051999995</v>
      </c>
      <c r="AB32" s="104">
        <v>266422.63990000001</v>
      </c>
      <c r="AC32" s="104">
        <v>1001348.49601</v>
      </c>
      <c r="AD32" s="124">
        <v>0</v>
      </c>
      <c r="AE32" s="104">
        <v>23919112.051180001</v>
      </c>
      <c r="AF32" s="104">
        <v>12751271.189999999</v>
      </c>
      <c r="AG32" s="104">
        <v>7754076.6100199996</v>
      </c>
      <c r="AH32" s="104">
        <v>1060114.07766</v>
      </c>
      <c r="AI32" s="104">
        <v>2353650.17337</v>
      </c>
      <c r="AJ32" s="104">
        <v>2110573.4438399998</v>
      </c>
      <c r="AK32" s="104">
        <v>542169.13</v>
      </c>
      <c r="AL32" s="104">
        <v>663947.16</v>
      </c>
      <c r="AM32" s="104">
        <v>36628.919309999997</v>
      </c>
      <c r="AN32" s="104">
        <v>161926.70238</v>
      </c>
      <c r="AO32" s="104">
        <v>705901.53446</v>
      </c>
      <c r="AP32" s="104">
        <v>21355460.619430002</v>
      </c>
      <c r="AQ32" s="124">
        <v>0</v>
      </c>
      <c r="AR32" s="124">
        <v>0</v>
      </c>
      <c r="AS32" s="124">
        <v>0</v>
      </c>
      <c r="AT32" s="104">
        <v>73563512.525110006</v>
      </c>
      <c r="AU32" s="104">
        <v>123064.46047999999</v>
      </c>
      <c r="AV32" s="124">
        <v>0</v>
      </c>
      <c r="AW32" s="124">
        <v>0</v>
      </c>
      <c r="AX32" s="124">
        <v>0</v>
      </c>
      <c r="AY32" s="124">
        <v>0</v>
      </c>
      <c r="AZ32" s="104">
        <v>123064.46047999999</v>
      </c>
      <c r="BA32" s="124">
        <v>0</v>
      </c>
      <c r="BB32" s="104">
        <v>305078008.84399003</v>
      </c>
      <c r="BC32" s="104">
        <v>151580962.73879999</v>
      </c>
      <c r="BD32" s="104">
        <v>90597378.371619999</v>
      </c>
      <c r="BE32" s="104">
        <v>12115109.63972</v>
      </c>
      <c r="BF32" s="104">
        <v>26261460.009300001</v>
      </c>
      <c r="BG32" s="104">
        <v>7921614.9023099998</v>
      </c>
      <c r="BH32" s="104">
        <v>16601483.18224</v>
      </c>
      <c r="BI32" s="124">
        <v>0</v>
      </c>
      <c r="BJ32" s="124">
        <v>0</v>
      </c>
      <c r="BK32" s="124">
        <v>0</v>
      </c>
      <c r="BL32" s="104">
        <v>305201073.30447</v>
      </c>
      <c r="BM32" s="104">
        <v>-231637560.77936</v>
      </c>
      <c r="BN32" s="104">
        <v>1348222062.53333</v>
      </c>
      <c r="BO32" s="124">
        <v>4.8899999999999997</v>
      </c>
      <c r="BP32" s="104">
        <v>238915968.22244999</v>
      </c>
      <c r="BQ32" s="104">
        <v>4893085528.5565701</v>
      </c>
    </row>
    <row r="33" spans="3:69" x14ac:dyDescent="0.3">
      <c r="C33" s="124">
        <v>28</v>
      </c>
      <c r="D33" s="124">
        <v>2050</v>
      </c>
      <c r="E33" s="124">
        <v>4.8899999999999997</v>
      </c>
      <c r="F33" s="124">
        <v>0.26268999999999998</v>
      </c>
      <c r="G33" s="104">
        <v>48808726.21728</v>
      </c>
      <c r="H33" s="124">
        <v>0</v>
      </c>
      <c r="I33" s="124">
        <v>0</v>
      </c>
      <c r="J33" s="124">
        <v>0</v>
      </c>
      <c r="K33" s="124">
        <v>0</v>
      </c>
      <c r="L33" s="124">
        <v>0</v>
      </c>
      <c r="M33" s="104">
        <v>10481.831829999999</v>
      </c>
      <c r="N33" s="124">
        <v>0</v>
      </c>
      <c r="O33" s="104">
        <v>13422399.709799999</v>
      </c>
      <c r="P33" s="104">
        <v>5553673.25722</v>
      </c>
      <c r="Q33" s="104">
        <v>4239166.8739600005</v>
      </c>
      <c r="R33" s="104">
        <v>397243.61164000002</v>
      </c>
      <c r="S33" s="104">
        <v>1304675.1218699999</v>
      </c>
      <c r="T33" s="104">
        <v>405094.53811000002</v>
      </c>
      <c r="U33" s="104">
        <v>1522546.307</v>
      </c>
      <c r="V33" s="124">
        <v>0</v>
      </c>
      <c r="W33" s="104">
        <v>6833221.6704099998</v>
      </c>
      <c r="X33" s="104">
        <v>2827324.5673000002</v>
      </c>
      <c r="Y33" s="104">
        <v>2158121.31764</v>
      </c>
      <c r="Z33" s="104">
        <v>202233.11137999999</v>
      </c>
      <c r="AA33" s="104">
        <v>664198.24386000005</v>
      </c>
      <c r="AB33" s="104">
        <v>206229.94667</v>
      </c>
      <c r="AC33" s="104">
        <v>775114.48355999996</v>
      </c>
      <c r="AD33" s="124">
        <v>0</v>
      </c>
      <c r="AE33" s="104">
        <v>24600245.484949999</v>
      </c>
      <c r="AF33" s="104">
        <v>13460974.970000001</v>
      </c>
      <c r="AG33" s="104">
        <v>7670901.3110800004</v>
      </c>
      <c r="AH33" s="104">
        <v>1108180.1451099999</v>
      </c>
      <c r="AI33" s="104">
        <v>2360189.06195</v>
      </c>
      <c r="AJ33" s="104">
        <v>2298227.4964399999</v>
      </c>
      <c r="AK33" s="104">
        <v>632084.69999999995</v>
      </c>
      <c r="AL33" s="104">
        <v>733329.21</v>
      </c>
      <c r="AM33" s="104">
        <v>43291.907930000001</v>
      </c>
      <c r="AN33" s="104">
        <v>179498.97132000001</v>
      </c>
      <c r="AO33" s="104">
        <v>710022.71016999998</v>
      </c>
      <c r="AP33" s="104">
        <v>22063131.49103</v>
      </c>
      <c r="AQ33" s="124">
        <v>0</v>
      </c>
      <c r="AR33" s="124">
        <v>0</v>
      </c>
      <c r="AS33" s="124">
        <v>0</v>
      </c>
      <c r="AT33" s="104">
        <v>69227707.684459999</v>
      </c>
      <c r="AU33" s="104">
        <v>120541.39696</v>
      </c>
      <c r="AV33" s="124">
        <v>0</v>
      </c>
      <c r="AW33" s="124">
        <v>0</v>
      </c>
      <c r="AX33" s="124">
        <v>0</v>
      </c>
      <c r="AY33" s="124">
        <v>0</v>
      </c>
      <c r="AZ33" s="104">
        <v>120541.39696</v>
      </c>
      <c r="BA33" s="124">
        <v>0</v>
      </c>
      <c r="BB33" s="104">
        <v>315187592.72378999</v>
      </c>
      <c r="BC33" s="104">
        <v>159883740.34432</v>
      </c>
      <c r="BD33" s="104">
        <v>89615028.409290001</v>
      </c>
      <c r="BE33" s="104">
        <v>12644719.521159999</v>
      </c>
      <c r="BF33" s="104">
        <v>26326153.563080002</v>
      </c>
      <c r="BG33" s="104">
        <v>7965570.6633200003</v>
      </c>
      <c r="BH33" s="104">
        <v>18752380.222619999</v>
      </c>
      <c r="BI33" s="124">
        <v>0</v>
      </c>
      <c r="BJ33" s="124">
        <v>0</v>
      </c>
      <c r="BK33" s="124">
        <v>0</v>
      </c>
      <c r="BL33" s="104">
        <v>315308134.12075001</v>
      </c>
      <c r="BM33" s="104">
        <v>-246080426.43629</v>
      </c>
      <c r="BN33" s="104">
        <v>1283579195.3127799</v>
      </c>
      <c r="BO33" s="124">
        <v>4.8899999999999997</v>
      </c>
      <c r="BP33" s="104">
        <v>239271882.34641999</v>
      </c>
      <c r="BQ33" s="104">
        <v>4886276984.4666996</v>
      </c>
    </row>
    <row r="34" spans="3:69" x14ac:dyDescent="0.3">
      <c r="C34" s="124">
        <v>29</v>
      </c>
      <c r="D34" s="124">
        <v>2051</v>
      </c>
      <c r="E34" s="124">
        <v>4.8899999999999997</v>
      </c>
      <c r="F34" s="124">
        <v>0.25044</v>
      </c>
      <c r="G34" s="104">
        <v>35988392.23088</v>
      </c>
      <c r="H34" s="124">
        <v>0</v>
      </c>
      <c r="I34" s="124">
        <v>0</v>
      </c>
      <c r="J34" s="124">
        <v>0</v>
      </c>
      <c r="K34" s="124">
        <v>0</v>
      </c>
      <c r="L34" s="124">
        <v>0</v>
      </c>
      <c r="M34" s="104">
        <v>10242.78224</v>
      </c>
      <c r="N34" s="124">
        <v>0</v>
      </c>
      <c r="O34" s="104">
        <v>9896807.8635200001</v>
      </c>
      <c r="P34" s="104">
        <v>4094918.81868</v>
      </c>
      <c r="Q34" s="104">
        <v>3125686.9829600002</v>
      </c>
      <c r="R34" s="104">
        <v>292901.70046999998</v>
      </c>
      <c r="S34" s="104">
        <v>961982.90057000006</v>
      </c>
      <c r="T34" s="104">
        <v>298690.46496000001</v>
      </c>
      <c r="U34" s="104">
        <v>1122626.9958800001</v>
      </c>
      <c r="V34" s="124">
        <v>0</v>
      </c>
      <c r="W34" s="104">
        <v>5038374.9123200001</v>
      </c>
      <c r="X34" s="104">
        <v>2084685.94405</v>
      </c>
      <c r="Y34" s="104">
        <v>1591258.8276800001</v>
      </c>
      <c r="Z34" s="104">
        <v>149113.59297</v>
      </c>
      <c r="AA34" s="104">
        <v>489736.74937999999</v>
      </c>
      <c r="AB34" s="104">
        <v>152060.60034</v>
      </c>
      <c r="AC34" s="104">
        <v>571519.19790000003</v>
      </c>
      <c r="AD34" s="124">
        <v>0</v>
      </c>
      <c r="AE34" s="104">
        <v>25156629.114580002</v>
      </c>
      <c r="AF34" s="104">
        <v>14116494.130000001</v>
      </c>
      <c r="AG34" s="104">
        <v>7562940.6460199999</v>
      </c>
      <c r="AH34" s="104">
        <v>1121368.7035999999</v>
      </c>
      <c r="AI34" s="104">
        <v>2355825.6392399999</v>
      </c>
      <c r="AJ34" s="104">
        <v>2497869.6370399999</v>
      </c>
      <c r="AK34" s="104">
        <v>731499.63</v>
      </c>
      <c r="AL34" s="104">
        <v>806265.59</v>
      </c>
      <c r="AM34" s="104">
        <v>50671.887110000003</v>
      </c>
      <c r="AN34" s="104">
        <v>198112.22046000001</v>
      </c>
      <c r="AO34" s="104">
        <v>711320.31259999995</v>
      </c>
      <c r="AP34" s="104">
        <v>22679456.11668</v>
      </c>
      <c r="AQ34" s="124">
        <v>0</v>
      </c>
      <c r="AR34" s="124">
        <v>0</v>
      </c>
      <c r="AS34" s="124">
        <v>0</v>
      </c>
      <c r="AT34" s="104">
        <v>65279380.426380001</v>
      </c>
      <c r="AU34" s="104">
        <v>117796.57419</v>
      </c>
      <c r="AV34" s="124">
        <v>0</v>
      </c>
      <c r="AW34" s="124">
        <v>0</v>
      </c>
      <c r="AX34" s="124">
        <v>0</v>
      </c>
      <c r="AY34" s="124">
        <v>0</v>
      </c>
      <c r="AZ34" s="104">
        <v>117796.57419</v>
      </c>
      <c r="BA34" s="124">
        <v>0</v>
      </c>
      <c r="BB34" s="104">
        <v>323992230.23294997</v>
      </c>
      <c r="BC34" s="104">
        <v>167524849.30298001</v>
      </c>
      <c r="BD34" s="104">
        <v>88345575.723159999</v>
      </c>
      <c r="BE34" s="104">
        <v>12799989.48006</v>
      </c>
      <c r="BF34" s="104">
        <v>26269495.95146</v>
      </c>
      <c r="BG34" s="104">
        <v>7978006.8712099995</v>
      </c>
      <c r="BH34" s="104">
        <v>21074312.90408</v>
      </c>
      <c r="BI34" s="124">
        <v>0</v>
      </c>
      <c r="BJ34" s="124">
        <v>0</v>
      </c>
      <c r="BK34" s="124">
        <v>0</v>
      </c>
      <c r="BL34" s="104">
        <v>324110026.80713999</v>
      </c>
      <c r="BM34" s="104">
        <v>-258830646.38076001</v>
      </c>
      <c r="BN34" s="104">
        <v>1218757648.23318</v>
      </c>
      <c r="BO34" s="124">
        <v>4.8899999999999997</v>
      </c>
      <c r="BP34" s="104">
        <v>238938944.54042</v>
      </c>
      <c r="BQ34" s="104">
        <v>4866385282.6263599</v>
      </c>
    </row>
    <row r="35" spans="3:69" x14ac:dyDescent="0.3">
      <c r="C35" s="124">
        <v>30</v>
      </c>
      <c r="D35" s="124">
        <v>2052</v>
      </c>
      <c r="E35" s="124">
        <v>4.8899999999999997</v>
      </c>
      <c r="F35" s="124">
        <v>0.23876</v>
      </c>
      <c r="G35" s="104">
        <v>26057302.00711</v>
      </c>
      <c r="H35" s="124">
        <v>0</v>
      </c>
      <c r="I35" s="124">
        <v>0</v>
      </c>
      <c r="J35" s="124">
        <v>0</v>
      </c>
      <c r="K35" s="124">
        <v>0</v>
      </c>
      <c r="L35" s="124">
        <v>0</v>
      </c>
      <c r="M35" s="104">
        <v>9983.2448499999991</v>
      </c>
      <c r="N35" s="124">
        <v>0</v>
      </c>
      <c r="O35" s="104">
        <v>7165758.0519700004</v>
      </c>
      <c r="P35" s="104">
        <v>2964915.3446</v>
      </c>
      <c r="Q35" s="104">
        <v>2263145.54905</v>
      </c>
      <c r="R35" s="104">
        <v>212074.71616000001</v>
      </c>
      <c r="S35" s="104">
        <v>696521.22287000006</v>
      </c>
      <c r="T35" s="104">
        <v>216266.05606999999</v>
      </c>
      <c r="U35" s="104">
        <v>812835.16321999999</v>
      </c>
      <c r="V35" s="124">
        <v>0</v>
      </c>
      <c r="W35" s="104">
        <v>3648022.2809899999</v>
      </c>
      <c r="X35" s="104">
        <v>1509411.4481599999</v>
      </c>
      <c r="Y35" s="104">
        <v>1152146.8249600001</v>
      </c>
      <c r="Z35" s="104">
        <v>107965.31005</v>
      </c>
      <c r="AA35" s="104">
        <v>354592.62254999997</v>
      </c>
      <c r="AB35" s="104">
        <v>110099.08309</v>
      </c>
      <c r="AC35" s="104">
        <v>413806.99218</v>
      </c>
      <c r="AD35" s="124">
        <v>0</v>
      </c>
      <c r="AE35" s="104">
        <v>25497293.01963</v>
      </c>
      <c r="AF35" s="104">
        <v>14548621.9</v>
      </c>
      <c r="AG35" s="104">
        <v>7441133.7602899997</v>
      </c>
      <c r="AH35" s="104">
        <v>1166161.7096200001</v>
      </c>
      <c r="AI35" s="104">
        <v>2341375.6468099998</v>
      </c>
      <c r="AJ35" s="104">
        <v>2710165.5615599998</v>
      </c>
      <c r="AK35" s="104">
        <v>840818.99</v>
      </c>
      <c r="AL35" s="104">
        <v>882669.26</v>
      </c>
      <c r="AM35" s="104">
        <v>58722.716930000002</v>
      </c>
      <c r="AN35" s="104">
        <v>217750.97286000001</v>
      </c>
      <c r="AO35" s="104">
        <v>710203.61936999997</v>
      </c>
      <c r="AP35" s="104">
        <v>23122297.151889998</v>
      </c>
      <c r="AQ35" s="124">
        <v>0</v>
      </c>
      <c r="AR35" s="124">
        <v>0</v>
      </c>
      <c r="AS35" s="124">
        <v>0</v>
      </c>
      <c r="AT35" s="104">
        <v>62153519.310889997</v>
      </c>
      <c r="AU35" s="104">
        <v>114816.19243</v>
      </c>
      <c r="AV35" s="124">
        <v>0</v>
      </c>
      <c r="AW35" s="124">
        <v>0</v>
      </c>
      <c r="AX35" s="124">
        <v>0</v>
      </c>
      <c r="AY35" s="124">
        <v>0</v>
      </c>
      <c r="AZ35" s="104">
        <v>114816.19243</v>
      </c>
      <c r="BA35" s="124">
        <v>0</v>
      </c>
      <c r="BB35" s="104">
        <v>330318530.73593003</v>
      </c>
      <c r="BC35" s="104">
        <v>172446361.37591001</v>
      </c>
      <c r="BD35" s="104">
        <v>86914706.224509999</v>
      </c>
      <c r="BE35" s="104">
        <v>13321747.294980001</v>
      </c>
      <c r="BF35" s="104">
        <v>26102078.305489998</v>
      </c>
      <c r="BG35" s="104">
        <v>7963750.0769600002</v>
      </c>
      <c r="BH35" s="104">
        <v>23569887.458080001</v>
      </c>
      <c r="BI35" s="124">
        <v>0</v>
      </c>
      <c r="BJ35" s="124">
        <v>0</v>
      </c>
      <c r="BK35" s="124">
        <v>0</v>
      </c>
      <c r="BL35" s="104">
        <v>330433346.92835999</v>
      </c>
      <c r="BM35" s="104">
        <v>-268279827.61747</v>
      </c>
      <c r="BN35" s="104">
        <v>1154703156.5912399</v>
      </c>
      <c r="BO35" s="124">
        <v>4.8899999999999997</v>
      </c>
      <c r="BP35" s="104">
        <v>237966240.32043001</v>
      </c>
      <c r="BQ35" s="104">
        <v>4836071695.32932</v>
      </c>
    </row>
    <row r="36" spans="3:69" x14ac:dyDescent="0.3">
      <c r="C36" s="124">
        <v>31</v>
      </c>
      <c r="D36" s="124">
        <v>2053</v>
      </c>
      <c r="E36" s="124">
        <v>4.8899999999999997</v>
      </c>
      <c r="F36" s="124">
        <v>0.22763</v>
      </c>
      <c r="G36" s="104">
        <v>17920895.966320001</v>
      </c>
      <c r="H36" s="124">
        <v>0</v>
      </c>
      <c r="I36" s="124">
        <v>0</v>
      </c>
      <c r="J36" s="124">
        <v>0</v>
      </c>
      <c r="K36" s="124">
        <v>0</v>
      </c>
      <c r="L36" s="124">
        <v>0</v>
      </c>
      <c r="M36" s="104">
        <v>9702.1517100000001</v>
      </c>
      <c r="N36" s="124">
        <v>0</v>
      </c>
      <c r="O36" s="104">
        <v>4928246.3907700004</v>
      </c>
      <c r="P36" s="104">
        <v>2039118.9934100001</v>
      </c>
      <c r="Q36" s="104">
        <v>1556477.1798</v>
      </c>
      <c r="R36" s="104">
        <v>145854.27626000001</v>
      </c>
      <c r="S36" s="104">
        <v>479032.11046</v>
      </c>
      <c r="T36" s="104">
        <v>148736.86811000001</v>
      </c>
      <c r="U36" s="104">
        <v>559026.96273000003</v>
      </c>
      <c r="V36" s="124">
        <v>0</v>
      </c>
      <c r="W36" s="104">
        <v>2508925.4352799999</v>
      </c>
      <c r="X36" s="104">
        <v>1038096.94209</v>
      </c>
      <c r="Y36" s="104">
        <v>792388.38243999996</v>
      </c>
      <c r="Z36" s="104">
        <v>74253.086089999997</v>
      </c>
      <c r="AA36" s="104">
        <v>243870.89259999999</v>
      </c>
      <c r="AB36" s="104">
        <v>75720.587400000004</v>
      </c>
      <c r="AC36" s="104">
        <v>284595.54466000001</v>
      </c>
      <c r="AD36" s="124">
        <v>0</v>
      </c>
      <c r="AE36" s="104">
        <v>25684696.209690001</v>
      </c>
      <c r="AF36" s="104">
        <v>14886754.449999999</v>
      </c>
      <c r="AG36" s="104">
        <v>7305148.0067699999</v>
      </c>
      <c r="AH36" s="104">
        <v>1175484.28269</v>
      </c>
      <c r="AI36" s="104">
        <v>2317309.47474</v>
      </c>
      <c r="AJ36" s="104">
        <v>2935162.08336</v>
      </c>
      <c r="AK36" s="104">
        <v>959914.57</v>
      </c>
      <c r="AL36" s="104">
        <v>962416.45</v>
      </c>
      <c r="AM36" s="104">
        <v>67620.495689999996</v>
      </c>
      <c r="AN36" s="104">
        <v>238392.25266999999</v>
      </c>
      <c r="AO36" s="104">
        <v>706818.31895999995</v>
      </c>
      <c r="AP36" s="104">
        <v>23452526.164829999</v>
      </c>
      <c r="AQ36" s="124">
        <v>0</v>
      </c>
      <c r="AR36" s="124">
        <v>0</v>
      </c>
      <c r="AS36" s="124">
        <v>0</v>
      </c>
      <c r="AT36" s="104">
        <v>59519258.43564</v>
      </c>
      <c r="AU36" s="104">
        <v>111587.92825</v>
      </c>
      <c r="AV36" s="124">
        <v>0</v>
      </c>
      <c r="AW36" s="124">
        <v>0</v>
      </c>
      <c r="AX36" s="124">
        <v>0</v>
      </c>
      <c r="AY36" s="124">
        <v>0</v>
      </c>
      <c r="AZ36" s="104">
        <v>111587.92825</v>
      </c>
      <c r="BA36" s="124">
        <v>0</v>
      </c>
      <c r="BB36" s="104">
        <v>335036088.06357998</v>
      </c>
      <c r="BC36" s="104">
        <v>176290565.63784</v>
      </c>
      <c r="BD36" s="104">
        <v>85318768.673879996</v>
      </c>
      <c r="BE36" s="104">
        <v>13434799.72256</v>
      </c>
      <c r="BF36" s="104">
        <v>25830055.701730002</v>
      </c>
      <c r="BG36" s="104">
        <v>7924679.9701399999</v>
      </c>
      <c r="BH36" s="104">
        <v>26237218.35743</v>
      </c>
      <c r="BI36" s="124">
        <v>0</v>
      </c>
      <c r="BJ36" s="124">
        <v>0</v>
      </c>
      <c r="BK36" s="124">
        <v>0</v>
      </c>
      <c r="BL36" s="104">
        <v>335147675.99182999</v>
      </c>
      <c r="BM36" s="104">
        <v>-275628417.55619001</v>
      </c>
      <c r="BN36" s="104">
        <v>1091961859.90292</v>
      </c>
      <c r="BO36" s="124">
        <v>4.8899999999999997</v>
      </c>
      <c r="BP36" s="104">
        <v>236483905.9016</v>
      </c>
      <c r="BQ36" s="104">
        <v>4796927183.6747303</v>
      </c>
    </row>
    <row r="37" spans="3:69" x14ac:dyDescent="0.3">
      <c r="C37" s="124">
        <v>32</v>
      </c>
      <c r="D37" s="124">
        <v>2054</v>
      </c>
      <c r="E37" s="124">
        <v>4.8899999999999997</v>
      </c>
      <c r="F37" s="124">
        <v>0.21701999999999999</v>
      </c>
      <c r="G37" s="104">
        <v>11998150.783770001</v>
      </c>
      <c r="H37" s="124">
        <v>0</v>
      </c>
      <c r="I37" s="124">
        <v>0</v>
      </c>
      <c r="J37" s="124">
        <v>0</v>
      </c>
      <c r="K37" s="124">
        <v>0</v>
      </c>
      <c r="L37" s="124">
        <v>0</v>
      </c>
      <c r="M37" s="104">
        <v>9398.5938299999998</v>
      </c>
      <c r="N37" s="124">
        <v>0</v>
      </c>
      <c r="O37" s="104">
        <v>3299491.4655399998</v>
      </c>
      <c r="P37" s="104">
        <v>1365202.78868</v>
      </c>
      <c r="Q37" s="104">
        <v>1042071.10681</v>
      </c>
      <c r="R37" s="104">
        <v>97650.340819999998</v>
      </c>
      <c r="S37" s="104">
        <v>320714.96327000001</v>
      </c>
      <c r="T37" s="104">
        <v>99580.253909999999</v>
      </c>
      <c r="U37" s="104">
        <v>374272.01205000002</v>
      </c>
      <c r="V37" s="124">
        <v>0</v>
      </c>
      <c r="W37" s="104">
        <v>1679741.1097200001</v>
      </c>
      <c r="X37" s="104">
        <v>695012.32877999998</v>
      </c>
      <c r="Y37" s="104">
        <v>530508.92709999997</v>
      </c>
      <c r="Z37" s="104">
        <v>49712.900780000004</v>
      </c>
      <c r="AA37" s="104">
        <v>163273.07221000001</v>
      </c>
      <c r="AB37" s="104">
        <v>50695.401989999998</v>
      </c>
      <c r="AC37" s="104">
        <v>190538.47886</v>
      </c>
      <c r="AD37" s="124">
        <v>0</v>
      </c>
      <c r="AE37" s="104">
        <v>25694904.866250001</v>
      </c>
      <c r="AF37" s="104">
        <v>15085112.48</v>
      </c>
      <c r="AG37" s="104">
        <v>7160224.6435900005</v>
      </c>
      <c r="AH37" s="104">
        <v>1163834.23664</v>
      </c>
      <c r="AI37" s="104">
        <v>2285733.50495</v>
      </c>
      <c r="AJ37" s="104">
        <v>3173352.3353400002</v>
      </c>
      <c r="AK37" s="104">
        <v>1089105.72</v>
      </c>
      <c r="AL37" s="104">
        <v>1045333.15</v>
      </c>
      <c r="AM37" s="104">
        <v>77266.972590000005</v>
      </c>
      <c r="AN37" s="104">
        <v>259995.12046000001</v>
      </c>
      <c r="AO37" s="104">
        <v>701651.36352999997</v>
      </c>
      <c r="AP37" s="104">
        <v>23645921.35768</v>
      </c>
      <c r="AQ37" s="124">
        <v>0</v>
      </c>
      <c r="AR37" s="124">
        <v>0</v>
      </c>
      <c r="AS37" s="124">
        <v>0</v>
      </c>
      <c r="AT37" s="104">
        <v>57502809.728359997</v>
      </c>
      <c r="AU37" s="104">
        <v>108101.24729</v>
      </c>
      <c r="AV37" s="124">
        <v>0</v>
      </c>
      <c r="AW37" s="124">
        <v>0</v>
      </c>
      <c r="AX37" s="124">
        <v>0</v>
      </c>
      <c r="AY37" s="124">
        <v>0</v>
      </c>
      <c r="AZ37" s="104">
        <v>108101.24729</v>
      </c>
      <c r="BA37" s="124">
        <v>0</v>
      </c>
      <c r="BB37" s="104">
        <v>337798876.53271002</v>
      </c>
      <c r="BC37" s="104">
        <v>178460132.12459001</v>
      </c>
      <c r="BD37" s="104">
        <v>83618380.051970005</v>
      </c>
      <c r="BE37" s="104">
        <v>13302129.364530001</v>
      </c>
      <c r="BF37" s="104">
        <v>25476405.807700001</v>
      </c>
      <c r="BG37" s="104">
        <v>7866117.7155499998</v>
      </c>
      <c r="BH37" s="104">
        <v>29075711.468370002</v>
      </c>
      <c r="BI37" s="124">
        <v>0</v>
      </c>
      <c r="BJ37" s="124">
        <v>0</v>
      </c>
      <c r="BK37" s="124">
        <v>0</v>
      </c>
      <c r="BL37" s="104">
        <v>337906977.77999997</v>
      </c>
      <c r="BM37" s="104">
        <v>-280404168.05163997</v>
      </c>
      <c r="BN37" s="104">
        <v>1031108547.35235</v>
      </c>
      <c r="BO37" s="124">
        <v>4.8899999999999997</v>
      </c>
      <c r="BP37" s="104">
        <v>234569739.28169</v>
      </c>
      <c r="BQ37" s="104">
        <v>4751092754.9047804</v>
      </c>
    </row>
    <row r="38" spans="3:69" x14ac:dyDescent="0.3">
      <c r="C38" s="124">
        <v>33</v>
      </c>
      <c r="D38" s="124">
        <v>2055</v>
      </c>
      <c r="E38" s="124">
        <v>4.8899999999999997</v>
      </c>
      <c r="F38" s="124">
        <v>0.2069</v>
      </c>
      <c r="G38" s="104">
        <v>7587995.43518</v>
      </c>
      <c r="H38" s="124">
        <v>0</v>
      </c>
      <c r="I38" s="124">
        <v>0</v>
      </c>
      <c r="J38" s="124">
        <v>0</v>
      </c>
      <c r="K38" s="124">
        <v>0</v>
      </c>
      <c r="L38" s="124">
        <v>0</v>
      </c>
      <c r="M38" s="104">
        <v>9071.90373</v>
      </c>
      <c r="N38" s="124">
        <v>0</v>
      </c>
      <c r="O38" s="104">
        <v>2086698.74468</v>
      </c>
      <c r="P38" s="104">
        <v>863395.76116999995</v>
      </c>
      <c r="Q38" s="104">
        <v>659037.45869999996</v>
      </c>
      <c r="R38" s="104">
        <v>61757.045209999997</v>
      </c>
      <c r="S38" s="104">
        <v>202829.89614</v>
      </c>
      <c r="T38" s="104">
        <v>62977.58094</v>
      </c>
      <c r="U38" s="104">
        <v>236701.00252000001</v>
      </c>
      <c r="V38" s="124">
        <v>0</v>
      </c>
      <c r="W38" s="104">
        <v>1062319.3609199999</v>
      </c>
      <c r="X38" s="104">
        <v>439546.93296000001</v>
      </c>
      <c r="Y38" s="104">
        <v>335509.97897</v>
      </c>
      <c r="Z38" s="104">
        <v>31439.950290000001</v>
      </c>
      <c r="AA38" s="104">
        <v>103258.85621</v>
      </c>
      <c r="AB38" s="104">
        <v>32061.31393</v>
      </c>
      <c r="AC38" s="104">
        <v>120502.32855999999</v>
      </c>
      <c r="AD38" s="124">
        <v>0</v>
      </c>
      <c r="AE38" s="104">
        <v>25564260.012139998</v>
      </c>
      <c r="AF38" s="104">
        <v>15158021.039999999</v>
      </c>
      <c r="AG38" s="104">
        <v>7006169.8348099999</v>
      </c>
      <c r="AH38" s="104">
        <v>1152222.61393</v>
      </c>
      <c r="AI38" s="104">
        <v>2247846.5242699999</v>
      </c>
      <c r="AJ38" s="104">
        <v>3424697.7283800002</v>
      </c>
      <c r="AK38" s="104">
        <v>1228283.73</v>
      </c>
      <c r="AL38" s="104">
        <v>1131158.29</v>
      </c>
      <c r="AM38" s="104">
        <v>87654.022140000001</v>
      </c>
      <c r="AN38" s="104">
        <v>282525.20832999999</v>
      </c>
      <c r="AO38" s="104">
        <v>695076.47944999998</v>
      </c>
      <c r="AP38" s="104">
        <v>23740971.928160001</v>
      </c>
      <c r="AQ38" s="124">
        <v>0</v>
      </c>
      <c r="AR38" s="124">
        <v>0</v>
      </c>
      <c r="AS38" s="124">
        <v>0</v>
      </c>
      <c r="AT38" s="104">
        <v>55888019.678010002</v>
      </c>
      <c r="AU38" s="104">
        <v>104348.47399</v>
      </c>
      <c r="AV38" s="124">
        <v>0</v>
      </c>
      <c r="AW38" s="124">
        <v>0</v>
      </c>
      <c r="AX38" s="124">
        <v>0</v>
      </c>
      <c r="AY38" s="124">
        <v>0</v>
      </c>
      <c r="AZ38" s="104">
        <v>104348.47399</v>
      </c>
      <c r="BA38" s="124">
        <v>0</v>
      </c>
      <c r="BB38" s="104">
        <v>339156741.82528001</v>
      </c>
      <c r="BC38" s="104">
        <v>179251041.83695</v>
      </c>
      <c r="BD38" s="104">
        <v>81810869.188879997</v>
      </c>
      <c r="BE38" s="104">
        <v>13170042.774420001</v>
      </c>
      <c r="BF38" s="104">
        <v>25052685.96483</v>
      </c>
      <c r="BG38" s="104">
        <v>7791878.9586800002</v>
      </c>
      <c r="BH38" s="104">
        <v>32080223.101519998</v>
      </c>
      <c r="BI38" s="124">
        <v>0</v>
      </c>
      <c r="BJ38" s="124">
        <v>0</v>
      </c>
      <c r="BK38" s="124">
        <v>0</v>
      </c>
      <c r="BL38" s="104">
        <v>339261090.29926997</v>
      </c>
      <c r="BM38" s="104">
        <v>-283373070.62125999</v>
      </c>
      <c r="BN38" s="104">
        <v>972478659.04082</v>
      </c>
      <c r="BO38" s="124">
        <v>4.8899999999999997</v>
      </c>
      <c r="BP38" s="104">
        <v>232328435.71483999</v>
      </c>
      <c r="BQ38" s="104">
        <v>4700048119.9983597</v>
      </c>
    </row>
    <row r="39" spans="3:69" x14ac:dyDescent="0.3">
      <c r="C39" s="124">
        <v>34</v>
      </c>
      <c r="D39" s="124">
        <v>2056</v>
      </c>
      <c r="E39" s="124">
        <v>4.8899999999999997</v>
      </c>
      <c r="F39" s="124">
        <v>0.19725000000000001</v>
      </c>
      <c r="G39" s="104">
        <v>5092093.81678</v>
      </c>
      <c r="H39" s="124">
        <v>0</v>
      </c>
      <c r="I39" s="124">
        <v>0</v>
      </c>
      <c r="J39" s="124">
        <v>0</v>
      </c>
      <c r="K39" s="124">
        <v>0</v>
      </c>
      <c r="L39" s="124">
        <v>0</v>
      </c>
      <c r="M39" s="104">
        <v>8721.6947</v>
      </c>
      <c r="N39" s="124">
        <v>0</v>
      </c>
      <c r="O39" s="104">
        <v>1400325.7996100001</v>
      </c>
      <c r="P39" s="104">
        <v>579401.00971999997</v>
      </c>
      <c r="Q39" s="104">
        <v>442261.80644999997</v>
      </c>
      <c r="R39" s="104">
        <v>41443.44455</v>
      </c>
      <c r="S39" s="104">
        <v>136113.53206</v>
      </c>
      <c r="T39" s="104">
        <v>42262.512309999998</v>
      </c>
      <c r="U39" s="104">
        <v>158843.49452000001</v>
      </c>
      <c r="V39" s="124">
        <v>0</v>
      </c>
      <c r="W39" s="104">
        <v>712893.13434999995</v>
      </c>
      <c r="X39" s="104">
        <v>294967.78677000001</v>
      </c>
      <c r="Y39" s="104">
        <v>225151.4651</v>
      </c>
      <c r="Z39" s="104">
        <v>21098.48086</v>
      </c>
      <c r="AA39" s="104">
        <v>69294.161779999995</v>
      </c>
      <c r="AB39" s="104">
        <v>21515.46081</v>
      </c>
      <c r="AC39" s="104">
        <v>80865.779030000005</v>
      </c>
      <c r="AD39" s="124">
        <v>0</v>
      </c>
      <c r="AE39" s="104">
        <v>25271014.463679999</v>
      </c>
      <c r="AF39" s="104">
        <v>15089241.07</v>
      </c>
      <c r="AG39" s="104">
        <v>6842688.6947699999</v>
      </c>
      <c r="AH39" s="104">
        <v>1133960.5833300001</v>
      </c>
      <c r="AI39" s="104">
        <v>2205124.1135399998</v>
      </c>
      <c r="AJ39" s="104">
        <v>3689044.6711900001</v>
      </c>
      <c r="AK39" s="104">
        <v>1377303.63</v>
      </c>
      <c r="AL39" s="104">
        <v>1219584.8899999999</v>
      </c>
      <c r="AM39" s="104">
        <v>98779.145369999998</v>
      </c>
      <c r="AN39" s="104">
        <v>305941.68135999999</v>
      </c>
      <c r="AO39" s="104">
        <v>687435.33028999995</v>
      </c>
      <c r="AP39" s="104">
        <v>23714165.5909</v>
      </c>
      <c r="AQ39" s="124">
        <v>0</v>
      </c>
      <c r="AR39" s="124">
        <v>0</v>
      </c>
      <c r="AS39" s="124">
        <v>0</v>
      </c>
      <c r="AT39" s="104">
        <v>54796165.354429998</v>
      </c>
      <c r="AU39" s="104">
        <v>100325.08560999999</v>
      </c>
      <c r="AV39" s="124">
        <v>0</v>
      </c>
      <c r="AW39" s="124">
        <v>0</v>
      </c>
      <c r="AX39" s="124">
        <v>0</v>
      </c>
      <c r="AY39" s="124">
        <v>0</v>
      </c>
      <c r="AZ39" s="104">
        <v>100325.08560999999</v>
      </c>
      <c r="BA39" s="124">
        <v>0</v>
      </c>
      <c r="BB39" s="104">
        <v>338773794.15011001</v>
      </c>
      <c r="BC39" s="104">
        <v>178393525.83002999</v>
      </c>
      <c r="BD39" s="104">
        <v>79893238.224830002</v>
      </c>
      <c r="BE39" s="104">
        <v>12961413.749199999</v>
      </c>
      <c r="BF39" s="104">
        <v>24575121.81574</v>
      </c>
      <c r="BG39" s="104">
        <v>7705680.2398899999</v>
      </c>
      <c r="BH39" s="104">
        <v>35244814.290420003</v>
      </c>
      <c r="BI39" s="124">
        <v>0</v>
      </c>
      <c r="BJ39" s="124">
        <v>0</v>
      </c>
      <c r="BK39" s="124">
        <v>0</v>
      </c>
      <c r="BL39" s="104">
        <v>338874119.23571998</v>
      </c>
      <c r="BM39" s="104">
        <v>-284077953.88129002</v>
      </c>
      <c r="BN39" s="104">
        <v>916444282.63773</v>
      </c>
      <c r="BO39" s="124">
        <v>4.8899999999999997</v>
      </c>
      <c r="BP39" s="104">
        <v>229832353.06792</v>
      </c>
      <c r="BQ39" s="104">
        <v>4645802519.1849899</v>
      </c>
    </row>
    <row r="40" spans="3:69" x14ac:dyDescent="0.3">
      <c r="C40" s="124">
        <v>35</v>
      </c>
      <c r="D40" s="124">
        <v>2057</v>
      </c>
      <c r="E40" s="124">
        <v>4.8899999999999997</v>
      </c>
      <c r="F40" s="124">
        <v>0.18804999999999999</v>
      </c>
      <c r="G40" s="104">
        <v>3063010.3696599999</v>
      </c>
      <c r="H40" s="124">
        <v>0</v>
      </c>
      <c r="I40" s="124">
        <v>0</v>
      </c>
      <c r="J40" s="124">
        <v>0</v>
      </c>
      <c r="K40" s="124">
        <v>0</v>
      </c>
      <c r="L40" s="124">
        <v>0</v>
      </c>
      <c r="M40" s="104">
        <v>8347.9020700000001</v>
      </c>
      <c r="N40" s="124">
        <v>0</v>
      </c>
      <c r="O40" s="104">
        <v>842327.85167</v>
      </c>
      <c r="P40" s="104">
        <v>348522.89938999998</v>
      </c>
      <c r="Q40" s="104">
        <v>266030.54616999999</v>
      </c>
      <c r="R40" s="104">
        <v>24929.175500000001</v>
      </c>
      <c r="S40" s="104">
        <v>81875.388630000001</v>
      </c>
      <c r="T40" s="104">
        <v>25421.863410000002</v>
      </c>
      <c r="U40" s="104">
        <v>95547.978570000007</v>
      </c>
      <c r="V40" s="124">
        <v>0</v>
      </c>
      <c r="W40" s="104">
        <v>428821.45176000003</v>
      </c>
      <c r="X40" s="104">
        <v>177429.83968999999</v>
      </c>
      <c r="Y40" s="104">
        <v>135433.73259999999</v>
      </c>
      <c r="Z40" s="104">
        <v>12691.216619999999</v>
      </c>
      <c r="AA40" s="104">
        <v>41682.016029999999</v>
      </c>
      <c r="AB40" s="104">
        <v>12942.03955</v>
      </c>
      <c r="AC40" s="104">
        <v>48642.60727</v>
      </c>
      <c r="AD40" s="124">
        <v>0</v>
      </c>
      <c r="AE40" s="104">
        <v>24913171.934130002</v>
      </c>
      <c r="AF40" s="104">
        <v>14971480.109999999</v>
      </c>
      <c r="AG40" s="104">
        <v>6669672.2147700004</v>
      </c>
      <c r="AH40" s="104">
        <v>1114157.9882199999</v>
      </c>
      <c r="AI40" s="104">
        <v>2157861.61919</v>
      </c>
      <c r="AJ40" s="104">
        <v>3965795.1332999999</v>
      </c>
      <c r="AK40" s="104">
        <v>1535963.65</v>
      </c>
      <c r="AL40" s="104">
        <v>1310211.75</v>
      </c>
      <c r="AM40" s="104">
        <v>110638.41595</v>
      </c>
      <c r="AN40" s="104">
        <v>330199.68047999998</v>
      </c>
      <c r="AO40" s="104">
        <v>678781.63392000005</v>
      </c>
      <c r="AP40" s="104">
        <v>23644808.443349998</v>
      </c>
      <c r="AQ40" s="124">
        <v>0</v>
      </c>
      <c r="AR40" s="124">
        <v>0</v>
      </c>
      <c r="AS40" s="124">
        <v>0</v>
      </c>
      <c r="AT40" s="104">
        <v>53803272.716279998</v>
      </c>
      <c r="AU40" s="104">
        <v>96030.25013</v>
      </c>
      <c r="AV40" s="124">
        <v>0</v>
      </c>
      <c r="AW40" s="124">
        <v>0</v>
      </c>
      <c r="AX40" s="124">
        <v>0</v>
      </c>
      <c r="AY40" s="124">
        <v>0</v>
      </c>
      <c r="AZ40" s="104">
        <v>96030.25013</v>
      </c>
      <c r="BA40" s="124">
        <v>0</v>
      </c>
      <c r="BB40" s="104">
        <v>337782977.75664002</v>
      </c>
      <c r="BC40" s="104">
        <v>176967300.45174</v>
      </c>
      <c r="BD40" s="104">
        <v>77864058.692460001</v>
      </c>
      <c r="BE40" s="104">
        <v>12735181.43094</v>
      </c>
      <c r="BF40" s="104">
        <v>24046871.618760001</v>
      </c>
      <c r="BG40" s="104">
        <v>7608126.2855500001</v>
      </c>
      <c r="BH40" s="104">
        <v>38561439.27719</v>
      </c>
      <c r="BI40" s="124">
        <v>0</v>
      </c>
      <c r="BJ40" s="124">
        <v>0</v>
      </c>
      <c r="BK40" s="124">
        <v>0</v>
      </c>
      <c r="BL40" s="104">
        <v>337879008.00677001</v>
      </c>
      <c r="BM40" s="104">
        <v>-284075735.29048997</v>
      </c>
      <c r="BN40" s="104">
        <v>863023840.61635005</v>
      </c>
      <c r="BO40" s="124">
        <v>4.8899999999999997</v>
      </c>
      <c r="BP40" s="104">
        <v>227179743.18814999</v>
      </c>
      <c r="BQ40" s="104">
        <v>4588906527.0826502</v>
      </c>
    </row>
    <row r="41" spans="3:69" x14ac:dyDescent="0.3">
      <c r="C41" s="124">
        <v>36</v>
      </c>
      <c r="D41" s="124">
        <v>2058</v>
      </c>
      <c r="E41" s="124">
        <v>4.8899999999999997</v>
      </c>
      <c r="F41" s="124">
        <v>0.17927999999999999</v>
      </c>
      <c r="G41" s="104">
        <v>2005642.44976</v>
      </c>
      <c r="H41" s="124">
        <v>0</v>
      </c>
      <c r="I41" s="124">
        <v>0</v>
      </c>
      <c r="J41" s="124">
        <v>0</v>
      </c>
      <c r="K41" s="124">
        <v>0</v>
      </c>
      <c r="L41" s="124">
        <v>0</v>
      </c>
      <c r="M41" s="104">
        <v>7950.9022100000002</v>
      </c>
      <c r="N41" s="124">
        <v>0</v>
      </c>
      <c r="O41" s="104">
        <v>551551.67368999997</v>
      </c>
      <c r="P41" s="104">
        <v>228210.88973</v>
      </c>
      <c r="Q41" s="104">
        <v>174195.34770000001</v>
      </c>
      <c r="R41" s="104">
        <v>16323.487870000001</v>
      </c>
      <c r="S41" s="104">
        <v>53611.557000000001</v>
      </c>
      <c r="T41" s="104">
        <v>16646.09722</v>
      </c>
      <c r="U41" s="104">
        <v>62564.294170000001</v>
      </c>
      <c r="V41" s="124">
        <v>0</v>
      </c>
      <c r="W41" s="104">
        <v>280789.94296999997</v>
      </c>
      <c r="X41" s="104">
        <v>116180.08932</v>
      </c>
      <c r="Y41" s="104">
        <v>88681.267919999998</v>
      </c>
      <c r="Z41" s="104">
        <v>8310.1392799999994</v>
      </c>
      <c r="AA41" s="104">
        <v>27293.156289999999</v>
      </c>
      <c r="AB41" s="104">
        <v>8474.3767700000008</v>
      </c>
      <c r="AC41" s="104">
        <v>31850.913390000002</v>
      </c>
      <c r="AD41" s="124">
        <v>0</v>
      </c>
      <c r="AE41" s="104">
        <v>24456396.2018</v>
      </c>
      <c r="AF41" s="104">
        <v>14769828.109999999</v>
      </c>
      <c r="AG41" s="104">
        <v>6487052.2063100003</v>
      </c>
      <c r="AH41" s="104">
        <v>1092722.7937</v>
      </c>
      <c r="AI41" s="104">
        <v>2106793.0879000002</v>
      </c>
      <c r="AJ41" s="104">
        <v>4254401.8780899998</v>
      </c>
      <c r="AK41" s="104">
        <v>1704140.39</v>
      </c>
      <c r="AL41" s="104">
        <v>1402525.91</v>
      </c>
      <c r="AM41" s="104">
        <v>123231.077</v>
      </c>
      <c r="AN41" s="104">
        <v>355229.49965999997</v>
      </c>
      <c r="AO41" s="104">
        <v>669275.00728000002</v>
      </c>
      <c r="AP41" s="104">
        <v>23503064.24171</v>
      </c>
      <c r="AQ41" s="124">
        <v>0</v>
      </c>
      <c r="AR41" s="124">
        <v>0</v>
      </c>
      <c r="AS41" s="124">
        <v>0</v>
      </c>
      <c r="AT41" s="104">
        <v>53054154.840470001</v>
      </c>
      <c r="AU41" s="104">
        <v>91468.221350000007</v>
      </c>
      <c r="AV41" s="124">
        <v>0</v>
      </c>
      <c r="AW41" s="124">
        <v>0</v>
      </c>
      <c r="AX41" s="124">
        <v>0</v>
      </c>
      <c r="AY41" s="124">
        <v>0</v>
      </c>
      <c r="AZ41" s="104">
        <v>91468.221350000007</v>
      </c>
      <c r="BA41" s="124">
        <v>0</v>
      </c>
      <c r="BB41" s="104">
        <v>335758060.59031999</v>
      </c>
      <c r="BC41" s="104">
        <v>174546259.65149999</v>
      </c>
      <c r="BD41" s="104">
        <v>75722670.806390002</v>
      </c>
      <c r="BE41" s="104">
        <v>12490290.3082</v>
      </c>
      <c r="BF41" s="104">
        <v>23476326.63442</v>
      </c>
      <c r="BG41" s="104">
        <v>7501003.3171499996</v>
      </c>
      <c r="BH41" s="104">
        <v>42021509.872660004</v>
      </c>
      <c r="BI41" s="124">
        <v>0</v>
      </c>
      <c r="BJ41" s="124">
        <v>0</v>
      </c>
      <c r="BK41" s="124">
        <v>0</v>
      </c>
      <c r="BL41" s="104">
        <v>335849528.81167001</v>
      </c>
      <c r="BM41" s="104">
        <v>-282795373.97119999</v>
      </c>
      <c r="BN41" s="104">
        <v>812324285.97080004</v>
      </c>
      <c r="BO41" s="124">
        <v>4.8899999999999997</v>
      </c>
      <c r="BP41" s="104">
        <v>224397529.17434001</v>
      </c>
      <c r="BQ41" s="104">
        <v>4530508682.2857904</v>
      </c>
    </row>
    <row r="42" spans="3:69" x14ac:dyDescent="0.3">
      <c r="C42" s="124">
        <v>37</v>
      </c>
      <c r="D42" s="124">
        <v>2059</v>
      </c>
      <c r="E42" s="124">
        <v>4.8899999999999997</v>
      </c>
      <c r="F42" s="124">
        <v>0.17091999999999999</v>
      </c>
      <c r="G42" s="104">
        <v>969388.96305000002</v>
      </c>
      <c r="H42" s="124">
        <v>0</v>
      </c>
      <c r="I42" s="124">
        <v>0</v>
      </c>
      <c r="J42" s="124">
        <v>0</v>
      </c>
      <c r="K42" s="124">
        <v>0</v>
      </c>
      <c r="L42" s="124">
        <v>0</v>
      </c>
      <c r="M42" s="104">
        <v>7531.5869400000001</v>
      </c>
      <c r="N42" s="124">
        <v>0</v>
      </c>
      <c r="O42" s="104">
        <v>266581.96483999997</v>
      </c>
      <c r="P42" s="104">
        <v>110301.37390000001</v>
      </c>
      <c r="Q42" s="104">
        <v>84193.993549999999</v>
      </c>
      <c r="R42" s="104">
        <v>7889.6460200000001</v>
      </c>
      <c r="S42" s="104">
        <v>25912.121899999998</v>
      </c>
      <c r="T42" s="104">
        <v>8045.5730899999999</v>
      </c>
      <c r="U42" s="104">
        <v>30239.256379999999</v>
      </c>
      <c r="V42" s="124">
        <v>0</v>
      </c>
      <c r="W42" s="104">
        <v>135714.45482000001</v>
      </c>
      <c r="X42" s="104">
        <v>56153.42671</v>
      </c>
      <c r="Y42" s="104">
        <v>42862.396710000001</v>
      </c>
      <c r="Z42" s="104">
        <v>4016.5470700000001</v>
      </c>
      <c r="AA42" s="104">
        <v>13191.625690000001</v>
      </c>
      <c r="AB42" s="104">
        <v>4095.92812</v>
      </c>
      <c r="AC42" s="104">
        <v>15394.53052</v>
      </c>
      <c r="AD42" s="124">
        <v>0</v>
      </c>
      <c r="AE42" s="104">
        <v>23964999.678769998</v>
      </c>
      <c r="AF42" s="104">
        <v>14548724.75</v>
      </c>
      <c r="AG42" s="104">
        <v>6294890.5002499996</v>
      </c>
      <c r="AH42" s="104">
        <v>1069567.7419700001</v>
      </c>
      <c r="AI42" s="104">
        <v>2051816.6903899999</v>
      </c>
      <c r="AJ42" s="104">
        <v>4553785.79268</v>
      </c>
      <c r="AK42" s="104">
        <v>1881504.01</v>
      </c>
      <c r="AL42" s="104">
        <v>1495926.17</v>
      </c>
      <c r="AM42" s="104">
        <v>136542.65641</v>
      </c>
      <c r="AN42" s="104">
        <v>380948.48722000001</v>
      </c>
      <c r="AO42" s="104">
        <v>658864.47528000001</v>
      </c>
      <c r="AP42" s="104">
        <v>23340481.132830001</v>
      </c>
      <c r="AQ42" s="124">
        <v>0</v>
      </c>
      <c r="AR42" s="124">
        <v>0</v>
      </c>
      <c r="AS42" s="124">
        <v>0</v>
      </c>
      <c r="AT42" s="104">
        <v>52269094.610880002</v>
      </c>
      <c r="AU42" s="104">
        <v>86649.15827</v>
      </c>
      <c r="AV42" s="124">
        <v>0</v>
      </c>
      <c r="AW42" s="124">
        <v>0</v>
      </c>
      <c r="AX42" s="124">
        <v>0</v>
      </c>
      <c r="AY42" s="124">
        <v>0</v>
      </c>
      <c r="AZ42" s="104">
        <v>86649.15827</v>
      </c>
      <c r="BA42" s="124">
        <v>0</v>
      </c>
      <c r="BB42" s="104">
        <v>333435444.74922001</v>
      </c>
      <c r="BC42" s="104">
        <v>171881149.50760001</v>
      </c>
      <c r="BD42" s="104">
        <v>73469900.899749994</v>
      </c>
      <c r="BE42" s="104">
        <v>12225750.45266</v>
      </c>
      <c r="BF42" s="104">
        <v>22862445.498179998</v>
      </c>
      <c r="BG42" s="104">
        <v>7383782.4553100001</v>
      </c>
      <c r="BH42" s="104">
        <v>45612415.935719997</v>
      </c>
      <c r="BI42" s="124">
        <v>0</v>
      </c>
      <c r="BJ42" s="124">
        <v>0</v>
      </c>
      <c r="BK42" s="124">
        <v>0</v>
      </c>
      <c r="BL42" s="104">
        <v>333522093.90749002</v>
      </c>
      <c r="BM42" s="104">
        <v>-281252999.29661</v>
      </c>
      <c r="BN42" s="104">
        <v>764252523.33102</v>
      </c>
      <c r="BO42" s="124">
        <v>4.8899999999999997</v>
      </c>
      <c r="BP42" s="104">
        <v>221541874.56378001</v>
      </c>
      <c r="BQ42" s="104">
        <v>4470797557.5529604</v>
      </c>
    </row>
    <row r="43" spans="3:69" x14ac:dyDescent="0.3">
      <c r="C43" s="124">
        <v>38</v>
      </c>
      <c r="D43" s="124">
        <v>2060</v>
      </c>
      <c r="E43" s="124">
        <v>4.8899999999999997</v>
      </c>
      <c r="F43" s="124">
        <v>0.16295000000000001</v>
      </c>
      <c r="G43" s="104">
        <v>300440.88270999998</v>
      </c>
      <c r="H43" s="124">
        <v>0</v>
      </c>
      <c r="I43" s="124">
        <v>0</v>
      </c>
      <c r="J43" s="124">
        <v>0</v>
      </c>
      <c r="K43" s="124">
        <v>0</v>
      </c>
      <c r="L43" s="124">
        <v>0</v>
      </c>
      <c r="M43" s="104">
        <v>7091.4040199999999</v>
      </c>
      <c r="N43" s="124">
        <v>0</v>
      </c>
      <c r="O43" s="104">
        <v>82621.242750000005</v>
      </c>
      <c r="P43" s="104">
        <v>34185.495609999998</v>
      </c>
      <c r="Q43" s="104">
        <v>26094.084729999999</v>
      </c>
      <c r="R43" s="104">
        <v>2445.2230300000001</v>
      </c>
      <c r="S43" s="104">
        <v>8030.8947900000003</v>
      </c>
      <c r="T43" s="104">
        <v>2493.5492100000001</v>
      </c>
      <c r="U43" s="104">
        <v>9371.9953800000003</v>
      </c>
      <c r="V43" s="124">
        <v>0</v>
      </c>
      <c r="W43" s="104">
        <v>42061.723579999998</v>
      </c>
      <c r="X43" s="104">
        <v>17403.52504</v>
      </c>
      <c r="Y43" s="104">
        <v>13284.26132</v>
      </c>
      <c r="Z43" s="104">
        <v>1244.8408099999999</v>
      </c>
      <c r="AA43" s="104">
        <v>4088.4555300000002</v>
      </c>
      <c r="AB43" s="104">
        <v>1269.4432300000001</v>
      </c>
      <c r="AC43" s="104">
        <v>4771.1976500000001</v>
      </c>
      <c r="AD43" s="124">
        <v>0</v>
      </c>
      <c r="AE43" s="104">
        <v>23413506.032669999</v>
      </c>
      <c r="AF43" s="104">
        <v>14282464.449999999</v>
      </c>
      <c r="AG43" s="104">
        <v>6093229.1659199996</v>
      </c>
      <c r="AH43" s="104">
        <v>1044618.17473</v>
      </c>
      <c r="AI43" s="104">
        <v>1993194.24181</v>
      </c>
      <c r="AJ43" s="104">
        <v>4862750.4993500002</v>
      </c>
      <c r="AK43" s="104">
        <v>2067681.02</v>
      </c>
      <c r="AL43" s="104">
        <v>1589695.4</v>
      </c>
      <c r="AM43" s="104">
        <v>150541.50177999999</v>
      </c>
      <c r="AN43" s="104">
        <v>407248.06151000003</v>
      </c>
      <c r="AO43" s="104">
        <v>647584.51587</v>
      </c>
      <c r="AP43" s="104">
        <v>23136147.03032</v>
      </c>
      <c r="AQ43" s="124">
        <v>0</v>
      </c>
      <c r="AR43" s="124">
        <v>0</v>
      </c>
      <c r="AS43" s="124">
        <v>0</v>
      </c>
      <c r="AT43" s="104">
        <v>51544177.932690002</v>
      </c>
      <c r="AU43" s="104">
        <v>81589.613089999999</v>
      </c>
      <c r="AV43" s="124">
        <v>0</v>
      </c>
      <c r="AW43" s="124">
        <v>0</v>
      </c>
      <c r="AX43" s="124">
        <v>0</v>
      </c>
      <c r="AY43" s="124">
        <v>0</v>
      </c>
      <c r="AZ43" s="104">
        <v>81589.613089999999</v>
      </c>
      <c r="BA43" s="124">
        <v>0</v>
      </c>
      <c r="BB43" s="104">
        <v>330516386.14201999</v>
      </c>
      <c r="BC43" s="104">
        <v>168684931.35308999</v>
      </c>
      <c r="BD43" s="104">
        <v>71106344.701100007</v>
      </c>
      <c r="BE43" s="104">
        <v>11940708.00678</v>
      </c>
      <c r="BF43" s="104">
        <v>22208147.714340001</v>
      </c>
      <c r="BG43" s="104">
        <v>7256858.9772800002</v>
      </c>
      <c r="BH43" s="104">
        <v>49319395.389430001</v>
      </c>
      <c r="BI43" s="124">
        <v>0</v>
      </c>
      <c r="BJ43" s="124">
        <v>0</v>
      </c>
      <c r="BK43" s="124">
        <v>0</v>
      </c>
      <c r="BL43" s="104">
        <v>330597975.75511003</v>
      </c>
      <c r="BM43" s="104">
        <v>-279053797.82242</v>
      </c>
      <c r="BN43" s="104">
        <v>718780706.97586</v>
      </c>
      <c r="BO43" s="124">
        <v>4.8899999999999997</v>
      </c>
      <c r="BP43" s="104">
        <v>218622000.56434</v>
      </c>
      <c r="BQ43" s="104">
        <v>4410365760.2948799</v>
      </c>
    </row>
    <row r="44" spans="3:69" x14ac:dyDescent="0.3">
      <c r="C44" s="124">
        <v>39</v>
      </c>
      <c r="D44" s="124">
        <v>2061</v>
      </c>
      <c r="E44" s="124">
        <v>4.8899999999999997</v>
      </c>
      <c r="F44" s="124">
        <v>0.15534999999999999</v>
      </c>
      <c r="G44" s="124">
        <v>0</v>
      </c>
      <c r="H44" s="124">
        <v>0</v>
      </c>
      <c r="I44" s="124">
        <v>0</v>
      </c>
      <c r="J44" s="124">
        <v>0</v>
      </c>
      <c r="K44" s="124">
        <v>0</v>
      </c>
      <c r="L44" s="124">
        <v>0</v>
      </c>
      <c r="M44" s="104">
        <v>6632.3352299999997</v>
      </c>
      <c r="N44" s="124">
        <v>0</v>
      </c>
      <c r="O44" s="124">
        <v>0</v>
      </c>
      <c r="P44" s="124">
        <v>0</v>
      </c>
      <c r="Q44" s="124">
        <v>0</v>
      </c>
      <c r="R44" s="124">
        <v>0</v>
      </c>
      <c r="S44" s="124">
        <v>0</v>
      </c>
      <c r="T44" s="124">
        <v>0</v>
      </c>
      <c r="U44" s="124">
        <v>0</v>
      </c>
      <c r="V44" s="124">
        <v>0</v>
      </c>
      <c r="W44" s="124">
        <v>0</v>
      </c>
      <c r="X44" s="124">
        <v>0</v>
      </c>
      <c r="Y44" s="124">
        <v>0</v>
      </c>
      <c r="Z44" s="124">
        <v>0</v>
      </c>
      <c r="AA44" s="124">
        <v>0</v>
      </c>
      <c r="AB44" s="124">
        <v>0</v>
      </c>
      <c r="AC44" s="124">
        <v>0</v>
      </c>
      <c r="AD44" s="124">
        <v>0</v>
      </c>
      <c r="AE44" s="104">
        <v>22801139.474210002</v>
      </c>
      <c r="AF44" s="104">
        <v>13969679.77</v>
      </c>
      <c r="AG44" s="104">
        <v>5882372.2810899997</v>
      </c>
      <c r="AH44" s="104">
        <v>1017815.06274</v>
      </c>
      <c r="AI44" s="104">
        <v>1931272.3575599999</v>
      </c>
      <c r="AJ44" s="104">
        <v>5179650.1518700002</v>
      </c>
      <c r="AK44" s="104">
        <v>2261980.4900000002</v>
      </c>
      <c r="AL44" s="104">
        <v>1683021.36</v>
      </c>
      <c r="AM44" s="104">
        <v>165173.2279</v>
      </c>
      <c r="AN44" s="104">
        <v>433990.03732</v>
      </c>
      <c r="AO44" s="104">
        <v>635485.03489999997</v>
      </c>
      <c r="AP44" s="104">
        <v>22888274.50341</v>
      </c>
      <c r="AQ44" s="124">
        <v>0</v>
      </c>
      <c r="AR44" s="124">
        <v>0</v>
      </c>
      <c r="AS44" s="124">
        <v>0</v>
      </c>
      <c r="AT44" s="104">
        <v>50875696.464720003</v>
      </c>
      <c r="AU44" s="104">
        <v>76312.268410000004</v>
      </c>
      <c r="AV44" s="124">
        <v>0</v>
      </c>
      <c r="AW44" s="124">
        <v>0</v>
      </c>
      <c r="AX44" s="124">
        <v>0</v>
      </c>
      <c r="AY44" s="124">
        <v>0</v>
      </c>
      <c r="AZ44" s="104">
        <v>76312.268410000004</v>
      </c>
      <c r="BA44" s="124">
        <v>0</v>
      </c>
      <c r="BB44" s="104">
        <v>326975350.04343998</v>
      </c>
      <c r="BC44" s="104">
        <v>164944768.19870001</v>
      </c>
      <c r="BD44" s="104">
        <v>68635563.770329997</v>
      </c>
      <c r="BE44" s="104">
        <v>11634485.394400001</v>
      </c>
      <c r="BF44" s="104">
        <v>21517283.900819998</v>
      </c>
      <c r="BG44" s="104">
        <v>7120780.83641</v>
      </c>
      <c r="BH44" s="104">
        <v>53122467.942780003</v>
      </c>
      <c r="BI44" s="124">
        <v>0</v>
      </c>
      <c r="BJ44" s="124">
        <v>0</v>
      </c>
      <c r="BK44" s="124">
        <v>0</v>
      </c>
      <c r="BL44" s="104">
        <v>327051662.31185001</v>
      </c>
      <c r="BM44" s="104">
        <v>-276175965.84713</v>
      </c>
      <c r="BN44" s="104">
        <v>675876770.68150997</v>
      </c>
      <c r="BO44" s="124">
        <v>4.8899999999999997</v>
      </c>
      <c r="BP44" s="104">
        <v>215666885.67842001</v>
      </c>
      <c r="BQ44" s="104">
        <v>4349856680.1261702</v>
      </c>
    </row>
    <row r="45" spans="3:69" x14ac:dyDescent="0.3">
      <c r="C45" s="124">
        <v>40</v>
      </c>
      <c r="D45" s="124">
        <v>2062</v>
      </c>
      <c r="E45" s="124">
        <v>4.8899999999999997</v>
      </c>
      <c r="F45" s="124">
        <v>0.14810999999999999</v>
      </c>
      <c r="G45" s="124">
        <v>0</v>
      </c>
      <c r="H45" s="124">
        <v>0</v>
      </c>
      <c r="I45" s="124">
        <v>0</v>
      </c>
      <c r="J45" s="124">
        <v>0</v>
      </c>
      <c r="K45" s="124">
        <v>0</v>
      </c>
      <c r="L45" s="124">
        <v>0</v>
      </c>
      <c r="M45" s="104">
        <v>6156.9286199999997</v>
      </c>
      <c r="N45" s="124">
        <v>0</v>
      </c>
      <c r="O45" s="124">
        <v>0</v>
      </c>
      <c r="P45" s="124">
        <v>0</v>
      </c>
      <c r="Q45" s="124">
        <v>0</v>
      </c>
      <c r="R45" s="124">
        <v>0</v>
      </c>
      <c r="S45" s="124">
        <v>0</v>
      </c>
      <c r="T45" s="124">
        <v>0</v>
      </c>
      <c r="U45" s="124">
        <v>0</v>
      </c>
      <c r="V45" s="124">
        <v>0</v>
      </c>
      <c r="W45" s="124">
        <v>0</v>
      </c>
      <c r="X45" s="124">
        <v>0</v>
      </c>
      <c r="Y45" s="124">
        <v>0</v>
      </c>
      <c r="Z45" s="124">
        <v>0</v>
      </c>
      <c r="AA45" s="124">
        <v>0</v>
      </c>
      <c r="AB45" s="124">
        <v>0</v>
      </c>
      <c r="AC45" s="124">
        <v>0</v>
      </c>
      <c r="AD45" s="124">
        <v>0</v>
      </c>
      <c r="AE45" s="104">
        <v>22132487.782249998</v>
      </c>
      <c r="AF45" s="104">
        <v>13614371.029999999</v>
      </c>
      <c r="AG45" s="104">
        <v>5662634.28474</v>
      </c>
      <c r="AH45" s="104">
        <v>989117.27668999997</v>
      </c>
      <c r="AI45" s="104">
        <v>1866365.18967</v>
      </c>
      <c r="AJ45" s="104">
        <v>5502426.0976</v>
      </c>
      <c r="AK45" s="104">
        <v>2463506.67</v>
      </c>
      <c r="AL45" s="104">
        <v>1774963.22</v>
      </c>
      <c r="AM45" s="104">
        <v>180360.80825</v>
      </c>
      <c r="AN45" s="104">
        <v>461000.42330999998</v>
      </c>
      <c r="AO45" s="104">
        <v>622594.97504000005</v>
      </c>
      <c r="AP45" s="104">
        <v>22598967.492139999</v>
      </c>
      <c r="AQ45" s="124">
        <v>0</v>
      </c>
      <c r="AR45" s="124">
        <v>0</v>
      </c>
      <c r="AS45" s="124">
        <v>0</v>
      </c>
      <c r="AT45" s="104">
        <v>50240038.300609998</v>
      </c>
      <c r="AU45" s="104">
        <v>70846.325159999993</v>
      </c>
      <c r="AV45" s="124">
        <v>0</v>
      </c>
      <c r="AW45" s="124">
        <v>0</v>
      </c>
      <c r="AX45" s="124">
        <v>0</v>
      </c>
      <c r="AY45" s="124">
        <v>0</v>
      </c>
      <c r="AZ45" s="104">
        <v>70846.325159999993</v>
      </c>
      <c r="BA45" s="124">
        <v>0</v>
      </c>
      <c r="BB45" s="104">
        <v>322842392.73961002</v>
      </c>
      <c r="BC45" s="104">
        <v>160708036.47784001</v>
      </c>
      <c r="BD45" s="104">
        <v>66061471.979910001</v>
      </c>
      <c r="BE45" s="104">
        <v>11306608.519880001</v>
      </c>
      <c r="BF45" s="104">
        <v>20793352.733600002</v>
      </c>
      <c r="BG45" s="104">
        <v>6975850.2469199998</v>
      </c>
      <c r="BH45" s="104">
        <v>56997072.781460002</v>
      </c>
      <c r="BI45" s="124">
        <v>0</v>
      </c>
      <c r="BJ45" s="124">
        <v>0</v>
      </c>
      <c r="BK45" s="124">
        <v>0</v>
      </c>
      <c r="BL45" s="104">
        <v>322913239.06476998</v>
      </c>
      <c r="BM45" s="104">
        <v>-272673200.76415998</v>
      </c>
      <c r="BN45" s="104">
        <v>635491142.91632998</v>
      </c>
      <c r="BO45" s="124">
        <v>4.8899999999999997</v>
      </c>
      <c r="BP45" s="104">
        <v>212707991.65817001</v>
      </c>
      <c r="BQ45" s="104">
        <v>4289891471.0201802</v>
      </c>
    </row>
    <row r="46" spans="3:69" x14ac:dyDescent="0.3">
      <c r="C46" s="124">
        <v>41</v>
      </c>
      <c r="D46" s="124">
        <v>2063</v>
      </c>
      <c r="E46" s="124">
        <v>4.8899999999999997</v>
      </c>
      <c r="F46" s="124">
        <v>0.14121</v>
      </c>
      <c r="G46" s="124">
        <v>0</v>
      </c>
      <c r="H46" s="124">
        <v>0</v>
      </c>
      <c r="I46" s="124">
        <v>0</v>
      </c>
      <c r="J46" s="124">
        <v>0</v>
      </c>
      <c r="K46" s="124">
        <v>0</v>
      </c>
      <c r="L46" s="124">
        <v>0</v>
      </c>
      <c r="M46" s="104">
        <v>5668.4162699999997</v>
      </c>
      <c r="N46" s="124">
        <v>0</v>
      </c>
      <c r="O46" s="124">
        <v>0</v>
      </c>
      <c r="P46" s="124">
        <v>0</v>
      </c>
      <c r="Q46" s="124">
        <v>0</v>
      </c>
      <c r="R46" s="124">
        <v>0</v>
      </c>
      <c r="S46" s="124">
        <v>0</v>
      </c>
      <c r="T46" s="124">
        <v>0</v>
      </c>
      <c r="U46" s="124">
        <v>0</v>
      </c>
      <c r="V46" s="124">
        <v>0</v>
      </c>
      <c r="W46" s="124">
        <v>0</v>
      </c>
      <c r="X46" s="124">
        <v>0</v>
      </c>
      <c r="Y46" s="124">
        <v>0</v>
      </c>
      <c r="Z46" s="124">
        <v>0</v>
      </c>
      <c r="AA46" s="124">
        <v>0</v>
      </c>
      <c r="AB46" s="124">
        <v>0</v>
      </c>
      <c r="AC46" s="124">
        <v>0</v>
      </c>
      <c r="AD46" s="124">
        <v>0</v>
      </c>
      <c r="AE46" s="104">
        <v>21428286.863930002</v>
      </c>
      <c r="AF46" s="104">
        <v>13236736.59</v>
      </c>
      <c r="AG46" s="104">
        <v>5434495.7312399996</v>
      </c>
      <c r="AH46" s="104">
        <v>958503.29517000006</v>
      </c>
      <c r="AI46" s="104">
        <v>1798551.24389</v>
      </c>
      <c r="AJ46" s="104">
        <v>5828595.0387199996</v>
      </c>
      <c r="AK46" s="104">
        <v>2671135.7200000002</v>
      </c>
      <c r="AL46" s="104">
        <v>1864483.33</v>
      </c>
      <c r="AM46" s="104">
        <v>196003.55903</v>
      </c>
      <c r="AN46" s="104">
        <v>488081.40357999998</v>
      </c>
      <c r="AO46" s="104">
        <v>608891.01988000004</v>
      </c>
      <c r="AP46" s="104">
        <v>22283016.635979999</v>
      </c>
      <c r="AQ46" s="124">
        <v>0</v>
      </c>
      <c r="AR46" s="124">
        <v>0</v>
      </c>
      <c r="AS46" s="124">
        <v>0</v>
      </c>
      <c r="AT46" s="104">
        <v>49545566.954899997</v>
      </c>
      <c r="AU46" s="104">
        <v>65228.866220000004</v>
      </c>
      <c r="AV46" s="124">
        <v>0</v>
      </c>
      <c r="AW46" s="124">
        <v>0</v>
      </c>
      <c r="AX46" s="124">
        <v>0</v>
      </c>
      <c r="AY46" s="124">
        <v>0</v>
      </c>
      <c r="AZ46" s="104">
        <v>65228.866220000004</v>
      </c>
      <c r="BA46" s="124">
        <v>0</v>
      </c>
      <c r="BB46" s="104">
        <v>318328809.08029002</v>
      </c>
      <c r="BC46" s="104">
        <v>156209145.7638</v>
      </c>
      <c r="BD46" s="104">
        <v>63389610.245860003</v>
      </c>
      <c r="BE46" s="104">
        <v>10956833.41677</v>
      </c>
      <c r="BF46" s="104">
        <v>20037192.891150001</v>
      </c>
      <c r="BG46" s="104">
        <v>6821814.8865099996</v>
      </c>
      <c r="BH46" s="104">
        <v>60914211.876199998</v>
      </c>
      <c r="BI46" s="124">
        <v>0</v>
      </c>
      <c r="BJ46" s="124">
        <v>0</v>
      </c>
      <c r="BK46" s="124">
        <v>0</v>
      </c>
      <c r="BL46" s="104">
        <v>318394037.94651002</v>
      </c>
      <c r="BM46" s="104">
        <v>-268848470.99160999</v>
      </c>
      <c r="BN46" s="104">
        <v>597527050.3276</v>
      </c>
      <c r="BO46" s="124">
        <v>4.8899999999999997</v>
      </c>
      <c r="BP46" s="104">
        <v>209775692.93289</v>
      </c>
      <c r="BQ46" s="104">
        <v>4230818692.9614601</v>
      </c>
    </row>
    <row r="47" spans="3:69" x14ac:dyDescent="0.3">
      <c r="C47" s="124">
        <v>42</v>
      </c>
      <c r="D47" s="124">
        <v>2064</v>
      </c>
      <c r="E47" s="124">
        <v>4.8899999999999997</v>
      </c>
      <c r="F47" s="124">
        <v>0.13463</v>
      </c>
      <c r="G47" s="124">
        <v>0</v>
      </c>
      <c r="H47" s="124">
        <v>0</v>
      </c>
      <c r="I47" s="124">
        <v>0</v>
      </c>
      <c r="J47" s="124">
        <v>0</v>
      </c>
      <c r="K47" s="124">
        <v>0</v>
      </c>
      <c r="L47" s="124">
        <v>0</v>
      </c>
      <c r="M47" s="104">
        <v>5170.7551400000002</v>
      </c>
      <c r="N47" s="124">
        <v>0</v>
      </c>
      <c r="O47" s="124">
        <v>0</v>
      </c>
      <c r="P47" s="124">
        <v>0</v>
      </c>
      <c r="Q47" s="124">
        <v>0</v>
      </c>
      <c r="R47" s="124">
        <v>0</v>
      </c>
      <c r="S47" s="124">
        <v>0</v>
      </c>
      <c r="T47" s="124">
        <v>0</v>
      </c>
      <c r="U47" s="124">
        <v>0</v>
      </c>
      <c r="V47" s="124">
        <v>0</v>
      </c>
      <c r="W47" s="124">
        <v>0</v>
      </c>
      <c r="X47" s="124">
        <v>0</v>
      </c>
      <c r="Y47" s="124">
        <v>0</v>
      </c>
      <c r="Z47" s="124">
        <v>0</v>
      </c>
      <c r="AA47" s="124">
        <v>0</v>
      </c>
      <c r="AB47" s="124">
        <v>0</v>
      </c>
      <c r="AC47" s="124">
        <v>0</v>
      </c>
      <c r="AD47" s="124">
        <v>0</v>
      </c>
      <c r="AE47" s="104">
        <v>20689305.24174</v>
      </c>
      <c r="AF47" s="104">
        <v>12836852.619999999</v>
      </c>
      <c r="AG47" s="104">
        <v>5198520.3767499998</v>
      </c>
      <c r="AH47" s="104">
        <v>925977.31631999998</v>
      </c>
      <c r="AI47" s="104">
        <v>1727954.9248200001</v>
      </c>
      <c r="AJ47" s="104">
        <v>6155188.5066099996</v>
      </c>
      <c r="AK47" s="104">
        <v>2883416.22</v>
      </c>
      <c r="AL47" s="104">
        <v>1950471.11</v>
      </c>
      <c r="AM47" s="104">
        <v>211973.88123</v>
      </c>
      <c r="AN47" s="104">
        <v>514979.61416</v>
      </c>
      <c r="AO47" s="104">
        <v>594347.68087000004</v>
      </c>
      <c r="AP47" s="104">
        <v>21938644.210960001</v>
      </c>
      <c r="AQ47" s="124">
        <v>0</v>
      </c>
      <c r="AR47" s="124">
        <v>0</v>
      </c>
      <c r="AS47" s="124">
        <v>0</v>
      </c>
      <c r="AT47" s="104">
        <v>48788308.714450002</v>
      </c>
      <c r="AU47" s="104">
        <v>59505.356950000001</v>
      </c>
      <c r="AV47" s="124">
        <v>0</v>
      </c>
      <c r="AW47" s="124">
        <v>0</v>
      </c>
      <c r="AX47" s="124">
        <v>0</v>
      </c>
      <c r="AY47" s="124">
        <v>0</v>
      </c>
      <c r="AZ47" s="104">
        <v>59505.356950000001</v>
      </c>
      <c r="BA47" s="124">
        <v>0</v>
      </c>
      <c r="BB47" s="104">
        <v>313409203.00856</v>
      </c>
      <c r="BC47" s="104">
        <v>151448851.92719999</v>
      </c>
      <c r="BD47" s="104">
        <v>60626800.620849997</v>
      </c>
      <c r="BE47" s="104">
        <v>10585198.64429</v>
      </c>
      <c r="BF47" s="104">
        <v>19250181.012030002</v>
      </c>
      <c r="BG47" s="104">
        <v>6658402.0366599998</v>
      </c>
      <c r="BH47" s="104">
        <v>64839768.767530002</v>
      </c>
      <c r="BI47" s="124">
        <v>0</v>
      </c>
      <c r="BJ47" s="124">
        <v>0</v>
      </c>
      <c r="BK47" s="124">
        <v>0</v>
      </c>
      <c r="BL47" s="104">
        <v>313468708.36550999</v>
      </c>
      <c r="BM47" s="104">
        <v>-264680399.65105999</v>
      </c>
      <c r="BN47" s="104">
        <v>561893128.12258005</v>
      </c>
      <c r="BO47" s="124">
        <v>4.8899999999999997</v>
      </c>
      <c r="BP47" s="104">
        <v>206887034.08581999</v>
      </c>
      <c r="BQ47" s="104">
        <v>4173025327.3962202</v>
      </c>
    </row>
    <row r="48" spans="3:69" x14ac:dyDescent="0.3">
      <c r="C48" s="124">
        <v>43</v>
      </c>
      <c r="D48" s="124">
        <v>2065</v>
      </c>
      <c r="E48" s="124">
        <v>4.8899999999999997</v>
      </c>
      <c r="F48" s="124">
        <v>0.12834999999999999</v>
      </c>
      <c r="G48" s="124">
        <v>0</v>
      </c>
      <c r="H48" s="124">
        <v>0</v>
      </c>
      <c r="I48" s="124">
        <v>0</v>
      </c>
      <c r="J48" s="124">
        <v>0</v>
      </c>
      <c r="K48" s="124">
        <v>0</v>
      </c>
      <c r="L48" s="124">
        <v>0</v>
      </c>
      <c r="M48" s="104">
        <v>4668.7843700000003</v>
      </c>
      <c r="N48" s="124">
        <v>0</v>
      </c>
      <c r="O48" s="124">
        <v>0</v>
      </c>
      <c r="P48" s="124">
        <v>0</v>
      </c>
      <c r="Q48" s="124">
        <v>0</v>
      </c>
      <c r="R48" s="124">
        <v>0</v>
      </c>
      <c r="S48" s="124">
        <v>0</v>
      </c>
      <c r="T48" s="124">
        <v>0</v>
      </c>
      <c r="U48" s="124">
        <v>0</v>
      </c>
      <c r="V48" s="124">
        <v>0</v>
      </c>
      <c r="W48" s="124">
        <v>0</v>
      </c>
      <c r="X48" s="124">
        <v>0</v>
      </c>
      <c r="Y48" s="124">
        <v>0</v>
      </c>
      <c r="Z48" s="124">
        <v>0</v>
      </c>
      <c r="AA48" s="124">
        <v>0</v>
      </c>
      <c r="AB48" s="124">
        <v>0</v>
      </c>
      <c r="AC48" s="124">
        <v>0</v>
      </c>
      <c r="AD48" s="124">
        <v>0</v>
      </c>
      <c r="AE48" s="104">
        <v>19916261.31075</v>
      </c>
      <c r="AF48" s="104">
        <v>12414526.050000001</v>
      </c>
      <c r="AG48" s="104">
        <v>4955445.2752099996</v>
      </c>
      <c r="AH48" s="104">
        <v>891571.58348999999</v>
      </c>
      <c r="AI48" s="104">
        <v>1654718.3975500001</v>
      </c>
      <c r="AJ48" s="104">
        <v>6478891.7993000001</v>
      </c>
      <c r="AK48" s="104">
        <v>3098705.66</v>
      </c>
      <c r="AL48" s="104">
        <v>2031691.79</v>
      </c>
      <c r="AM48" s="104">
        <v>228118.72216</v>
      </c>
      <c r="AN48" s="104">
        <v>541427.89801999996</v>
      </c>
      <c r="AO48" s="104">
        <v>578947.72250999999</v>
      </c>
      <c r="AP48" s="104">
        <v>21563794.735739999</v>
      </c>
      <c r="AQ48" s="124">
        <v>0</v>
      </c>
      <c r="AR48" s="124">
        <v>0</v>
      </c>
      <c r="AS48" s="124">
        <v>0</v>
      </c>
      <c r="AT48" s="104">
        <v>47963616.630159996</v>
      </c>
      <c r="AU48" s="104">
        <v>53731.409180000002</v>
      </c>
      <c r="AV48" s="124">
        <v>0</v>
      </c>
      <c r="AW48" s="124">
        <v>0</v>
      </c>
      <c r="AX48" s="124">
        <v>0</v>
      </c>
      <c r="AY48" s="124">
        <v>0</v>
      </c>
      <c r="AZ48" s="104">
        <v>53731.409180000002</v>
      </c>
      <c r="BA48" s="124">
        <v>0</v>
      </c>
      <c r="BB48" s="104">
        <v>308054210.50559998</v>
      </c>
      <c r="BC48" s="104">
        <v>146426091.62463</v>
      </c>
      <c r="BD48" s="104">
        <v>57781633.126149997</v>
      </c>
      <c r="BE48" s="104">
        <v>10192068.92602</v>
      </c>
      <c r="BF48" s="104">
        <v>18433956.431949999</v>
      </c>
      <c r="BG48" s="104">
        <v>6485412.7098700004</v>
      </c>
      <c r="BH48" s="104">
        <v>68735047.686979994</v>
      </c>
      <c r="BI48" s="124">
        <v>0</v>
      </c>
      <c r="BJ48" s="124">
        <v>0</v>
      </c>
      <c r="BK48" s="124">
        <v>0</v>
      </c>
      <c r="BL48" s="104">
        <v>308107941.91478002</v>
      </c>
      <c r="BM48" s="104">
        <v>-260144325.28461999</v>
      </c>
      <c r="BN48" s="104">
        <v>528503603.97229999</v>
      </c>
      <c r="BO48" s="124">
        <v>4.8899999999999997</v>
      </c>
      <c r="BP48" s="104">
        <v>204060938.50968</v>
      </c>
      <c r="BQ48" s="104">
        <v>4116941940.6212802</v>
      </c>
    </row>
    <row r="49" spans="3:69" x14ac:dyDescent="0.3">
      <c r="C49" s="124">
        <v>44</v>
      </c>
      <c r="D49" s="124">
        <v>2066</v>
      </c>
      <c r="E49" s="124">
        <v>4.8899999999999997</v>
      </c>
      <c r="F49" s="124">
        <v>0.12237000000000001</v>
      </c>
      <c r="G49" s="124">
        <v>0</v>
      </c>
      <c r="H49" s="124">
        <v>0</v>
      </c>
      <c r="I49" s="124">
        <v>0</v>
      </c>
      <c r="J49" s="124">
        <v>0</v>
      </c>
      <c r="K49" s="124">
        <v>0</v>
      </c>
      <c r="L49" s="124">
        <v>0</v>
      </c>
      <c r="M49" s="104">
        <v>4168.6904299999997</v>
      </c>
      <c r="N49" s="124">
        <v>0</v>
      </c>
      <c r="O49" s="124">
        <v>0</v>
      </c>
      <c r="P49" s="124">
        <v>0</v>
      </c>
      <c r="Q49" s="124">
        <v>0</v>
      </c>
      <c r="R49" s="124">
        <v>0</v>
      </c>
      <c r="S49" s="124">
        <v>0</v>
      </c>
      <c r="T49" s="124">
        <v>0</v>
      </c>
      <c r="U49" s="124">
        <v>0</v>
      </c>
      <c r="V49" s="124">
        <v>0</v>
      </c>
      <c r="W49" s="124">
        <v>0</v>
      </c>
      <c r="X49" s="124">
        <v>0</v>
      </c>
      <c r="Y49" s="124">
        <v>0</v>
      </c>
      <c r="Z49" s="124">
        <v>0</v>
      </c>
      <c r="AA49" s="124">
        <v>0</v>
      </c>
      <c r="AB49" s="124">
        <v>0</v>
      </c>
      <c r="AC49" s="124">
        <v>0</v>
      </c>
      <c r="AD49" s="124">
        <v>0</v>
      </c>
      <c r="AE49" s="104">
        <v>19111111.818360001</v>
      </c>
      <c r="AF49" s="104">
        <v>11970569.859999999</v>
      </c>
      <c r="AG49" s="104">
        <v>4706140.3904799996</v>
      </c>
      <c r="AH49" s="104">
        <v>855343.90115000005</v>
      </c>
      <c r="AI49" s="104">
        <v>1579057.66386</v>
      </c>
      <c r="AJ49" s="104">
        <v>6795887.5585500002</v>
      </c>
      <c r="AK49" s="104">
        <v>3315010.73</v>
      </c>
      <c r="AL49" s="104">
        <v>2106845.19</v>
      </c>
      <c r="AM49" s="104">
        <v>244256.42946000001</v>
      </c>
      <c r="AN49" s="104">
        <v>567100.38439000002</v>
      </c>
      <c r="AO49" s="104">
        <v>562674.82779000001</v>
      </c>
      <c r="AP49" s="104">
        <v>21156977.510639999</v>
      </c>
      <c r="AQ49" s="124">
        <v>0</v>
      </c>
      <c r="AR49" s="124">
        <v>0</v>
      </c>
      <c r="AS49" s="124">
        <v>0</v>
      </c>
      <c r="AT49" s="104">
        <v>47068145.577979997</v>
      </c>
      <c r="AU49" s="104">
        <v>47978.248599999999</v>
      </c>
      <c r="AV49" s="124">
        <v>0</v>
      </c>
      <c r="AW49" s="124">
        <v>0</v>
      </c>
      <c r="AX49" s="124">
        <v>0</v>
      </c>
      <c r="AY49" s="124">
        <v>0</v>
      </c>
      <c r="AZ49" s="104">
        <v>47978.248599999999</v>
      </c>
      <c r="BA49" s="124">
        <v>0</v>
      </c>
      <c r="BB49" s="104">
        <v>302242535.86138999</v>
      </c>
      <c r="BC49" s="104">
        <v>141150217.15364</v>
      </c>
      <c r="BD49" s="104">
        <v>54864452.94021</v>
      </c>
      <c r="BE49" s="104">
        <v>9778108.4012100007</v>
      </c>
      <c r="BF49" s="104">
        <v>17590870.48082</v>
      </c>
      <c r="BG49" s="104">
        <v>6302673.0812400002</v>
      </c>
      <c r="BH49" s="104">
        <v>72556213.804269999</v>
      </c>
      <c r="BI49" s="124">
        <v>0</v>
      </c>
      <c r="BJ49" s="124">
        <v>0</v>
      </c>
      <c r="BK49" s="124">
        <v>0</v>
      </c>
      <c r="BL49" s="104">
        <v>302290514.10999</v>
      </c>
      <c r="BM49" s="104">
        <v>-255222368.53200999</v>
      </c>
      <c r="BN49" s="104">
        <v>497272042.73504001</v>
      </c>
      <c r="BO49" s="124">
        <v>4.8899999999999997</v>
      </c>
      <c r="BP49" s="104">
        <v>201318460.89638001</v>
      </c>
      <c r="BQ49" s="104">
        <v>4063038032.9856501</v>
      </c>
    </row>
    <row r="50" spans="3:69" x14ac:dyDescent="0.3">
      <c r="C50" s="124">
        <v>45</v>
      </c>
      <c r="D50" s="124">
        <v>2067</v>
      </c>
      <c r="E50" s="124">
        <v>4.8899999999999997</v>
      </c>
      <c r="F50" s="124">
        <v>0.11667</v>
      </c>
      <c r="G50" s="124">
        <v>0</v>
      </c>
      <c r="H50" s="124">
        <v>0</v>
      </c>
      <c r="I50" s="124">
        <v>0</v>
      </c>
      <c r="J50" s="124">
        <v>0</v>
      </c>
      <c r="K50" s="124">
        <v>0</v>
      </c>
      <c r="L50" s="124">
        <v>0</v>
      </c>
      <c r="M50" s="104">
        <v>3677.6410099999998</v>
      </c>
      <c r="N50" s="124">
        <v>0</v>
      </c>
      <c r="O50" s="124">
        <v>0</v>
      </c>
      <c r="P50" s="124">
        <v>0</v>
      </c>
      <c r="Q50" s="124">
        <v>0</v>
      </c>
      <c r="R50" s="124">
        <v>0</v>
      </c>
      <c r="S50" s="124">
        <v>0</v>
      </c>
      <c r="T50" s="124">
        <v>0</v>
      </c>
      <c r="U50" s="124">
        <v>0</v>
      </c>
      <c r="V50" s="124">
        <v>0</v>
      </c>
      <c r="W50" s="124">
        <v>0</v>
      </c>
      <c r="X50" s="124">
        <v>0</v>
      </c>
      <c r="Y50" s="124">
        <v>0</v>
      </c>
      <c r="Z50" s="124">
        <v>0</v>
      </c>
      <c r="AA50" s="124">
        <v>0</v>
      </c>
      <c r="AB50" s="124">
        <v>0</v>
      </c>
      <c r="AC50" s="124">
        <v>0</v>
      </c>
      <c r="AD50" s="124">
        <v>0</v>
      </c>
      <c r="AE50" s="104">
        <v>18275694.492169999</v>
      </c>
      <c r="AF50" s="104">
        <v>11505461.82</v>
      </c>
      <c r="AG50" s="104">
        <v>4451626.7964599999</v>
      </c>
      <c r="AH50" s="104">
        <v>817382.49173999997</v>
      </c>
      <c r="AI50" s="104">
        <v>1501223.38711</v>
      </c>
      <c r="AJ50" s="104">
        <v>7101873.7316699997</v>
      </c>
      <c r="AK50" s="104">
        <v>3529962.97</v>
      </c>
      <c r="AL50" s="104">
        <v>2174560.11</v>
      </c>
      <c r="AM50" s="104">
        <v>260183.08366999999</v>
      </c>
      <c r="AN50" s="104">
        <v>591646.15498999995</v>
      </c>
      <c r="AO50" s="104">
        <v>545521.41162000003</v>
      </c>
      <c r="AP50" s="104">
        <v>20716291.28105</v>
      </c>
      <c r="AQ50" s="124">
        <v>0</v>
      </c>
      <c r="AR50" s="124">
        <v>0</v>
      </c>
      <c r="AS50" s="124">
        <v>0</v>
      </c>
      <c r="AT50" s="104">
        <v>46097537.145900004</v>
      </c>
      <c r="AU50" s="104">
        <v>42328.410940000002</v>
      </c>
      <c r="AV50" s="124">
        <v>0</v>
      </c>
      <c r="AW50" s="124">
        <v>0</v>
      </c>
      <c r="AX50" s="124">
        <v>0</v>
      </c>
      <c r="AY50" s="124">
        <v>0</v>
      </c>
      <c r="AZ50" s="104">
        <v>42328.410940000002</v>
      </c>
      <c r="BA50" s="124">
        <v>0</v>
      </c>
      <c r="BB50" s="104">
        <v>295947018.29585999</v>
      </c>
      <c r="BC50" s="104">
        <v>135627621.38613001</v>
      </c>
      <c r="BD50" s="104">
        <v>51887241.893579997</v>
      </c>
      <c r="BE50" s="104">
        <v>9344325.4019600004</v>
      </c>
      <c r="BF50" s="104">
        <v>16723751.53052</v>
      </c>
      <c r="BG50" s="104">
        <v>6110099.7724799998</v>
      </c>
      <c r="BH50" s="104">
        <v>76253978.311189994</v>
      </c>
      <c r="BI50" s="124">
        <v>0</v>
      </c>
      <c r="BJ50" s="124">
        <v>0</v>
      </c>
      <c r="BK50" s="124">
        <v>0</v>
      </c>
      <c r="BL50" s="104">
        <v>295989346.70679998</v>
      </c>
      <c r="BM50" s="104">
        <v>-249891809.5609</v>
      </c>
      <c r="BN50" s="104">
        <v>468117165.31357002</v>
      </c>
      <c r="BO50" s="124">
        <v>4.8899999999999997</v>
      </c>
      <c r="BP50" s="104">
        <v>198682559.81299999</v>
      </c>
      <c r="BQ50" s="104">
        <v>4011828783.2377501</v>
      </c>
    </row>
    <row r="51" spans="3:69" x14ac:dyDescent="0.3">
      <c r="C51" s="124">
        <v>46</v>
      </c>
      <c r="D51" s="124">
        <v>2068</v>
      </c>
      <c r="E51" s="124">
        <v>4.8899999999999997</v>
      </c>
      <c r="F51" s="124">
        <v>0.11123</v>
      </c>
      <c r="G51" s="124">
        <v>0</v>
      </c>
      <c r="H51" s="124">
        <v>0</v>
      </c>
      <c r="I51" s="124">
        <v>0</v>
      </c>
      <c r="J51" s="124">
        <v>0</v>
      </c>
      <c r="K51" s="124">
        <v>0</v>
      </c>
      <c r="L51" s="124">
        <v>0</v>
      </c>
      <c r="M51" s="104">
        <v>3203.2159900000001</v>
      </c>
      <c r="N51" s="124">
        <v>0</v>
      </c>
      <c r="O51" s="124">
        <v>0</v>
      </c>
      <c r="P51" s="124">
        <v>0</v>
      </c>
      <c r="Q51" s="124">
        <v>0</v>
      </c>
      <c r="R51" s="124">
        <v>0</v>
      </c>
      <c r="S51" s="124">
        <v>0</v>
      </c>
      <c r="T51" s="124">
        <v>0</v>
      </c>
      <c r="U51" s="124">
        <v>0</v>
      </c>
      <c r="V51" s="124">
        <v>0</v>
      </c>
      <c r="W51" s="124">
        <v>0</v>
      </c>
      <c r="X51" s="124">
        <v>0</v>
      </c>
      <c r="Y51" s="124">
        <v>0</v>
      </c>
      <c r="Z51" s="124">
        <v>0</v>
      </c>
      <c r="AA51" s="124">
        <v>0</v>
      </c>
      <c r="AB51" s="124">
        <v>0</v>
      </c>
      <c r="AC51" s="124">
        <v>0</v>
      </c>
      <c r="AD51" s="124">
        <v>0</v>
      </c>
      <c r="AE51" s="104">
        <v>17412699.644030001</v>
      </c>
      <c r="AF51" s="104">
        <v>11020336.880000001</v>
      </c>
      <c r="AG51" s="104">
        <v>4193035.93701</v>
      </c>
      <c r="AH51" s="104">
        <v>777805.20022</v>
      </c>
      <c r="AI51" s="104">
        <v>1421521.6313799999</v>
      </c>
      <c r="AJ51" s="104">
        <v>7392160.0189500004</v>
      </c>
      <c r="AK51" s="104">
        <v>3740876.38</v>
      </c>
      <c r="AL51" s="104">
        <v>2233433.2000000002</v>
      </c>
      <c r="AM51" s="104">
        <v>275674.67294999998</v>
      </c>
      <c r="AN51" s="104">
        <v>614689.42882000003</v>
      </c>
      <c r="AO51" s="104">
        <v>527486.33932000003</v>
      </c>
      <c r="AP51" s="104">
        <v>20240169.834869999</v>
      </c>
      <c r="AQ51" s="124">
        <v>0</v>
      </c>
      <c r="AR51" s="124">
        <v>0</v>
      </c>
      <c r="AS51" s="124">
        <v>0</v>
      </c>
      <c r="AT51" s="104">
        <v>45048232.71384</v>
      </c>
      <c r="AU51" s="104">
        <v>36869.251830000001</v>
      </c>
      <c r="AV51" s="124">
        <v>0</v>
      </c>
      <c r="AW51" s="124">
        <v>0</v>
      </c>
      <c r="AX51" s="124">
        <v>0</v>
      </c>
      <c r="AY51" s="124">
        <v>0</v>
      </c>
      <c r="AZ51" s="104">
        <v>36869.251830000001</v>
      </c>
      <c r="BA51" s="124">
        <v>0</v>
      </c>
      <c r="BB51" s="104">
        <v>289145283.35049999</v>
      </c>
      <c r="BC51" s="104">
        <v>129871769.06830999</v>
      </c>
      <c r="BD51" s="104">
        <v>48863327.010300003</v>
      </c>
      <c r="BE51" s="104">
        <v>8892068.7875200007</v>
      </c>
      <c r="BF51" s="104">
        <v>15835938.81401</v>
      </c>
      <c r="BG51" s="104">
        <v>5907692.83873</v>
      </c>
      <c r="BH51" s="104">
        <v>79774486.831630006</v>
      </c>
      <c r="BI51" s="124">
        <v>0</v>
      </c>
      <c r="BJ51" s="124">
        <v>0</v>
      </c>
      <c r="BK51" s="124">
        <v>0</v>
      </c>
      <c r="BL51" s="104">
        <v>289182152.60233003</v>
      </c>
      <c r="BM51" s="104">
        <v>-244133919.88848999</v>
      </c>
      <c r="BN51" s="104">
        <v>440962149.40437001</v>
      </c>
      <c r="BO51" s="124">
        <v>4.8899999999999997</v>
      </c>
      <c r="BP51" s="104">
        <v>196178427.50033</v>
      </c>
      <c r="BQ51" s="104">
        <v>3963873290.8495898</v>
      </c>
    </row>
    <row r="52" spans="3:69" x14ac:dyDescent="0.3">
      <c r="C52" s="124">
        <v>47</v>
      </c>
      <c r="D52" s="124">
        <v>2069</v>
      </c>
      <c r="E52" s="124">
        <v>4.8899999999999997</v>
      </c>
      <c r="F52" s="124">
        <v>0.10604</v>
      </c>
      <c r="G52" s="124">
        <v>0</v>
      </c>
      <c r="H52" s="124">
        <v>0</v>
      </c>
      <c r="I52" s="124">
        <v>0</v>
      </c>
      <c r="J52" s="124">
        <v>0</v>
      </c>
      <c r="K52" s="124">
        <v>0</v>
      </c>
      <c r="L52" s="124">
        <v>0</v>
      </c>
      <c r="M52" s="104">
        <v>2752.7737000000002</v>
      </c>
      <c r="N52" s="124">
        <v>0</v>
      </c>
      <c r="O52" s="124">
        <v>0</v>
      </c>
      <c r="P52" s="124">
        <v>0</v>
      </c>
      <c r="Q52" s="124">
        <v>0</v>
      </c>
      <c r="R52" s="124">
        <v>0</v>
      </c>
      <c r="S52" s="124">
        <v>0</v>
      </c>
      <c r="T52" s="124">
        <v>0</v>
      </c>
      <c r="U52" s="124">
        <v>0</v>
      </c>
      <c r="V52" s="124">
        <v>0</v>
      </c>
      <c r="W52" s="124">
        <v>0</v>
      </c>
      <c r="X52" s="124">
        <v>0</v>
      </c>
      <c r="Y52" s="124">
        <v>0</v>
      </c>
      <c r="Z52" s="124">
        <v>0</v>
      </c>
      <c r="AA52" s="124">
        <v>0</v>
      </c>
      <c r="AB52" s="124">
        <v>0</v>
      </c>
      <c r="AC52" s="124">
        <v>0</v>
      </c>
      <c r="AD52" s="124">
        <v>0</v>
      </c>
      <c r="AE52" s="104">
        <v>16525351.740569999</v>
      </c>
      <c r="AF52" s="104">
        <v>10516589.52</v>
      </c>
      <c r="AG52" s="104">
        <v>3931712.8614699999</v>
      </c>
      <c r="AH52" s="104">
        <v>736758.46357000002</v>
      </c>
      <c r="AI52" s="104">
        <v>1340290.89175</v>
      </c>
      <c r="AJ52" s="104">
        <v>7661820.9427100001</v>
      </c>
      <c r="AK52" s="104">
        <v>3944821.01</v>
      </c>
      <c r="AL52" s="104">
        <v>2282118.84</v>
      </c>
      <c r="AM52" s="104">
        <v>290486.02071000001</v>
      </c>
      <c r="AN52" s="104">
        <v>635812.57898999995</v>
      </c>
      <c r="AO52" s="104">
        <v>508582.49404999998</v>
      </c>
      <c r="AP52" s="104">
        <v>19727345.752829999</v>
      </c>
      <c r="AQ52" s="124">
        <v>0</v>
      </c>
      <c r="AR52" s="124">
        <v>0</v>
      </c>
      <c r="AS52" s="124">
        <v>0</v>
      </c>
      <c r="AT52" s="104">
        <v>43917271.209810004</v>
      </c>
      <c r="AU52" s="104">
        <v>31685.58714</v>
      </c>
      <c r="AV52" s="124">
        <v>0</v>
      </c>
      <c r="AW52" s="124">
        <v>0</v>
      </c>
      <c r="AX52" s="124">
        <v>0</v>
      </c>
      <c r="AY52" s="124">
        <v>0</v>
      </c>
      <c r="AZ52" s="104">
        <v>31685.58714</v>
      </c>
      <c r="BA52" s="124">
        <v>0</v>
      </c>
      <c r="BB52" s="104">
        <v>281819225.03587002</v>
      </c>
      <c r="BC52" s="104">
        <v>123899622.44948</v>
      </c>
      <c r="BD52" s="104">
        <v>45808437.445589997</v>
      </c>
      <c r="BE52" s="104">
        <v>8423019.2490299996</v>
      </c>
      <c r="BF52" s="104">
        <v>14931274.46356</v>
      </c>
      <c r="BG52" s="104">
        <v>5695579.0287499996</v>
      </c>
      <c r="BH52" s="104">
        <v>83061292.399460003</v>
      </c>
      <c r="BI52" s="124">
        <v>0</v>
      </c>
      <c r="BJ52" s="124">
        <v>0</v>
      </c>
      <c r="BK52" s="124">
        <v>0</v>
      </c>
      <c r="BL52" s="104">
        <v>281850910.62300998</v>
      </c>
      <c r="BM52" s="104">
        <v>-237933639.41319999</v>
      </c>
      <c r="BN52" s="104">
        <v>415731666.28099</v>
      </c>
      <c r="BO52" s="124">
        <v>4.8899999999999997</v>
      </c>
      <c r="BP52" s="104">
        <v>193833403.92254999</v>
      </c>
      <c r="BQ52" s="104">
        <v>3919773055.3589401</v>
      </c>
    </row>
    <row r="53" spans="3:69" x14ac:dyDescent="0.3">
      <c r="C53" s="124">
        <v>48</v>
      </c>
      <c r="D53" s="124">
        <v>2070</v>
      </c>
      <c r="E53" s="124">
        <v>4.8899999999999997</v>
      </c>
      <c r="F53" s="124">
        <v>0.1011</v>
      </c>
      <c r="G53" s="124">
        <v>0</v>
      </c>
      <c r="H53" s="124">
        <v>0</v>
      </c>
      <c r="I53" s="124">
        <v>0</v>
      </c>
      <c r="J53" s="124">
        <v>0</v>
      </c>
      <c r="K53" s="124">
        <v>0</v>
      </c>
      <c r="L53" s="124">
        <v>0</v>
      </c>
      <c r="M53" s="104">
        <v>2332.8681900000001</v>
      </c>
      <c r="N53" s="124">
        <v>0</v>
      </c>
      <c r="O53" s="124">
        <v>0</v>
      </c>
      <c r="P53" s="124">
        <v>0</v>
      </c>
      <c r="Q53" s="124">
        <v>0</v>
      </c>
      <c r="R53" s="124">
        <v>0</v>
      </c>
      <c r="S53" s="124">
        <v>0</v>
      </c>
      <c r="T53" s="124">
        <v>0</v>
      </c>
      <c r="U53" s="124">
        <v>0</v>
      </c>
      <c r="V53" s="124">
        <v>0</v>
      </c>
      <c r="W53" s="124">
        <v>0</v>
      </c>
      <c r="X53" s="124">
        <v>0</v>
      </c>
      <c r="Y53" s="124">
        <v>0</v>
      </c>
      <c r="Z53" s="124">
        <v>0</v>
      </c>
      <c r="AA53" s="124">
        <v>0</v>
      </c>
      <c r="AB53" s="124">
        <v>0</v>
      </c>
      <c r="AC53" s="124">
        <v>0</v>
      </c>
      <c r="AD53" s="124">
        <v>0</v>
      </c>
      <c r="AE53" s="104">
        <v>15617131.6379</v>
      </c>
      <c r="AF53" s="104">
        <v>9995700.3399999999</v>
      </c>
      <c r="AG53" s="104">
        <v>3669063.3130600001</v>
      </c>
      <c r="AH53" s="104">
        <v>694420.15330999997</v>
      </c>
      <c r="AI53" s="104">
        <v>1257947.83201</v>
      </c>
      <c r="AJ53" s="104">
        <v>7905658.7161900001</v>
      </c>
      <c r="AK53" s="104">
        <v>4138594.32</v>
      </c>
      <c r="AL53" s="104">
        <v>2319284.29</v>
      </c>
      <c r="AM53" s="104">
        <v>304353.08536000003</v>
      </c>
      <c r="AN53" s="104">
        <v>654602.92868000001</v>
      </c>
      <c r="AO53" s="104">
        <v>488824.09529000003</v>
      </c>
      <c r="AP53" s="104">
        <v>19176589.637770001</v>
      </c>
      <c r="AQ53" s="124">
        <v>0</v>
      </c>
      <c r="AR53" s="124">
        <v>0</v>
      </c>
      <c r="AS53" s="124">
        <v>0</v>
      </c>
      <c r="AT53" s="104">
        <v>42701712.86005</v>
      </c>
      <c r="AU53" s="104">
        <v>26852.993310000002</v>
      </c>
      <c r="AV53" s="124">
        <v>0</v>
      </c>
      <c r="AW53" s="124">
        <v>0</v>
      </c>
      <c r="AX53" s="124">
        <v>0</v>
      </c>
      <c r="AY53" s="124">
        <v>0</v>
      </c>
      <c r="AZ53" s="104">
        <v>26852.993310000002</v>
      </c>
      <c r="BA53" s="124">
        <v>0</v>
      </c>
      <c r="BB53" s="104">
        <v>273951280.53509998</v>
      </c>
      <c r="BC53" s="104">
        <v>117730065.48387</v>
      </c>
      <c r="BD53" s="104">
        <v>42739103.065130003</v>
      </c>
      <c r="BE53" s="104">
        <v>7939212.0297100004</v>
      </c>
      <c r="BF53" s="104">
        <v>14014298.159980001</v>
      </c>
      <c r="BG53" s="104">
        <v>5473950.2616699999</v>
      </c>
      <c r="BH53" s="104">
        <v>86054651.534740001</v>
      </c>
      <c r="BI53" s="124">
        <v>0</v>
      </c>
      <c r="BJ53" s="124">
        <v>0</v>
      </c>
      <c r="BK53" s="124">
        <v>0</v>
      </c>
      <c r="BL53" s="104">
        <v>273978133.52841002</v>
      </c>
      <c r="BM53" s="104">
        <v>-231276420.66835999</v>
      </c>
      <c r="BN53" s="104">
        <v>392349620.15142</v>
      </c>
      <c r="BO53" s="124">
        <v>4.8899999999999997</v>
      </c>
      <c r="BP53" s="104">
        <v>191676902.40705001</v>
      </c>
      <c r="BQ53" s="104">
        <v>3880173537.09763</v>
      </c>
    </row>
    <row r="54" spans="3:69" x14ac:dyDescent="0.3">
      <c r="C54" s="124">
        <v>49</v>
      </c>
      <c r="D54" s="124">
        <v>2071</v>
      </c>
      <c r="E54" s="124">
        <v>4.8899999999999997</v>
      </c>
      <c r="F54" s="124">
        <v>9.6390000000000003E-2</v>
      </c>
      <c r="G54" s="124">
        <v>0</v>
      </c>
      <c r="H54" s="124">
        <v>0</v>
      </c>
      <c r="I54" s="124">
        <v>0</v>
      </c>
      <c r="J54" s="124">
        <v>0</v>
      </c>
      <c r="K54" s="124">
        <v>0</v>
      </c>
      <c r="L54" s="124">
        <v>0</v>
      </c>
      <c r="M54" s="104">
        <v>1948.7571700000001</v>
      </c>
      <c r="N54" s="124">
        <v>0</v>
      </c>
      <c r="O54" s="124">
        <v>0</v>
      </c>
      <c r="P54" s="124">
        <v>0</v>
      </c>
      <c r="Q54" s="124">
        <v>0</v>
      </c>
      <c r="R54" s="124">
        <v>0</v>
      </c>
      <c r="S54" s="124">
        <v>0</v>
      </c>
      <c r="T54" s="124">
        <v>0</v>
      </c>
      <c r="U54" s="124">
        <v>0</v>
      </c>
      <c r="V54" s="124">
        <v>0</v>
      </c>
      <c r="W54" s="124">
        <v>0</v>
      </c>
      <c r="X54" s="124">
        <v>0</v>
      </c>
      <c r="Y54" s="124">
        <v>0</v>
      </c>
      <c r="Z54" s="124">
        <v>0</v>
      </c>
      <c r="AA54" s="124">
        <v>0</v>
      </c>
      <c r="AB54" s="124">
        <v>0</v>
      </c>
      <c r="AC54" s="124">
        <v>0</v>
      </c>
      <c r="AD54" s="124">
        <v>0</v>
      </c>
      <c r="AE54" s="104">
        <v>14692625.367520001</v>
      </c>
      <c r="AF54" s="104">
        <v>9460101.9900000002</v>
      </c>
      <c r="AG54" s="104">
        <v>3406593.94851</v>
      </c>
      <c r="AH54" s="104">
        <v>651002.15908000001</v>
      </c>
      <c r="AI54" s="104">
        <v>1174927.2669500001</v>
      </c>
      <c r="AJ54" s="104">
        <v>8118388.1234900001</v>
      </c>
      <c r="AK54" s="104">
        <v>4318827.18</v>
      </c>
      <c r="AL54" s="104">
        <v>2343695.54</v>
      </c>
      <c r="AM54" s="104">
        <v>316993.40402999998</v>
      </c>
      <c r="AN54" s="104">
        <v>670625.99626000004</v>
      </c>
      <c r="AO54" s="104">
        <v>468245.99961</v>
      </c>
      <c r="AP54" s="104">
        <v>18587363.319559999</v>
      </c>
      <c r="AQ54" s="124">
        <v>0</v>
      </c>
      <c r="AR54" s="124">
        <v>0</v>
      </c>
      <c r="AS54" s="124">
        <v>0</v>
      </c>
      <c r="AT54" s="104">
        <v>41400325.567740001</v>
      </c>
      <c r="AU54" s="104">
        <v>22432.105380000001</v>
      </c>
      <c r="AV54" s="124">
        <v>0</v>
      </c>
      <c r="AW54" s="124">
        <v>0</v>
      </c>
      <c r="AX54" s="124">
        <v>0</v>
      </c>
      <c r="AY54" s="124">
        <v>0</v>
      </c>
      <c r="AZ54" s="104">
        <v>22432.105380000001</v>
      </c>
      <c r="BA54" s="124">
        <v>0</v>
      </c>
      <c r="BB54" s="104">
        <v>265533761.70366001</v>
      </c>
      <c r="BC54" s="104">
        <v>111391001.32777999</v>
      </c>
      <c r="BD54" s="104">
        <v>39673000.351879999</v>
      </c>
      <c r="BE54" s="104">
        <v>7443072.0810200004</v>
      </c>
      <c r="BF54" s="104">
        <v>13089868.23635</v>
      </c>
      <c r="BG54" s="104">
        <v>5243189.9901799997</v>
      </c>
      <c r="BH54" s="104">
        <v>88693629.716450006</v>
      </c>
      <c r="BI54" s="124">
        <v>0</v>
      </c>
      <c r="BJ54" s="124">
        <v>0</v>
      </c>
      <c r="BK54" s="124">
        <v>0</v>
      </c>
      <c r="BL54" s="104">
        <v>265556193.80904001</v>
      </c>
      <c r="BM54" s="104">
        <v>-224155868.24129999</v>
      </c>
      <c r="BN54" s="104">
        <v>370743236.01164001</v>
      </c>
      <c r="BO54" s="124">
        <v>4.8899999999999997</v>
      </c>
      <c r="BP54" s="104">
        <v>189740485.96406999</v>
      </c>
      <c r="BQ54" s="104">
        <v>3845758154.8204002</v>
      </c>
    </row>
    <row r="55" spans="3:69" x14ac:dyDescent="0.3">
      <c r="C55" s="124">
        <v>50</v>
      </c>
      <c r="D55" s="124">
        <v>2072</v>
      </c>
      <c r="E55" s="124">
        <v>4.8899999999999997</v>
      </c>
      <c r="F55" s="124">
        <v>9.1899999999999996E-2</v>
      </c>
      <c r="G55" s="124">
        <v>0</v>
      </c>
      <c r="H55" s="124">
        <v>0</v>
      </c>
      <c r="I55" s="124">
        <v>0</v>
      </c>
      <c r="J55" s="124">
        <v>0</v>
      </c>
      <c r="K55" s="124">
        <v>0</v>
      </c>
      <c r="L55" s="124">
        <v>0</v>
      </c>
      <c r="M55" s="104">
        <v>1604.0903599999999</v>
      </c>
      <c r="N55" s="124">
        <v>0</v>
      </c>
      <c r="O55" s="124">
        <v>0</v>
      </c>
      <c r="P55" s="124">
        <v>0</v>
      </c>
      <c r="Q55" s="124">
        <v>0</v>
      </c>
      <c r="R55" s="124">
        <v>0</v>
      </c>
      <c r="S55" s="124">
        <v>0</v>
      </c>
      <c r="T55" s="124">
        <v>0</v>
      </c>
      <c r="U55" s="124">
        <v>0</v>
      </c>
      <c r="V55" s="124">
        <v>0</v>
      </c>
      <c r="W55" s="124">
        <v>0</v>
      </c>
      <c r="X55" s="124">
        <v>0</v>
      </c>
      <c r="Y55" s="124">
        <v>0</v>
      </c>
      <c r="Z55" s="124">
        <v>0</v>
      </c>
      <c r="AA55" s="124">
        <v>0</v>
      </c>
      <c r="AB55" s="124">
        <v>0</v>
      </c>
      <c r="AC55" s="124">
        <v>0</v>
      </c>
      <c r="AD55" s="124">
        <v>0</v>
      </c>
      <c r="AE55" s="104">
        <v>13756567.63116</v>
      </c>
      <c r="AF55" s="104">
        <v>8912166.5899999999</v>
      </c>
      <c r="AG55" s="104">
        <v>3145935.1102999998</v>
      </c>
      <c r="AH55" s="104">
        <v>606750.86627</v>
      </c>
      <c r="AI55" s="104">
        <v>1091715.06586</v>
      </c>
      <c r="AJ55" s="104">
        <v>8294525.0695099998</v>
      </c>
      <c r="AK55" s="104">
        <v>4481766.43</v>
      </c>
      <c r="AL55" s="104">
        <v>2354295.75</v>
      </c>
      <c r="AM55" s="104">
        <v>328109.81150000001</v>
      </c>
      <c r="AN55" s="104">
        <v>683454.06142000004</v>
      </c>
      <c r="AO55" s="104">
        <v>446899.02101000003</v>
      </c>
      <c r="AP55" s="104">
        <v>17959266.071109999</v>
      </c>
      <c r="AQ55" s="124">
        <v>0</v>
      </c>
      <c r="AR55" s="124">
        <v>0</v>
      </c>
      <c r="AS55" s="124">
        <v>0</v>
      </c>
      <c r="AT55" s="104">
        <v>40011962.86214</v>
      </c>
      <c r="AU55" s="104">
        <v>18465.048220000001</v>
      </c>
      <c r="AV55" s="124">
        <v>0</v>
      </c>
      <c r="AW55" s="124">
        <v>0</v>
      </c>
      <c r="AX55" s="124">
        <v>0</v>
      </c>
      <c r="AY55" s="124">
        <v>0</v>
      </c>
      <c r="AZ55" s="104">
        <v>18465.048220000001</v>
      </c>
      <c r="BA55" s="124">
        <v>0</v>
      </c>
      <c r="BB55" s="104">
        <v>256560943.86873999</v>
      </c>
      <c r="BC55" s="104">
        <v>104910890.43195</v>
      </c>
      <c r="BD55" s="104">
        <v>36629176.605010003</v>
      </c>
      <c r="BE55" s="104">
        <v>6937418.4791000001</v>
      </c>
      <c r="BF55" s="104">
        <v>12163355.96991</v>
      </c>
      <c r="BG55" s="104">
        <v>5003863.1960300002</v>
      </c>
      <c r="BH55" s="104">
        <v>90916239.186739996</v>
      </c>
      <c r="BI55" s="124">
        <v>0</v>
      </c>
      <c r="BJ55" s="124">
        <v>0</v>
      </c>
      <c r="BK55" s="124">
        <v>0</v>
      </c>
      <c r="BL55" s="104">
        <v>256579408.91696</v>
      </c>
      <c r="BM55" s="104">
        <v>-216567446.05482</v>
      </c>
      <c r="BN55" s="104">
        <v>350840687.71921003</v>
      </c>
      <c r="BO55" s="124">
        <v>4.8899999999999997</v>
      </c>
      <c r="BP55" s="104">
        <v>188057573.77072001</v>
      </c>
      <c r="BQ55" s="104">
        <v>3817248282.5363002</v>
      </c>
    </row>
    <row r="56" spans="3:69" x14ac:dyDescent="0.3">
      <c r="C56" s="124">
        <v>51</v>
      </c>
      <c r="D56" s="124">
        <v>2073</v>
      </c>
      <c r="E56" s="124">
        <v>4.8899999999999997</v>
      </c>
      <c r="F56" s="124">
        <v>8.7620000000000003E-2</v>
      </c>
      <c r="G56" s="124">
        <v>0</v>
      </c>
      <c r="H56" s="124">
        <v>0</v>
      </c>
      <c r="I56" s="124">
        <v>0</v>
      </c>
      <c r="J56" s="124">
        <v>0</v>
      </c>
      <c r="K56" s="124">
        <v>0</v>
      </c>
      <c r="L56" s="124">
        <v>0</v>
      </c>
      <c r="M56" s="104">
        <v>1300.79249</v>
      </c>
      <c r="N56" s="124">
        <v>0</v>
      </c>
      <c r="O56" s="124">
        <v>0</v>
      </c>
      <c r="P56" s="124">
        <v>0</v>
      </c>
      <c r="Q56" s="124">
        <v>0</v>
      </c>
      <c r="R56" s="124">
        <v>0</v>
      </c>
      <c r="S56" s="124">
        <v>0</v>
      </c>
      <c r="T56" s="124">
        <v>0</v>
      </c>
      <c r="U56" s="124">
        <v>0</v>
      </c>
      <c r="V56" s="124">
        <v>0</v>
      </c>
      <c r="W56" s="124">
        <v>0</v>
      </c>
      <c r="X56" s="124">
        <v>0</v>
      </c>
      <c r="Y56" s="124">
        <v>0</v>
      </c>
      <c r="Z56" s="124">
        <v>0</v>
      </c>
      <c r="AA56" s="124">
        <v>0</v>
      </c>
      <c r="AB56" s="124">
        <v>0</v>
      </c>
      <c r="AC56" s="124">
        <v>0</v>
      </c>
      <c r="AD56" s="124">
        <v>0</v>
      </c>
      <c r="AE56" s="104">
        <v>12814313.730420001</v>
      </c>
      <c r="AF56" s="104">
        <v>8354782.7999999998</v>
      </c>
      <c r="AG56" s="104">
        <v>2888760.1710799998</v>
      </c>
      <c r="AH56" s="104">
        <v>561946.86190999998</v>
      </c>
      <c r="AI56" s="104">
        <v>1008823.89576</v>
      </c>
      <c r="AJ56" s="104">
        <v>8428940.5378900003</v>
      </c>
      <c r="AK56" s="104">
        <v>4623840.0999999996</v>
      </c>
      <c r="AL56" s="104">
        <v>2350190.58</v>
      </c>
      <c r="AM56" s="104">
        <v>337396.53700999997</v>
      </c>
      <c r="AN56" s="104">
        <v>692671.10820000002</v>
      </c>
      <c r="AO56" s="104">
        <v>424842.20843</v>
      </c>
      <c r="AP56" s="104">
        <v>17292607.424350001</v>
      </c>
      <c r="AQ56" s="124">
        <v>0</v>
      </c>
      <c r="AR56" s="124">
        <v>0</v>
      </c>
      <c r="AS56" s="124">
        <v>0</v>
      </c>
      <c r="AT56" s="104">
        <v>38537162.485150002</v>
      </c>
      <c r="AU56" s="104">
        <v>14974.049370000001</v>
      </c>
      <c r="AV56" s="124">
        <v>0</v>
      </c>
      <c r="AW56" s="124">
        <v>0</v>
      </c>
      <c r="AX56" s="124">
        <v>0</v>
      </c>
      <c r="AY56" s="124">
        <v>0</v>
      </c>
      <c r="AZ56" s="104">
        <v>14974.049370000001</v>
      </c>
      <c r="BA56" s="124">
        <v>0</v>
      </c>
      <c r="BB56" s="104">
        <v>247037248.91527</v>
      </c>
      <c r="BC56" s="104">
        <v>98323836.654060006</v>
      </c>
      <c r="BD56" s="104">
        <v>33627082.681759998</v>
      </c>
      <c r="BE56" s="104">
        <v>6425461.9726099996</v>
      </c>
      <c r="BF56" s="104">
        <v>11240468.334170001</v>
      </c>
      <c r="BG56" s="104">
        <v>4756645.06183</v>
      </c>
      <c r="BH56" s="104">
        <v>92663754.210840002</v>
      </c>
      <c r="BI56" s="124">
        <v>0</v>
      </c>
      <c r="BJ56" s="124">
        <v>0</v>
      </c>
      <c r="BK56" s="124">
        <v>0</v>
      </c>
      <c r="BL56" s="104">
        <v>247052222.96463999</v>
      </c>
      <c r="BM56" s="104">
        <v>-208515060.47949001</v>
      </c>
      <c r="BN56" s="104">
        <v>332570598.11998999</v>
      </c>
      <c r="BO56" s="124">
        <v>4.8899999999999997</v>
      </c>
      <c r="BP56" s="104">
        <v>186663441.01603001</v>
      </c>
      <c r="BQ56" s="104">
        <v>3795396663.0728402</v>
      </c>
    </row>
    <row r="57" spans="3:69" x14ac:dyDescent="0.3">
      <c r="C57" s="124">
        <v>52</v>
      </c>
      <c r="D57" s="124">
        <v>2074</v>
      </c>
      <c r="E57" s="124">
        <v>4.8899999999999997</v>
      </c>
      <c r="F57" s="124">
        <v>8.3540000000000003E-2</v>
      </c>
      <c r="G57" s="124">
        <v>0</v>
      </c>
      <c r="H57" s="124">
        <v>0</v>
      </c>
      <c r="I57" s="124">
        <v>0</v>
      </c>
      <c r="J57" s="124">
        <v>0</v>
      </c>
      <c r="K57" s="124">
        <v>0</v>
      </c>
      <c r="L57" s="124">
        <v>0</v>
      </c>
      <c r="M57" s="104">
        <v>1039.07989</v>
      </c>
      <c r="N57" s="124">
        <v>0</v>
      </c>
      <c r="O57" s="124">
        <v>0</v>
      </c>
      <c r="P57" s="124">
        <v>0</v>
      </c>
      <c r="Q57" s="124">
        <v>0</v>
      </c>
      <c r="R57" s="124">
        <v>0</v>
      </c>
      <c r="S57" s="124">
        <v>0</v>
      </c>
      <c r="T57" s="124">
        <v>0</v>
      </c>
      <c r="U57" s="124">
        <v>0</v>
      </c>
      <c r="V57" s="124">
        <v>0</v>
      </c>
      <c r="W57" s="124">
        <v>0</v>
      </c>
      <c r="X57" s="124">
        <v>0</v>
      </c>
      <c r="Y57" s="124">
        <v>0</v>
      </c>
      <c r="Z57" s="124">
        <v>0</v>
      </c>
      <c r="AA57" s="124">
        <v>0</v>
      </c>
      <c r="AB57" s="124">
        <v>0</v>
      </c>
      <c r="AC57" s="124">
        <v>0</v>
      </c>
      <c r="AD57" s="124">
        <v>0</v>
      </c>
      <c r="AE57" s="104">
        <v>11871605.805500001</v>
      </c>
      <c r="AF57" s="104">
        <v>7791183.4800000004</v>
      </c>
      <c r="AG57" s="104">
        <v>2636713.7219699998</v>
      </c>
      <c r="AH57" s="104">
        <v>516907.70366</v>
      </c>
      <c r="AI57" s="104">
        <v>926800.89581999998</v>
      </c>
      <c r="AJ57" s="104">
        <v>8516965.8599500004</v>
      </c>
      <c r="AK57" s="104">
        <v>4741585.93</v>
      </c>
      <c r="AL57" s="104">
        <v>2330760.23</v>
      </c>
      <c r="AM57" s="104">
        <v>344547.82238000003</v>
      </c>
      <c r="AN57" s="104">
        <v>697911.51376</v>
      </c>
      <c r="AO57" s="104">
        <v>402160.36392999999</v>
      </c>
      <c r="AP57" s="104">
        <v>16588392.58725</v>
      </c>
      <c r="AQ57" s="124">
        <v>0</v>
      </c>
      <c r="AR57" s="124">
        <v>0</v>
      </c>
      <c r="AS57" s="124">
        <v>0</v>
      </c>
      <c r="AT57" s="104">
        <v>36978003.332589999</v>
      </c>
      <c r="AU57" s="104">
        <v>11961.658740000001</v>
      </c>
      <c r="AV57" s="124">
        <v>0</v>
      </c>
      <c r="AW57" s="124">
        <v>0</v>
      </c>
      <c r="AX57" s="124">
        <v>0</v>
      </c>
      <c r="AY57" s="124">
        <v>0</v>
      </c>
      <c r="AZ57" s="104">
        <v>11961.658740000001</v>
      </c>
      <c r="BA57" s="124">
        <v>0</v>
      </c>
      <c r="BB57" s="104">
        <v>236977036.95688</v>
      </c>
      <c r="BC57" s="104">
        <v>91668094.734549999</v>
      </c>
      <c r="BD57" s="104">
        <v>30686057.339880001</v>
      </c>
      <c r="BE57" s="104">
        <v>5910828.5411</v>
      </c>
      <c r="BF57" s="104">
        <v>10327257.863129999</v>
      </c>
      <c r="BG57" s="104">
        <v>4502457.9961999999</v>
      </c>
      <c r="BH57" s="104">
        <v>93882340.482020006</v>
      </c>
      <c r="BI57" s="124">
        <v>0</v>
      </c>
      <c r="BJ57" s="124">
        <v>0</v>
      </c>
      <c r="BK57" s="124">
        <v>0</v>
      </c>
      <c r="BL57" s="104">
        <v>236988998.61561999</v>
      </c>
      <c r="BM57" s="104">
        <v>-200010995.28303</v>
      </c>
      <c r="BN57" s="104">
        <v>315861679.57405001</v>
      </c>
      <c r="BO57" s="124">
        <v>4.8899999999999997</v>
      </c>
      <c r="BP57" s="104">
        <v>185594896.82426</v>
      </c>
      <c r="BQ57" s="104">
        <v>3780980564.6140699</v>
      </c>
    </row>
    <row r="58" spans="3:69" x14ac:dyDescent="0.3">
      <c r="C58" s="124">
        <v>53</v>
      </c>
      <c r="D58" s="124">
        <v>2075</v>
      </c>
      <c r="E58" s="124">
        <v>4.8899999999999997</v>
      </c>
      <c r="F58" s="124">
        <v>7.9649999999999999E-2</v>
      </c>
      <c r="G58" s="124">
        <v>0</v>
      </c>
      <c r="H58" s="124">
        <v>0</v>
      </c>
      <c r="I58" s="124">
        <v>0</v>
      </c>
      <c r="J58" s="124">
        <v>0</v>
      </c>
      <c r="K58" s="124">
        <v>0</v>
      </c>
      <c r="L58" s="124">
        <v>0</v>
      </c>
      <c r="M58" s="124">
        <v>816.99402999999995</v>
      </c>
      <c r="N58" s="124">
        <v>0</v>
      </c>
      <c r="O58" s="124">
        <v>0</v>
      </c>
      <c r="P58" s="124">
        <v>0</v>
      </c>
      <c r="Q58" s="124">
        <v>0</v>
      </c>
      <c r="R58" s="124">
        <v>0</v>
      </c>
      <c r="S58" s="124">
        <v>0</v>
      </c>
      <c r="T58" s="124">
        <v>0</v>
      </c>
      <c r="U58" s="124">
        <v>0</v>
      </c>
      <c r="V58" s="124">
        <v>0</v>
      </c>
      <c r="W58" s="124">
        <v>0</v>
      </c>
      <c r="X58" s="124">
        <v>0</v>
      </c>
      <c r="Y58" s="124">
        <v>0</v>
      </c>
      <c r="Z58" s="124">
        <v>0</v>
      </c>
      <c r="AA58" s="124">
        <v>0</v>
      </c>
      <c r="AB58" s="124">
        <v>0</v>
      </c>
      <c r="AC58" s="124">
        <v>0</v>
      </c>
      <c r="AD58" s="124">
        <v>0</v>
      </c>
      <c r="AE58" s="104">
        <v>10934471.496680001</v>
      </c>
      <c r="AF58" s="104">
        <v>7224834.9100000001</v>
      </c>
      <c r="AG58" s="104">
        <v>2391453.0133099998</v>
      </c>
      <c r="AH58" s="104">
        <v>471985.19151999999</v>
      </c>
      <c r="AI58" s="104">
        <v>846198.38061999995</v>
      </c>
      <c r="AJ58" s="104">
        <v>8554201.1090200003</v>
      </c>
      <c r="AK58" s="104">
        <v>4831447.33</v>
      </c>
      <c r="AL58" s="104">
        <v>2295704.25</v>
      </c>
      <c r="AM58" s="104">
        <v>349265.72052999999</v>
      </c>
      <c r="AN58" s="104">
        <v>698837.9449</v>
      </c>
      <c r="AO58" s="104">
        <v>378945.87114</v>
      </c>
      <c r="AP58" s="104">
        <v>15848161.46521</v>
      </c>
      <c r="AQ58" s="124">
        <v>0</v>
      </c>
      <c r="AR58" s="124">
        <v>0</v>
      </c>
      <c r="AS58" s="124">
        <v>0</v>
      </c>
      <c r="AT58" s="104">
        <v>35337651.064939998</v>
      </c>
      <c r="AU58" s="104">
        <v>9405.3587000000007</v>
      </c>
      <c r="AV58" s="124">
        <v>0</v>
      </c>
      <c r="AW58" s="124">
        <v>0</v>
      </c>
      <c r="AX58" s="124">
        <v>0</v>
      </c>
      <c r="AY58" s="124">
        <v>0</v>
      </c>
      <c r="AZ58" s="104">
        <v>9405.3587000000007</v>
      </c>
      <c r="BA58" s="124">
        <v>0</v>
      </c>
      <c r="BB58" s="104">
        <v>226402306.64210001</v>
      </c>
      <c r="BC58" s="104">
        <v>84985090.227070004</v>
      </c>
      <c r="BD58" s="104">
        <v>27825381.685989998</v>
      </c>
      <c r="BE58" s="104">
        <v>5397537.0376800001</v>
      </c>
      <c r="BF58" s="104">
        <v>9429862.3648799993</v>
      </c>
      <c r="BG58" s="104">
        <v>4242382.0069599999</v>
      </c>
      <c r="BH58" s="104">
        <v>94522053.319519997</v>
      </c>
      <c r="BI58" s="124">
        <v>0</v>
      </c>
      <c r="BJ58" s="124">
        <v>0</v>
      </c>
      <c r="BK58" s="124">
        <v>0</v>
      </c>
      <c r="BL58" s="104">
        <v>226411712.00080001</v>
      </c>
      <c r="BM58" s="104">
        <v>-191074060.93586001</v>
      </c>
      <c r="BN58" s="104">
        <v>300642630.62050998</v>
      </c>
      <c r="BO58" s="124">
        <v>4.8899999999999997</v>
      </c>
      <c r="BP58" s="104">
        <v>184889949.60962999</v>
      </c>
      <c r="BQ58" s="104">
        <v>3774796453.2878399</v>
      </c>
    </row>
    <row r="59" spans="3:69" x14ac:dyDescent="0.3">
      <c r="C59" s="124">
        <v>54</v>
      </c>
      <c r="D59" s="124">
        <v>2076</v>
      </c>
      <c r="E59" s="124">
        <v>4.8899999999999997</v>
      </c>
      <c r="F59" s="124">
        <v>7.5939999999999994E-2</v>
      </c>
      <c r="G59" s="124">
        <v>0</v>
      </c>
      <c r="H59" s="124">
        <v>0</v>
      </c>
      <c r="I59" s="124">
        <v>0</v>
      </c>
      <c r="J59" s="124">
        <v>0</v>
      </c>
      <c r="K59" s="124">
        <v>0</v>
      </c>
      <c r="L59" s="124">
        <v>0</v>
      </c>
      <c r="M59" s="124">
        <v>631.36504000000002</v>
      </c>
      <c r="N59" s="124">
        <v>0</v>
      </c>
      <c r="O59" s="124">
        <v>0</v>
      </c>
      <c r="P59" s="124">
        <v>0</v>
      </c>
      <c r="Q59" s="124">
        <v>0</v>
      </c>
      <c r="R59" s="124">
        <v>0</v>
      </c>
      <c r="S59" s="124">
        <v>0</v>
      </c>
      <c r="T59" s="124">
        <v>0</v>
      </c>
      <c r="U59" s="124">
        <v>0</v>
      </c>
      <c r="V59" s="124">
        <v>0</v>
      </c>
      <c r="W59" s="124">
        <v>0</v>
      </c>
      <c r="X59" s="124">
        <v>0</v>
      </c>
      <c r="Y59" s="124">
        <v>0</v>
      </c>
      <c r="Z59" s="124">
        <v>0</v>
      </c>
      <c r="AA59" s="124">
        <v>0</v>
      </c>
      <c r="AB59" s="124">
        <v>0</v>
      </c>
      <c r="AC59" s="124">
        <v>0</v>
      </c>
      <c r="AD59" s="124">
        <v>0</v>
      </c>
      <c r="AE59" s="104">
        <v>10009424.548319999</v>
      </c>
      <c r="AF59" s="104">
        <v>6659698.5800000001</v>
      </c>
      <c r="AG59" s="104">
        <v>2154577.9646000001</v>
      </c>
      <c r="AH59" s="104">
        <v>427564.37910999998</v>
      </c>
      <c r="AI59" s="104">
        <v>767583.62265999999</v>
      </c>
      <c r="AJ59" s="104">
        <v>8537224.6558200009</v>
      </c>
      <c r="AK59" s="104">
        <v>4890383.05</v>
      </c>
      <c r="AL59" s="104">
        <v>2245061.5</v>
      </c>
      <c r="AM59" s="104">
        <v>351276.18495000002</v>
      </c>
      <c r="AN59" s="104">
        <v>695188.91261</v>
      </c>
      <c r="AO59" s="104">
        <v>355315.00811</v>
      </c>
      <c r="AP59" s="104">
        <v>15074456.562550001</v>
      </c>
      <c r="AQ59" s="124">
        <v>0</v>
      </c>
      <c r="AR59" s="124">
        <v>0</v>
      </c>
      <c r="AS59" s="124">
        <v>0</v>
      </c>
      <c r="AT59" s="104">
        <v>33621737.131729998</v>
      </c>
      <c r="AU59" s="104">
        <v>7268.6645399999998</v>
      </c>
      <c r="AV59" s="124">
        <v>0</v>
      </c>
      <c r="AW59" s="124">
        <v>0</v>
      </c>
      <c r="AX59" s="124">
        <v>0</v>
      </c>
      <c r="AY59" s="124">
        <v>0</v>
      </c>
      <c r="AZ59" s="104">
        <v>7268.6645399999998</v>
      </c>
      <c r="BA59" s="124">
        <v>0</v>
      </c>
      <c r="BB59" s="104">
        <v>215349379.46144</v>
      </c>
      <c r="BC59" s="104">
        <v>78320245.831650004</v>
      </c>
      <c r="BD59" s="104">
        <v>25063472.059489999</v>
      </c>
      <c r="BE59" s="104">
        <v>4889976.0372299999</v>
      </c>
      <c r="BF59" s="104">
        <v>8554522.1032699998</v>
      </c>
      <c r="BG59" s="104">
        <v>3977678.8037700001</v>
      </c>
      <c r="BH59" s="104">
        <v>94543484.626029998</v>
      </c>
      <c r="BI59" s="124">
        <v>0</v>
      </c>
      <c r="BJ59" s="124">
        <v>0</v>
      </c>
      <c r="BK59" s="124">
        <v>0</v>
      </c>
      <c r="BL59" s="104">
        <v>215356648.12597999</v>
      </c>
      <c r="BM59" s="104">
        <v>-181734910.99425</v>
      </c>
      <c r="BN59" s="104">
        <v>286841681.47960001</v>
      </c>
      <c r="BO59" s="124">
        <v>4.8899999999999997</v>
      </c>
      <c r="BP59" s="104">
        <v>184587546.56578001</v>
      </c>
      <c r="BQ59" s="104">
        <v>3777649088.8593702</v>
      </c>
    </row>
    <row r="60" spans="3:69" x14ac:dyDescent="0.3">
      <c r="C60" s="124">
        <v>55</v>
      </c>
      <c r="D60" s="124">
        <v>2077</v>
      </c>
      <c r="E60" s="124">
        <v>4.8899999999999997</v>
      </c>
      <c r="F60" s="124">
        <v>7.2400000000000006E-2</v>
      </c>
      <c r="G60" s="124">
        <v>0</v>
      </c>
      <c r="H60" s="124">
        <v>0</v>
      </c>
      <c r="I60" s="124">
        <v>0</v>
      </c>
      <c r="J60" s="124">
        <v>0</v>
      </c>
      <c r="K60" s="124">
        <v>0</v>
      </c>
      <c r="L60" s="124">
        <v>0</v>
      </c>
      <c r="M60" s="124">
        <v>478.48547000000002</v>
      </c>
      <c r="N60" s="124">
        <v>0</v>
      </c>
      <c r="O60" s="124">
        <v>0</v>
      </c>
      <c r="P60" s="124">
        <v>0</v>
      </c>
      <c r="Q60" s="124">
        <v>0</v>
      </c>
      <c r="R60" s="124">
        <v>0</v>
      </c>
      <c r="S60" s="124">
        <v>0</v>
      </c>
      <c r="T60" s="124">
        <v>0</v>
      </c>
      <c r="U60" s="124">
        <v>0</v>
      </c>
      <c r="V60" s="124">
        <v>0</v>
      </c>
      <c r="W60" s="124">
        <v>0</v>
      </c>
      <c r="X60" s="124">
        <v>0</v>
      </c>
      <c r="Y60" s="124">
        <v>0</v>
      </c>
      <c r="Z60" s="124">
        <v>0</v>
      </c>
      <c r="AA60" s="124">
        <v>0</v>
      </c>
      <c r="AB60" s="124">
        <v>0</v>
      </c>
      <c r="AC60" s="124">
        <v>0</v>
      </c>
      <c r="AD60" s="124">
        <v>0</v>
      </c>
      <c r="AE60" s="104">
        <v>9102726.4683299996</v>
      </c>
      <c r="AF60" s="104">
        <v>6099658.9800000004</v>
      </c>
      <c r="AG60" s="104">
        <v>1927516.4867</v>
      </c>
      <c r="AH60" s="104">
        <v>384051.61080000002</v>
      </c>
      <c r="AI60" s="104">
        <v>691499.38824</v>
      </c>
      <c r="AJ60" s="104">
        <v>8463578.3236400001</v>
      </c>
      <c r="AK60" s="104">
        <v>4915783.6100000003</v>
      </c>
      <c r="AL60" s="104">
        <v>2179261.0099999998</v>
      </c>
      <c r="AM60" s="104">
        <v>350342.86797999998</v>
      </c>
      <c r="AN60" s="104">
        <v>686791.55133000005</v>
      </c>
      <c r="AO60" s="104">
        <v>331399.27786999999</v>
      </c>
      <c r="AP60" s="104">
        <v>14270499.96552</v>
      </c>
      <c r="AQ60" s="124">
        <v>0</v>
      </c>
      <c r="AR60" s="124">
        <v>0</v>
      </c>
      <c r="AS60" s="124">
        <v>0</v>
      </c>
      <c r="AT60" s="104">
        <v>31837283.242959999</v>
      </c>
      <c r="AU60" s="104">
        <v>5508.8977699999996</v>
      </c>
      <c r="AV60" s="124">
        <v>0</v>
      </c>
      <c r="AW60" s="124">
        <v>0</v>
      </c>
      <c r="AX60" s="124">
        <v>0</v>
      </c>
      <c r="AY60" s="124">
        <v>0</v>
      </c>
      <c r="AZ60" s="104">
        <v>5508.8977699999996</v>
      </c>
      <c r="BA60" s="124">
        <v>0</v>
      </c>
      <c r="BB60" s="104">
        <v>203864285.21834999</v>
      </c>
      <c r="BC60" s="104">
        <v>71719727.307539999</v>
      </c>
      <c r="BD60" s="104">
        <v>22417077.72067</v>
      </c>
      <c r="BE60" s="104">
        <v>4392782.2598099997</v>
      </c>
      <c r="BF60" s="104">
        <v>7707305.4513499998</v>
      </c>
      <c r="BG60" s="104">
        <v>3709838.5806300002</v>
      </c>
      <c r="BH60" s="104">
        <v>93917553.89835</v>
      </c>
      <c r="BI60" s="124">
        <v>0</v>
      </c>
      <c r="BJ60" s="124">
        <v>0</v>
      </c>
      <c r="BK60" s="124">
        <v>0</v>
      </c>
      <c r="BL60" s="104">
        <v>203869794.11612001</v>
      </c>
      <c r="BM60" s="104">
        <v>-172032510.87316</v>
      </c>
      <c r="BN60" s="104">
        <v>274386527.69239002</v>
      </c>
      <c r="BO60" s="124">
        <v>4.8899999999999997</v>
      </c>
      <c r="BP60" s="104">
        <v>184727040.44521999</v>
      </c>
      <c r="BQ60" s="104">
        <v>3790343618.4314299</v>
      </c>
    </row>
    <row r="61" spans="3:69" x14ac:dyDescent="0.3">
      <c r="C61" s="124">
        <v>56</v>
      </c>
      <c r="D61" s="124">
        <v>2078</v>
      </c>
      <c r="E61" s="124">
        <v>4.8899999999999997</v>
      </c>
      <c r="F61" s="124">
        <v>6.9019999999999998E-2</v>
      </c>
      <c r="G61" s="124">
        <v>0</v>
      </c>
      <c r="H61" s="124">
        <v>0</v>
      </c>
      <c r="I61" s="124">
        <v>0</v>
      </c>
      <c r="J61" s="124">
        <v>0</v>
      </c>
      <c r="K61" s="124">
        <v>0</v>
      </c>
      <c r="L61" s="124">
        <v>0</v>
      </c>
      <c r="M61" s="124">
        <v>354.53771</v>
      </c>
      <c r="N61" s="124">
        <v>0</v>
      </c>
      <c r="O61" s="124">
        <v>0</v>
      </c>
      <c r="P61" s="124">
        <v>0</v>
      </c>
      <c r="Q61" s="124">
        <v>0</v>
      </c>
      <c r="R61" s="124">
        <v>0</v>
      </c>
      <c r="S61" s="124">
        <v>0</v>
      </c>
      <c r="T61" s="124">
        <v>0</v>
      </c>
      <c r="U61" s="124">
        <v>0</v>
      </c>
      <c r="V61" s="124">
        <v>0</v>
      </c>
      <c r="W61" s="124">
        <v>0</v>
      </c>
      <c r="X61" s="124">
        <v>0</v>
      </c>
      <c r="Y61" s="124">
        <v>0</v>
      </c>
      <c r="Z61" s="124">
        <v>0</v>
      </c>
      <c r="AA61" s="124">
        <v>0</v>
      </c>
      <c r="AB61" s="124">
        <v>0</v>
      </c>
      <c r="AC61" s="124">
        <v>0</v>
      </c>
      <c r="AD61" s="124">
        <v>0</v>
      </c>
      <c r="AE61" s="104">
        <v>8220731.3323400002</v>
      </c>
      <c r="AF61" s="104">
        <v>5548827.8700000001</v>
      </c>
      <c r="AG61" s="104">
        <v>1711579.63081</v>
      </c>
      <c r="AH61" s="104">
        <v>341863.56712999998</v>
      </c>
      <c r="AI61" s="104">
        <v>618460.26118999999</v>
      </c>
      <c r="AJ61" s="104">
        <v>8331713.7153899996</v>
      </c>
      <c r="AK61" s="104">
        <v>4905452.78</v>
      </c>
      <c r="AL61" s="104">
        <v>2099076.5299999998</v>
      </c>
      <c r="AM61" s="104">
        <v>346290.02786999999</v>
      </c>
      <c r="AN61" s="104">
        <v>673551.73270000005</v>
      </c>
      <c r="AO61" s="104">
        <v>307342.64351999998</v>
      </c>
      <c r="AP61" s="104">
        <v>13440303.20779</v>
      </c>
      <c r="AQ61" s="124">
        <v>0</v>
      </c>
      <c r="AR61" s="124">
        <v>0</v>
      </c>
      <c r="AS61" s="124">
        <v>0</v>
      </c>
      <c r="AT61" s="104">
        <v>29993102.793230001</v>
      </c>
      <c r="AU61" s="104">
        <v>4082.1154900000001</v>
      </c>
      <c r="AV61" s="124">
        <v>0</v>
      </c>
      <c r="AW61" s="124">
        <v>0</v>
      </c>
      <c r="AX61" s="124">
        <v>0</v>
      </c>
      <c r="AY61" s="124">
        <v>0</v>
      </c>
      <c r="AZ61" s="104">
        <v>4082.1154900000001</v>
      </c>
      <c r="BA61" s="124">
        <v>0</v>
      </c>
      <c r="BB61" s="104">
        <v>192004331.53667</v>
      </c>
      <c r="BC61" s="104">
        <v>65231538.845109999</v>
      </c>
      <c r="BD61" s="104">
        <v>19901314.480610002</v>
      </c>
      <c r="BE61" s="104">
        <v>3910701.4534399998</v>
      </c>
      <c r="BF61" s="104">
        <v>6893956.6512399996</v>
      </c>
      <c r="BG61" s="104">
        <v>3440454.5064900001</v>
      </c>
      <c r="BH61" s="104">
        <v>92626365.599779993</v>
      </c>
      <c r="BI61" s="124">
        <v>0</v>
      </c>
      <c r="BJ61" s="124">
        <v>0</v>
      </c>
      <c r="BK61" s="124">
        <v>0</v>
      </c>
      <c r="BL61" s="104">
        <v>192008413.65215999</v>
      </c>
      <c r="BM61" s="104">
        <v>-162015310.85892999</v>
      </c>
      <c r="BN61" s="104">
        <v>263204230.93689999</v>
      </c>
      <c r="BO61" s="124">
        <v>4.8899999999999997</v>
      </c>
      <c r="BP61" s="104">
        <v>185347802.9413</v>
      </c>
      <c r="BQ61" s="104">
        <v>3813676110.5138001</v>
      </c>
    </row>
    <row r="62" spans="3:69" x14ac:dyDescent="0.3">
      <c r="C62" s="124">
        <v>57</v>
      </c>
      <c r="D62" s="124">
        <v>2079</v>
      </c>
      <c r="E62" s="124">
        <v>4.8899999999999997</v>
      </c>
      <c r="F62" s="124">
        <v>6.5799999999999997E-2</v>
      </c>
      <c r="G62" s="124">
        <v>0</v>
      </c>
      <c r="H62" s="124">
        <v>0</v>
      </c>
      <c r="I62" s="124">
        <v>0</v>
      </c>
      <c r="J62" s="124">
        <v>0</v>
      </c>
      <c r="K62" s="124">
        <v>0</v>
      </c>
      <c r="L62" s="124">
        <v>0</v>
      </c>
      <c r="M62" s="124">
        <v>255.82529</v>
      </c>
      <c r="N62" s="124">
        <v>0</v>
      </c>
      <c r="O62" s="124">
        <v>0</v>
      </c>
      <c r="P62" s="124">
        <v>0</v>
      </c>
      <c r="Q62" s="124">
        <v>0</v>
      </c>
      <c r="R62" s="124">
        <v>0</v>
      </c>
      <c r="S62" s="124">
        <v>0</v>
      </c>
      <c r="T62" s="124">
        <v>0</v>
      </c>
      <c r="U62" s="124">
        <v>0</v>
      </c>
      <c r="V62" s="124">
        <v>0</v>
      </c>
      <c r="W62" s="124">
        <v>0</v>
      </c>
      <c r="X62" s="124">
        <v>0</v>
      </c>
      <c r="Y62" s="124">
        <v>0</v>
      </c>
      <c r="Z62" s="124">
        <v>0</v>
      </c>
      <c r="AA62" s="124">
        <v>0</v>
      </c>
      <c r="AB62" s="124">
        <v>0</v>
      </c>
      <c r="AC62" s="124">
        <v>0</v>
      </c>
      <c r="AD62" s="124">
        <v>0</v>
      </c>
      <c r="AE62" s="104">
        <v>7369663.9084400004</v>
      </c>
      <c r="AF62" s="104">
        <v>5011403.63</v>
      </c>
      <c r="AG62" s="104">
        <v>1507902.2397799999</v>
      </c>
      <c r="AH62" s="104">
        <v>301410.62099999998</v>
      </c>
      <c r="AI62" s="104">
        <v>548947.41296999995</v>
      </c>
      <c r="AJ62" s="104">
        <v>8141505.8637600001</v>
      </c>
      <c r="AK62" s="104">
        <v>4857993.8099999996</v>
      </c>
      <c r="AL62" s="104">
        <v>2005672.2</v>
      </c>
      <c r="AM62" s="104">
        <v>339020.74758000002</v>
      </c>
      <c r="AN62" s="104">
        <v>655513.66433000006</v>
      </c>
      <c r="AO62" s="104">
        <v>283305.43354</v>
      </c>
      <c r="AP62" s="104">
        <v>12588849.06154</v>
      </c>
      <c r="AQ62" s="124">
        <v>0</v>
      </c>
      <c r="AR62" s="124">
        <v>0</v>
      </c>
      <c r="AS62" s="124">
        <v>0</v>
      </c>
      <c r="AT62" s="104">
        <v>28100274.659030002</v>
      </c>
      <c r="AU62" s="104">
        <v>2945.76863</v>
      </c>
      <c r="AV62" s="124">
        <v>0</v>
      </c>
      <c r="AW62" s="124">
        <v>0</v>
      </c>
      <c r="AX62" s="124">
        <v>0</v>
      </c>
      <c r="AY62" s="124">
        <v>0</v>
      </c>
      <c r="AZ62" s="104">
        <v>2945.76863</v>
      </c>
      <c r="BA62" s="124">
        <v>0</v>
      </c>
      <c r="BB62" s="104">
        <v>179840700.87617001</v>
      </c>
      <c r="BC62" s="104">
        <v>58904619.864490002</v>
      </c>
      <c r="BD62" s="104">
        <v>17529262.74453</v>
      </c>
      <c r="BE62" s="104">
        <v>3448412.3692200002</v>
      </c>
      <c r="BF62" s="104">
        <v>6119786.4225500003</v>
      </c>
      <c r="BG62" s="104">
        <v>3171321.2873399998</v>
      </c>
      <c r="BH62" s="104">
        <v>90667298.188040003</v>
      </c>
      <c r="BI62" s="124">
        <v>0</v>
      </c>
      <c r="BJ62" s="124">
        <v>0</v>
      </c>
      <c r="BK62" s="124">
        <v>0</v>
      </c>
      <c r="BL62" s="104">
        <v>179843646.64480001</v>
      </c>
      <c r="BM62" s="104">
        <v>-151743371.98576999</v>
      </c>
      <c r="BN62" s="104">
        <v>253219517.06024</v>
      </c>
      <c r="BO62" s="124">
        <v>4.8899999999999997</v>
      </c>
      <c r="BP62" s="104">
        <v>186488761.80412999</v>
      </c>
      <c r="BQ62" s="104">
        <v>3848421500.33216</v>
      </c>
    </row>
    <row r="63" spans="3:69" x14ac:dyDescent="0.3">
      <c r="C63" s="124">
        <v>58</v>
      </c>
      <c r="D63" s="124">
        <v>2080</v>
      </c>
      <c r="E63" s="124">
        <v>4.8899999999999997</v>
      </c>
      <c r="F63" s="124">
        <v>6.2729999999999994E-2</v>
      </c>
      <c r="G63" s="124">
        <v>0</v>
      </c>
      <c r="H63" s="124">
        <v>0</v>
      </c>
      <c r="I63" s="124">
        <v>0</v>
      </c>
      <c r="J63" s="124">
        <v>0</v>
      </c>
      <c r="K63" s="124">
        <v>0</v>
      </c>
      <c r="L63" s="124">
        <v>0</v>
      </c>
      <c r="M63" s="124">
        <v>178.87028000000001</v>
      </c>
      <c r="N63" s="124">
        <v>0</v>
      </c>
      <c r="O63" s="124">
        <v>0</v>
      </c>
      <c r="P63" s="124">
        <v>0</v>
      </c>
      <c r="Q63" s="124">
        <v>0</v>
      </c>
      <c r="R63" s="124">
        <v>0</v>
      </c>
      <c r="S63" s="124">
        <v>0</v>
      </c>
      <c r="T63" s="124">
        <v>0</v>
      </c>
      <c r="U63" s="124">
        <v>0</v>
      </c>
      <c r="V63" s="124">
        <v>0</v>
      </c>
      <c r="W63" s="124">
        <v>0</v>
      </c>
      <c r="X63" s="124">
        <v>0</v>
      </c>
      <c r="Y63" s="124">
        <v>0</v>
      </c>
      <c r="Z63" s="124">
        <v>0</v>
      </c>
      <c r="AA63" s="124">
        <v>0</v>
      </c>
      <c r="AB63" s="124">
        <v>0</v>
      </c>
      <c r="AC63" s="124">
        <v>0</v>
      </c>
      <c r="AD63" s="124">
        <v>0</v>
      </c>
      <c r="AE63" s="104">
        <v>6555379.0445100004</v>
      </c>
      <c r="AF63" s="104">
        <v>4491505.78</v>
      </c>
      <c r="AG63" s="104">
        <v>1317415.3436499999</v>
      </c>
      <c r="AH63" s="104">
        <v>263077.40698999999</v>
      </c>
      <c r="AI63" s="104">
        <v>483380.5159</v>
      </c>
      <c r="AJ63" s="104">
        <v>7893998.0142700002</v>
      </c>
      <c r="AK63" s="104">
        <v>4772670.7300000004</v>
      </c>
      <c r="AL63" s="104">
        <v>1900513.86</v>
      </c>
      <c r="AM63" s="104">
        <v>328535.80794999999</v>
      </c>
      <c r="AN63" s="104">
        <v>632823.77919999999</v>
      </c>
      <c r="AO63" s="104">
        <v>259453.84009000001</v>
      </c>
      <c r="AP63" s="104">
        <v>11721734.937799999</v>
      </c>
      <c r="AQ63" s="124">
        <v>0</v>
      </c>
      <c r="AR63" s="124">
        <v>0</v>
      </c>
      <c r="AS63" s="124">
        <v>0</v>
      </c>
      <c r="AT63" s="104">
        <v>26171290.866859999</v>
      </c>
      <c r="AU63" s="104">
        <v>2059.8292799999999</v>
      </c>
      <c r="AV63" s="124">
        <v>0</v>
      </c>
      <c r="AW63" s="124">
        <v>0</v>
      </c>
      <c r="AX63" s="124">
        <v>0</v>
      </c>
      <c r="AY63" s="124">
        <v>0</v>
      </c>
      <c r="AZ63" s="104">
        <v>2059.8292799999999</v>
      </c>
      <c r="BA63" s="124">
        <v>0</v>
      </c>
      <c r="BB63" s="104">
        <v>167453356.25150001</v>
      </c>
      <c r="BC63" s="104">
        <v>52786423.667280003</v>
      </c>
      <c r="BD63" s="104">
        <v>15311629.61201</v>
      </c>
      <c r="BE63" s="104">
        <v>3010299.30638</v>
      </c>
      <c r="BF63" s="104">
        <v>5389454.6265500002</v>
      </c>
      <c r="BG63" s="104">
        <v>2904298.6526700002</v>
      </c>
      <c r="BH63" s="104">
        <v>88051250.386610001</v>
      </c>
      <c r="BI63" s="124">
        <v>0</v>
      </c>
      <c r="BJ63" s="124">
        <v>0</v>
      </c>
      <c r="BK63" s="124">
        <v>0</v>
      </c>
      <c r="BL63" s="104">
        <v>167455416.08078</v>
      </c>
      <c r="BM63" s="104">
        <v>-141284125.21392</v>
      </c>
      <c r="BN63" s="104">
        <v>244356763.88556999</v>
      </c>
      <c r="BO63" s="124">
        <v>4.8899999999999997</v>
      </c>
      <c r="BP63" s="104">
        <v>188187811.36623999</v>
      </c>
      <c r="BQ63" s="104">
        <v>3895325186.4844799</v>
      </c>
    </row>
    <row r="64" spans="3:69" x14ac:dyDescent="0.3">
      <c r="C64" s="124">
        <v>59</v>
      </c>
      <c r="D64" s="124">
        <v>2081</v>
      </c>
      <c r="E64" s="124">
        <v>4.8899999999999997</v>
      </c>
      <c r="F64" s="124">
        <v>5.9810000000000002E-2</v>
      </c>
      <c r="G64" s="124">
        <v>0</v>
      </c>
      <c r="H64" s="124">
        <v>0</v>
      </c>
      <c r="I64" s="124">
        <v>0</v>
      </c>
      <c r="J64" s="124">
        <v>0</v>
      </c>
      <c r="K64" s="124">
        <v>0</v>
      </c>
      <c r="L64" s="124">
        <v>0</v>
      </c>
      <c r="M64" s="124">
        <v>120.43051</v>
      </c>
      <c r="N64" s="124">
        <v>0</v>
      </c>
      <c r="O64" s="124">
        <v>0</v>
      </c>
      <c r="P64" s="124">
        <v>0</v>
      </c>
      <c r="Q64" s="124">
        <v>0</v>
      </c>
      <c r="R64" s="124">
        <v>0</v>
      </c>
      <c r="S64" s="124">
        <v>0</v>
      </c>
      <c r="T64" s="124">
        <v>0</v>
      </c>
      <c r="U64" s="124">
        <v>0</v>
      </c>
      <c r="V64" s="124">
        <v>0</v>
      </c>
      <c r="W64" s="124">
        <v>0</v>
      </c>
      <c r="X64" s="124">
        <v>0</v>
      </c>
      <c r="Y64" s="124">
        <v>0</v>
      </c>
      <c r="Z64" s="124">
        <v>0</v>
      </c>
      <c r="AA64" s="124">
        <v>0</v>
      </c>
      <c r="AB64" s="124">
        <v>0</v>
      </c>
      <c r="AC64" s="124">
        <v>0</v>
      </c>
      <c r="AD64" s="124">
        <v>0</v>
      </c>
      <c r="AE64" s="104">
        <v>5783193.5130599998</v>
      </c>
      <c r="AF64" s="104">
        <v>3993035.81</v>
      </c>
      <c r="AG64" s="104">
        <v>1140852.94964</v>
      </c>
      <c r="AH64" s="104">
        <v>227203.63196999999</v>
      </c>
      <c r="AI64" s="104">
        <v>422101.11891999998</v>
      </c>
      <c r="AJ64" s="104">
        <v>7591621.9441600004</v>
      </c>
      <c r="AK64" s="104">
        <v>4649594.49</v>
      </c>
      <c r="AL64" s="104">
        <v>1785361.92</v>
      </c>
      <c r="AM64" s="104">
        <v>314947.82053000003</v>
      </c>
      <c r="AN64" s="104">
        <v>605750.91047999996</v>
      </c>
      <c r="AO64" s="104">
        <v>235966.80337000001</v>
      </c>
      <c r="AP64" s="104">
        <v>10845295.992969999</v>
      </c>
      <c r="AQ64" s="124">
        <v>0</v>
      </c>
      <c r="AR64" s="124">
        <v>0</v>
      </c>
      <c r="AS64" s="124">
        <v>0</v>
      </c>
      <c r="AT64" s="104">
        <v>24220231.8807</v>
      </c>
      <c r="AU64" s="104">
        <v>1386.98975</v>
      </c>
      <c r="AV64" s="124">
        <v>0</v>
      </c>
      <c r="AW64" s="124">
        <v>0</v>
      </c>
      <c r="AX64" s="124">
        <v>0</v>
      </c>
      <c r="AY64" s="124">
        <v>0</v>
      </c>
      <c r="AZ64" s="104">
        <v>1386.98975</v>
      </c>
      <c r="BA64" s="124">
        <v>0</v>
      </c>
      <c r="BB64" s="104">
        <v>154932799.89704001</v>
      </c>
      <c r="BC64" s="104">
        <v>46922725.266070001</v>
      </c>
      <c r="BD64" s="104">
        <v>13256841.759369999</v>
      </c>
      <c r="BE64" s="104">
        <v>2600238.4945999999</v>
      </c>
      <c r="BF64" s="104">
        <v>4706832.2672199998</v>
      </c>
      <c r="BG64" s="104">
        <v>2641372.3515599999</v>
      </c>
      <c r="BH64" s="104">
        <v>84804789.758220002</v>
      </c>
      <c r="BI64" s="124">
        <v>0</v>
      </c>
      <c r="BJ64" s="124">
        <v>0</v>
      </c>
      <c r="BK64" s="124">
        <v>0</v>
      </c>
      <c r="BL64" s="104">
        <v>154934186.88679001</v>
      </c>
      <c r="BM64" s="104">
        <v>-130713955.00609</v>
      </c>
      <c r="BN64" s="104">
        <v>236538762.23666</v>
      </c>
      <c r="BO64" s="124">
        <v>4.8899999999999997</v>
      </c>
      <c r="BP64" s="104">
        <v>190481401.61908999</v>
      </c>
      <c r="BQ64" s="104">
        <v>3955092633.0974798</v>
      </c>
    </row>
    <row r="65" spans="3:69" x14ac:dyDescent="0.3">
      <c r="C65" s="124">
        <v>60</v>
      </c>
      <c r="D65" s="124">
        <v>2082</v>
      </c>
      <c r="E65" s="124">
        <v>4.8899999999999997</v>
      </c>
      <c r="F65" s="124">
        <v>5.7020000000000001E-2</v>
      </c>
      <c r="G65" s="124">
        <v>0</v>
      </c>
      <c r="H65" s="124">
        <v>0</v>
      </c>
      <c r="I65" s="124">
        <v>0</v>
      </c>
      <c r="J65" s="124">
        <v>0</v>
      </c>
      <c r="K65" s="124">
        <v>0</v>
      </c>
      <c r="L65" s="124">
        <v>0</v>
      </c>
      <c r="M65" s="124">
        <v>77.477159999999998</v>
      </c>
      <c r="N65" s="124">
        <v>0</v>
      </c>
      <c r="O65" s="124">
        <v>0</v>
      </c>
      <c r="P65" s="124">
        <v>0</v>
      </c>
      <c r="Q65" s="124">
        <v>0</v>
      </c>
      <c r="R65" s="124">
        <v>0</v>
      </c>
      <c r="S65" s="124">
        <v>0</v>
      </c>
      <c r="T65" s="124">
        <v>0</v>
      </c>
      <c r="U65" s="124">
        <v>0</v>
      </c>
      <c r="V65" s="124">
        <v>0</v>
      </c>
      <c r="W65" s="124">
        <v>0</v>
      </c>
      <c r="X65" s="124">
        <v>0</v>
      </c>
      <c r="Y65" s="124">
        <v>0</v>
      </c>
      <c r="Z65" s="124">
        <v>0</v>
      </c>
      <c r="AA65" s="124">
        <v>0</v>
      </c>
      <c r="AB65" s="124">
        <v>0</v>
      </c>
      <c r="AC65" s="124">
        <v>0</v>
      </c>
      <c r="AD65" s="124">
        <v>0</v>
      </c>
      <c r="AE65" s="104">
        <v>5057813.8999600001</v>
      </c>
      <c r="AF65" s="104">
        <v>3519632.79</v>
      </c>
      <c r="AG65" s="104">
        <v>978732.07045999996</v>
      </c>
      <c r="AH65" s="104">
        <v>194066.98584000001</v>
      </c>
      <c r="AI65" s="104">
        <v>365382.05261999997</v>
      </c>
      <c r="AJ65" s="104">
        <v>7238019.4901799997</v>
      </c>
      <c r="AK65" s="104">
        <v>4489673.87</v>
      </c>
      <c r="AL65" s="104">
        <v>1662139.64</v>
      </c>
      <c r="AM65" s="104">
        <v>298490.28262999997</v>
      </c>
      <c r="AN65" s="104">
        <v>574694.41671000002</v>
      </c>
      <c r="AO65" s="104">
        <v>213021.27961</v>
      </c>
      <c r="AP65" s="104">
        <v>9966301.1699299999</v>
      </c>
      <c r="AQ65" s="124">
        <v>0</v>
      </c>
      <c r="AR65" s="124">
        <v>0</v>
      </c>
      <c r="AS65" s="124">
        <v>0</v>
      </c>
      <c r="AT65" s="104">
        <v>22262212.03723</v>
      </c>
      <c r="AU65" s="124">
        <v>892.40084000000002</v>
      </c>
      <c r="AV65" s="124">
        <v>0</v>
      </c>
      <c r="AW65" s="124">
        <v>0</v>
      </c>
      <c r="AX65" s="124">
        <v>0</v>
      </c>
      <c r="AY65" s="124">
        <v>0</v>
      </c>
      <c r="AZ65" s="124">
        <v>892.40084000000002</v>
      </c>
      <c r="BA65" s="124">
        <v>0</v>
      </c>
      <c r="BB65" s="104">
        <v>142375730.99669999</v>
      </c>
      <c r="BC65" s="104">
        <v>41355491.494750001</v>
      </c>
      <c r="BD65" s="104">
        <v>11370745.17331</v>
      </c>
      <c r="BE65" s="104">
        <v>2221400.23728</v>
      </c>
      <c r="BF65" s="104">
        <v>4074896.74437</v>
      </c>
      <c r="BG65" s="104">
        <v>2384531.9789399998</v>
      </c>
      <c r="BH65" s="104">
        <v>80968665.368049994</v>
      </c>
      <c r="BI65" s="124">
        <v>0</v>
      </c>
      <c r="BJ65" s="124">
        <v>0</v>
      </c>
      <c r="BK65" s="124">
        <v>0</v>
      </c>
      <c r="BL65" s="104">
        <v>142376623.39754</v>
      </c>
      <c r="BM65" s="104">
        <v>-120114411.36031</v>
      </c>
      <c r="BN65" s="104">
        <v>229689838.50088999</v>
      </c>
      <c r="BO65" s="124">
        <v>4.8899999999999997</v>
      </c>
      <c r="BP65" s="104">
        <v>193404029.75847</v>
      </c>
      <c r="BQ65" s="104">
        <v>4028382251.4956398</v>
      </c>
    </row>
    <row r="66" spans="3:69" x14ac:dyDescent="0.3">
      <c r="C66" s="124">
        <v>61</v>
      </c>
      <c r="D66" s="124">
        <v>2083</v>
      </c>
      <c r="E66" s="124">
        <v>4.8899999999999997</v>
      </c>
      <c r="F66" s="124">
        <v>5.4359999999999999E-2</v>
      </c>
      <c r="G66" s="124">
        <v>0</v>
      </c>
      <c r="H66" s="124">
        <v>0</v>
      </c>
      <c r="I66" s="124">
        <v>0</v>
      </c>
      <c r="J66" s="124">
        <v>0</v>
      </c>
      <c r="K66" s="124">
        <v>0</v>
      </c>
      <c r="L66" s="124">
        <v>0</v>
      </c>
      <c r="M66" s="124">
        <v>47.169029999999999</v>
      </c>
      <c r="N66" s="124">
        <v>0</v>
      </c>
      <c r="O66" s="124">
        <v>0</v>
      </c>
      <c r="P66" s="124">
        <v>0</v>
      </c>
      <c r="Q66" s="124">
        <v>0</v>
      </c>
      <c r="R66" s="124">
        <v>0</v>
      </c>
      <c r="S66" s="124">
        <v>0</v>
      </c>
      <c r="T66" s="124">
        <v>0</v>
      </c>
      <c r="U66" s="124">
        <v>0</v>
      </c>
      <c r="V66" s="124">
        <v>0</v>
      </c>
      <c r="W66" s="124">
        <v>0</v>
      </c>
      <c r="X66" s="124">
        <v>0</v>
      </c>
      <c r="Y66" s="124">
        <v>0</v>
      </c>
      <c r="Z66" s="124">
        <v>0</v>
      </c>
      <c r="AA66" s="124">
        <v>0</v>
      </c>
      <c r="AB66" s="124">
        <v>0</v>
      </c>
      <c r="AC66" s="124">
        <v>0</v>
      </c>
      <c r="AD66" s="124">
        <v>0</v>
      </c>
      <c r="AE66" s="104">
        <v>4383134.7335999999</v>
      </c>
      <c r="AF66" s="104">
        <v>3074503.04</v>
      </c>
      <c r="AG66" s="104">
        <v>831363.75607</v>
      </c>
      <c r="AH66" s="104">
        <v>163870.35307000001</v>
      </c>
      <c r="AI66" s="104">
        <v>313397.58626000001</v>
      </c>
      <c r="AJ66" s="104">
        <v>6838471.7990800003</v>
      </c>
      <c r="AK66" s="104">
        <v>4295023.49</v>
      </c>
      <c r="AL66" s="104">
        <v>1532954.53</v>
      </c>
      <c r="AM66" s="104">
        <v>279515.31776000001</v>
      </c>
      <c r="AN66" s="104">
        <v>540178.20117999997</v>
      </c>
      <c r="AO66" s="104">
        <v>190800.25083</v>
      </c>
      <c r="AP66" s="104">
        <v>9092136.1087200008</v>
      </c>
      <c r="AQ66" s="124">
        <v>0</v>
      </c>
      <c r="AR66" s="124">
        <v>0</v>
      </c>
      <c r="AS66" s="124">
        <v>0</v>
      </c>
      <c r="AT66" s="104">
        <v>20313789.810430001</v>
      </c>
      <c r="AU66" s="124">
        <v>543.37350000000004</v>
      </c>
      <c r="AV66" s="124">
        <v>0</v>
      </c>
      <c r="AW66" s="124">
        <v>0</v>
      </c>
      <c r="AX66" s="124">
        <v>0</v>
      </c>
      <c r="AY66" s="124">
        <v>0</v>
      </c>
      <c r="AZ66" s="124">
        <v>543.37350000000004</v>
      </c>
      <c r="BA66" s="124">
        <v>0</v>
      </c>
      <c r="BB66" s="104">
        <v>129887658.69385999</v>
      </c>
      <c r="BC66" s="104">
        <v>36122115.529359996</v>
      </c>
      <c r="BD66" s="104">
        <v>9656806.1291799992</v>
      </c>
      <c r="BE66" s="104">
        <v>1876106.19111</v>
      </c>
      <c r="BF66" s="104">
        <v>3495631.1971700001</v>
      </c>
      <c r="BG66" s="104">
        <v>2135797.3645199998</v>
      </c>
      <c r="BH66" s="104">
        <v>76601202.282519996</v>
      </c>
      <c r="BI66" s="124">
        <v>0</v>
      </c>
      <c r="BJ66" s="124">
        <v>0</v>
      </c>
      <c r="BK66" s="124">
        <v>0</v>
      </c>
      <c r="BL66" s="104">
        <v>129888202.06736</v>
      </c>
      <c r="BM66" s="104">
        <v>-109574412.25692999</v>
      </c>
      <c r="BN66" s="104">
        <v>223733373.4506</v>
      </c>
      <c r="BO66" s="124">
        <v>4.8899999999999997</v>
      </c>
      <c r="BP66" s="104">
        <v>196987892.09814</v>
      </c>
      <c r="BQ66" s="104">
        <v>4115795731.3368502</v>
      </c>
    </row>
    <row r="67" spans="3:69" x14ac:dyDescent="0.3">
      <c r="C67" s="124">
        <v>62</v>
      </c>
      <c r="D67" s="124">
        <v>2084</v>
      </c>
      <c r="E67" s="124">
        <v>4.8899999999999997</v>
      </c>
      <c r="F67" s="124">
        <v>5.1830000000000001E-2</v>
      </c>
      <c r="G67" s="124">
        <v>0</v>
      </c>
      <c r="H67" s="124">
        <v>0</v>
      </c>
      <c r="I67" s="124">
        <v>0</v>
      </c>
      <c r="J67" s="124">
        <v>0</v>
      </c>
      <c r="K67" s="124">
        <v>0</v>
      </c>
      <c r="L67" s="124">
        <v>0</v>
      </c>
      <c r="M67" s="124">
        <v>26.847490000000001</v>
      </c>
      <c r="N67" s="124">
        <v>0</v>
      </c>
      <c r="O67" s="124">
        <v>0</v>
      </c>
      <c r="P67" s="124">
        <v>0</v>
      </c>
      <c r="Q67" s="124">
        <v>0</v>
      </c>
      <c r="R67" s="124">
        <v>0</v>
      </c>
      <c r="S67" s="124">
        <v>0</v>
      </c>
      <c r="T67" s="124">
        <v>0</v>
      </c>
      <c r="U67" s="124">
        <v>0</v>
      </c>
      <c r="V67" s="124">
        <v>0</v>
      </c>
      <c r="W67" s="124">
        <v>0</v>
      </c>
      <c r="X67" s="124">
        <v>0</v>
      </c>
      <c r="Y67" s="124">
        <v>0</v>
      </c>
      <c r="Z67" s="124">
        <v>0</v>
      </c>
      <c r="AA67" s="124">
        <v>0</v>
      </c>
      <c r="AB67" s="124">
        <v>0</v>
      </c>
      <c r="AC67" s="124">
        <v>0</v>
      </c>
      <c r="AD67" s="124">
        <v>0</v>
      </c>
      <c r="AE67" s="104">
        <v>3762177.6910100002</v>
      </c>
      <c r="AF67" s="104">
        <v>2660385.73</v>
      </c>
      <c r="AG67" s="104">
        <v>698823.85378</v>
      </c>
      <c r="AH67" s="104">
        <v>136731.60365</v>
      </c>
      <c r="AI67" s="104">
        <v>266236.50529</v>
      </c>
      <c r="AJ67" s="104">
        <v>6399584.5178300003</v>
      </c>
      <c r="AK67" s="104">
        <v>4068833.49</v>
      </c>
      <c r="AL67" s="104">
        <v>1399980.37</v>
      </c>
      <c r="AM67" s="104">
        <v>258480.29584999999</v>
      </c>
      <c r="AN67" s="104">
        <v>502815.72503999999</v>
      </c>
      <c r="AO67" s="104">
        <v>169474.63391</v>
      </c>
      <c r="AP67" s="104">
        <v>8230541.2030300004</v>
      </c>
      <c r="AQ67" s="124">
        <v>0</v>
      </c>
      <c r="AR67" s="124">
        <v>0</v>
      </c>
      <c r="AS67" s="124">
        <v>0</v>
      </c>
      <c r="AT67" s="104">
        <v>18392330.25936</v>
      </c>
      <c r="AU67" s="124">
        <v>309.31855000000002</v>
      </c>
      <c r="AV67" s="124">
        <v>0</v>
      </c>
      <c r="AW67" s="124">
        <v>0</v>
      </c>
      <c r="AX67" s="124">
        <v>0</v>
      </c>
      <c r="AY67" s="124">
        <v>0</v>
      </c>
      <c r="AZ67" s="124">
        <v>309.31855000000002</v>
      </c>
      <c r="BA67" s="124">
        <v>0</v>
      </c>
      <c r="BB67" s="104">
        <v>117579160.04132</v>
      </c>
      <c r="BC67" s="104">
        <v>31254401.587299999</v>
      </c>
      <c r="BD67" s="104">
        <v>8115783.7004500004</v>
      </c>
      <c r="BE67" s="104">
        <v>1565712.4545799999</v>
      </c>
      <c r="BF67" s="104">
        <v>2970030.85335</v>
      </c>
      <c r="BG67" s="104">
        <v>1897093.3935499999</v>
      </c>
      <c r="BH67" s="104">
        <v>71776138.052090004</v>
      </c>
      <c r="BI67" s="124">
        <v>0</v>
      </c>
      <c r="BJ67" s="124">
        <v>0</v>
      </c>
      <c r="BK67" s="124">
        <v>0</v>
      </c>
      <c r="BL67" s="104">
        <v>117579469.35987</v>
      </c>
      <c r="BM67" s="104">
        <v>-99187139.100510001</v>
      </c>
      <c r="BN67" s="104">
        <v>218592504.03103</v>
      </c>
      <c r="BO67" s="124">
        <v>4.8899999999999997</v>
      </c>
      <c r="BP67" s="104">
        <v>201262411.26236999</v>
      </c>
      <c r="BQ67" s="104">
        <v>4217871003.4987102</v>
      </c>
    </row>
    <row r="68" spans="3:69" x14ac:dyDescent="0.3">
      <c r="C68" s="124">
        <v>63</v>
      </c>
      <c r="D68" s="124">
        <v>2085</v>
      </c>
      <c r="E68" s="124">
        <v>4.8899999999999997</v>
      </c>
      <c r="F68" s="124">
        <v>4.9410000000000003E-2</v>
      </c>
      <c r="G68" s="124">
        <v>0</v>
      </c>
      <c r="H68" s="124">
        <v>0</v>
      </c>
      <c r="I68" s="124">
        <v>0</v>
      </c>
      <c r="J68" s="124">
        <v>0</v>
      </c>
      <c r="K68" s="124">
        <v>0</v>
      </c>
      <c r="L68" s="124">
        <v>0</v>
      </c>
      <c r="M68" s="124">
        <v>14.06488</v>
      </c>
      <c r="N68" s="124">
        <v>0</v>
      </c>
      <c r="O68" s="124">
        <v>0</v>
      </c>
      <c r="P68" s="124">
        <v>0</v>
      </c>
      <c r="Q68" s="124">
        <v>0</v>
      </c>
      <c r="R68" s="124">
        <v>0</v>
      </c>
      <c r="S68" s="124">
        <v>0</v>
      </c>
      <c r="T68" s="124">
        <v>0</v>
      </c>
      <c r="U68" s="124">
        <v>0</v>
      </c>
      <c r="V68" s="124">
        <v>0</v>
      </c>
      <c r="W68" s="124">
        <v>0</v>
      </c>
      <c r="X68" s="124">
        <v>0</v>
      </c>
      <c r="Y68" s="124">
        <v>0</v>
      </c>
      <c r="Z68" s="124">
        <v>0</v>
      </c>
      <c r="AA68" s="124">
        <v>0</v>
      </c>
      <c r="AB68" s="124">
        <v>0</v>
      </c>
      <c r="AC68" s="124">
        <v>0</v>
      </c>
      <c r="AD68" s="124">
        <v>0</v>
      </c>
      <c r="AE68" s="104">
        <v>3196906.3469400001</v>
      </c>
      <c r="AF68" s="104">
        <v>2279358.6</v>
      </c>
      <c r="AG68" s="104">
        <v>580965.70045</v>
      </c>
      <c r="AH68" s="104">
        <v>112682.78909000001</v>
      </c>
      <c r="AI68" s="104">
        <v>223899.25268999999</v>
      </c>
      <c r="AJ68" s="104">
        <v>5929120.9183499999</v>
      </c>
      <c r="AK68" s="104">
        <v>3815247.81</v>
      </c>
      <c r="AL68" s="104">
        <v>1265437.76</v>
      </c>
      <c r="AM68" s="104">
        <v>235921.92434999999</v>
      </c>
      <c r="AN68" s="104">
        <v>463307.55226000003</v>
      </c>
      <c r="AO68" s="104">
        <v>149205.87059999999</v>
      </c>
      <c r="AP68" s="104">
        <v>7389322.4782499997</v>
      </c>
      <c r="AQ68" s="124">
        <v>0</v>
      </c>
      <c r="AR68" s="124">
        <v>0</v>
      </c>
      <c r="AS68" s="124">
        <v>0</v>
      </c>
      <c r="AT68" s="104">
        <v>16515363.808420001</v>
      </c>
      <c r="AU68" s="124">
        <v>162.07060000000001</v>
      </c>
      <c r="AV68" s="124">
        <v>0</v>
      </c>
      <c r="AW68" s="124">
        <v>0</v>
      </c>
      <c r="AX68" s="124">
        <v>0</v>
      </c>
      <c r="AY68" s="124">
        <v>0</v>
      </c>
      <c r="AZ68" s="124">
        <v>162.07060000000001</v>
      </c>
      <c r="BA68" s="124">
        <v>0</v>
      </c>
      <c r="BB68" s="104">
        <v>105561749.68752</v>
      </c>
      <c r="BC68" s="104">
        <v>26776294.112599999</v>
      </c>
      <c r="BD68" s="104">
        <v>6745849.0645399997</v>
      </c>
      <c r="BE68" s="104">
        <v>1290597.75587</v>
      </c>
      <c r="BF68" s="104">
        <v>2498110.07271</v>
      </c>
      <c r="BG68" s="104">
        <v>1670215.49911</v>
      </c>
      <c r="BH68" s="104">
        <v>66580683.182690002</v>
      </c>
      <c r="BI68" s="124">
        <v>0</v>
      </c>
      <c r="BJ68" s="124">
        <v>0</v>
      </c>
      <c r="BK68" s="124">
        <v>0</v>
      </c>
      <c r="BL68" s="104">
        <v>105561911.75812</v>
      </c>
      <c r="BM68" s="104">
        <v>-89046547.949699998</v>
      </c>
      <c r="BN68" s="104">
        <v>214192714.09683001</v>
      </c>
      <c r="BO68" s="124">
        <v>4.8899999999999997</v>
      </c>
      <c r="BP68" s="104">
        <v>206253892.07109001</v>
      </c>
      <c r="BQ68" s="104">
        <v>4335078347.6201</v>
      </c>
    </row>
    <row r="69" spans="3:69" x14ac:dyDescent="0.3">
      <c r="C69" s="124">
        <v>64</v>
      </c>
      <c r="D69" s="124">
        <v>2086</v>
      </c>
      <c r="E69" s="124">
        <v>4.8899999999999997</v>
      </c>
      <c r="F69" s="124">
        <v>4.7109999999999999E-2</v>
      </c>
      <c r="G69" s="124">
        <v>0</v>
      </c>
      <c r="H69" s="124">
        <v>0</v>
      </c>
      <c r="I69" s="124">
        <v>0</v>
      </c>
      <c r="J69" s="124">
        <v>0</v>
      </c>
      <c r="K69" s="124">
        <v>0</v>
      </c>
      <c r="L69" s="124">
        <v>0</v>
      </c>
      <c r="M69" s="124">
        <v>6.6437799999999996</v>
      </c>
      <c r="N69" s="124">
        <v>0</v>
      </c>
      <c r="O69" s="124">
        <v>0</v>
      </c>
      <c r="P69" s="124">
        <v>0</v>
      </c>
      <c r="Q69" s="124">
        <v>0</v>
      </c>
      <c r="R69" s="124">
        <v>0</v>
      </c>
      <c r="S69" s="124">
        <v>0</v>
      </c>
      <c r="T69" s="124">
        <v>0</v>
      </c>
      <c r="U69" s="124">
        <v>0</v>
      </c>
      <c r="V69" s="124">
        <v>0</v>
      </c>
      <c r="W69" s="124">
        <v>0</v>
      </c>
      <c r="X69" s="124">
        <v>0</v>
      </c>
      <c r="Y69" s="124">
        <v>0</v>
      </c>
      <c r="Z69" s="124">
        <v>0</v>
      </c>
      <c r="AA69" s="124">
        <v>0</v>
      </c>
      <c r="AB69" s="124">
        <v>0</v>
      </c>
      <c r="AC69" s="124">
        <v>0</v>
      </c>
      <c r="AD69" s="124">
        <v>0</v>
      </c>
      <c r="AE69" s="104">
        <v>2688190.19276</v>
      </c>
      <c r="AF69" s="104">
        <v>1932796.21</v>
      </c>
      <c r="AG69" s="104">
        <v>477416.22509999998</v>
      </c>
      <c r="AH69" s="104">
        <v>91673.559479999996</v>
      </c>
      <c r="AI69" s="104">
        <v>186304.19318999999</v>
      </c>
      <c r="AJ69" s="104">
        <v>5435950.3891200004</v>
      </c>
      <c r="AK69" s="104">
        <v>3539432.98</v>
      </c>
      <c r="AL69" s="104">
        <v>1131529.6000000001</v>
      </c>
      <c r="AM69" s="104">
        <v>212431.41020000001</v>
      </c>
      <c r="AN69" s="104">
        <v>422416.02048000001</v>
      </c>
      <c r="AO69" s="104">
        <v>130140.37848</v>
      </c>
      <c r="AP69" s="104">
        <v>6576224.8612799998</v>
      </c>
      <c r="AQ69" s="124">
        <v>0</v>
      </c>
      <c r="AR69" s="124">
        <v>0</v>
      </c>
      <c r="AS69" s="124">
        <v>0</v>
      </c>
      <c r="AT69" s="104">
        <v>14700372.08694</v>
      </c>
      <c r="AU69" s="124">
        <v>76.569119999999998</v>
      </c>
      <c r="AV69" s="124">
        <v>0</v>
      </c>
      <c r="AW69" s="124">
        <v>0</v>
      </c>
      <c r="AX69" s="124">
        <v>0</v>
      </c>
      <c r="AY69" s="124">
        <v>0</v>
      </c>
      <c r="AZ69" s="124">
        <v>76.569119999999998</v>
      </c>
      <c r="BA69" s="124">
        <v>0</v>
      </c>
      <c r="BB69" s="104">
        <v>93946069.445319995</v>
      </c>
      <c r="BC69" s="104">
        <v>22703704.822489999</v>
      </c>
      <c r="BD69" s="104">
        <v>5542546.6683799997</v>
      </c>
      <c r="BE69" s="104">
        <v>1050201.86045</v>
      </c>
      <c r="BF69" s="104">
        <v>2078969.31975</v>
      </c>
      <c r="BG69" s="104">
        <v>1456805.3608800001</v>
      </c>
      <c r="BH69" s="104">
        <v>61113841.413369998</v>
      </c>
      <c r="BI69" s="124">
        <v>0</v>
      </c>
      <c r="BJ69" s="124">
        <v>0</v>
      </c>
      <c r="BK69" s="124">
        <v>0</v>
      </c>
      <c r="BL69" s="104">
        <v>93946146.01444</v>
      </c>
      <c r="BM69" s="104">
        <v>-79245773.927499995</v>
      </c>
      <c r="BN69" s="104">
        <v>210459445.68711001</v>
      </c>
      <c r="BO69" s="124">
        <v>4.8899999999999997</v>
      </c>
      <c r="BP69" s="104">
        <v>211985331.19861999</v>
      </c>
      <c r="BQ69" s="104">
        <v>4467817904.8912201</v>
      </c>
    </row>
    <row r="70" spans="3:69" x14ac:dyDescent="0.3">
      <c r="C70" s="124">
        <v>65</v>
      </c>
      <c r="D70" s="124">
        <v>2087</v>
      </c>
      <c r="E70" s="124">
        <v>4.8899999999999997</v>
      </c>
      <c r="F70" s="124">
        <v>4.4909999999999999E-2</v>
      </c>
      <c r="G70" s="124">
        <v>0</v>
      </c>
      <c r="H70" s="124">
        <v>0</v>
      </c>
      <c r="I70" s="124">
        <v>0</v>
      </c>
      <c r="J70" s="124">
        <v>0</v>
      </c>
      <c r="K70" s="124">
        <v>0</v>
      </c>
      <c r="L70" s="124">
        <v>0</v>
      </c>
      <c r="M70" s="124">
        <v>2.75095</v>
      </c>
      <c r="N70" s="124">
        <v>0</v>
      </c>
      <c r="O70" s="124">
        <v>0</v>
      </c>
      <c r="P70" s="124">
        <v>0</v>
      </c>
      <c r="Q70" s="124">
        <v>0</v>
      </c>
      <c r="R70" s="124">
        <v>0</v>
      </c>
      <c r="S70" s="124">
        <v>0</v>
      </c>
      <c r="T70" s="124">
        <v>0</v>
      </c>
      <c r="U70" s="124">
        <v>0</v>
      </c>
      <c r="V70" s="124">
        <v>0</v>
      </c>
      <c r="W70" s="124">
        <v>0</v>
      </c>
      <c r="X70" s="124">
        <v>0</v>
      </c>
      <c r="Y70" s="124">
        <v>0</v>
      </c>
      <c r="Z70" s="124">
        <v>0</v>
      </c>
      <c r="AA70" s="124">
        <v>0</v>
      </c>
      <c r="AB70" s="124">
        <v>0</v>
      </c>
      <c r="AC70" s="124">
        <v>0</v>
      </c>
      <c r="AD70" s="124">
        <v>0</v>
      </c>
      <c r="AE70" s="104">
        <v>2235769.7327200002</v>
      </c>
      <c r="AF70" s="104">
        <v>1621310.33</v>
      </c>
      <c r="AG70" s="104">
        <v>387584.57449000003</v>
      </c>
      <c r="AH70" s="104">
        <v>73581.98014</v>
      </c>
      <c r="AI70" s="104">
        <v>153292.85217999999</v>
      </c>
      <c r="AJ70" s="104">
        <v>4929477.3568900004</v>
      </c>
      <c r="AK70" s="104">
        <v>3247152.32</v>
      </c>
      <c r="AL70" s="104">
        <v>1000385.43</v>
      </c>
      <c r="AM70" s="104">
        <v>188614.63647999999</v>
      </c>
      <c r="AN70" s="104">
        <v>380923.33542999998</v>
      </c>
      <c r="AO70" s="104">
        <v>112401.63477</v>
      </c>
      <c r="AP70" s="104">
        <v>5798584.4638099996</v>
      </c>
      <c r="AQ70" s="124">
        <v>0</v>
      </c>
      <c r="AR70" s="124">
        <v>0</v>
      </c>
      <c r="AS70" s="124">
        <v>0</v>
      </c>
      <c r="AT70" s="104">
        <v>12963834.304369999</v>
      </c>
      <c r="AU70" s="124">
        <v>31.709990000000001</v>
      </c>
      <c r="AV70" s="124">
        <v>0</v>
      </c>
      <c r="AW70" s="124">
        <v>0</v>
      </c>
      <c r="AX70" s="124">
        <v>0</v>
      </c>
      <c r="AY70" s="124">
        <v>0</v>
      </c>
      <c r="AZ70" s="124">
        <v>31.709990000000001</v>
      </c>
      <c r="BA70" s="124">
        <v>0</v>
      </c>
      <c r="BB70" s="104">
        <v>82836920.910160005</v>
      </c>
      <c r="BC70" s="104">
        <v>19043806.48079</v>
      </c>
      <c r="BD70" s="104">
        <v>4498909.9310900001</v>
      </c>
      <c r="BE70" s="104">
        <v>843145.61970000004</v>
      </c>
      <c r="BF70" s="104">
        <v>1710866.8903699999</v>
      </c>
      <c r="BG70" s="104">
        <v>1258245.8721100001</v>
      </c>
      <c r="BH70" s="104">
        <v>55481946.116099998</v>
      </c>
      <c r="BI70" s="124">
        <v>0</v>
      </c>
      <c r="BJ70" s="124">
        <v>0</v>
      </c>
      <c r="BK70" s="124">
        <v>0</v>
      </c>
      <c r="BL70" s="104">
        <v>82836952.62015</v>
      </c>
      <c r="BM70" s="104">
        <v>-69873118.315779999</v>
      </c>
      <c r="BN70" s="104">
        <v>207321443.94354001</v>
      </c>
      <c r="BO70" s="124">
        <v>4.8899999999999997</v>
      </c>
      <c r="BP70" s="104">
        <v>218476295.54918</v>
      </c>
      <c r="BQ70" s="104">
        <v>4616421082.1246204</v>
      </c>
    </row>
    <row r="71" spans="3:69" x14ac:dyDescent="0.3">
      <c r="C71" s="124">
        <v>66</v>
      </c>
      <c r="D71" s="124">
        <v>2088</v>
      </c>
      <c r="E71" s="124">
        <v>4.8899999999999997</v>
      </c>
      <c r="F71" s="124">
        <v>4.2819999999999997E-2</v>
      </c>
      <c r="G71" s="124">
        <v>0</v>
      </c>
      <c r="H71" s="124">
        <v>0</v>
      </c>
      <c r="I71" s="124">
        <v>0</v>
      </c>
      <c r="J71" s="124">
        <v>0</v>
      </c>
      <c r="K71" s="124">
        <v>0</v>
      </c>
      <c r="L71" s="124">
        <v>0</v>
      </c>
      <c r="M71" s="124">
        <v>0.95840999999999998</v>
      </c>
      <c r="N71" s="124">
        <v>0</v>
      </c>
      <c r="O71" s="124">
        <v>0</v>
      </c>
      <c r="P71" s="124">
        <v>0</v>
      </c>
      <c r="Q71" s="124">
        <v>0</v>
      </c>
      <c r="R71" s="124">
        <v>0</v>
      </c>
      <c r="S71" s="124">
        <v>0</v>
      </c>
      <c r="T71" s="124">
        <v>0</v>
      </c>
      <c r="U71" s="124">
        <v>0</v>
      </c>
      <c r="V71" s="124">
        <v>0</v>
      </c>
      <c r="W71" s="124">
        <v>0</v>
      </c>
      <c r="X71" s="124">
        <v>0</v>
      </c>
      <c r="Y71" s="124">
        <v>0</v>
      </c>
      <c r="Z71" s="124">
        <v>0</v>
      </c>
      <c r="AA71" s="124">
        <v>0</v>
      </c>
      <c r="AB71" s="124">
        <v>0</v>
      </c>
      <c r="AC71" s="124">
        <v>0</v>
      </c>
      <c r="AD71" s="124">
        <v>0</v>
      </c>
      <c r="AE71" s="104">
        <v>1838367.44245</v>
      </c>
      <c r="AF71" s="104">
        <v>1344812.62</v>
      </c>
      <c r="AG71" s="104">
        <v>310679.84594000003</v>
      </c>
      <c r="AH71" s="104">
        <v>58228.203699999998</v>
      </c>
      <c r="AI71" s="104">
        <v>124646.77770000001</v>
      </c>
      <c r="AJ71" s="104">
        <v>4419369.5050499998</v>
      </c>
      <c r="AK71" s="104">
        <v>2944634.87</v>
      </c>
      <c r="AL71" s="104">
        <v>873979.98</v>
      </c>
      <c r="AM71" s="104">
        <v>165057.93580000001</v>
      </c>
      <c r="AN71" s="104">
        <v>339609.22151</v>
      </c>
      <c r="AO71" s="104">
        <v>96087.499299999996</v>
      </c>
      <c r="AP71" s="104">
        <v>5063078.3971899999</v>
      </c>
      <c r="AQ71" s="124">
        <v>0</v>
      </c>
      <c r="AR71" s="124">
        <v>0</v>
      </c>
      <c r="AS71" s="124">
        <v>0</v>
      </c>
      <c r="AT71" s="104">
        <v>11320816.303099999</v>
      </c>
      <c r="AU71" s="124">
        <v>11.049519999999999</v>
      </c>
      <c r="AV71" s="124">
        <v>0</v>
      </c>
      <c r="AW71" s="124">
        <v>0</v>
      </c>
      <c r="AX71" s="124">
        <v>0</v>
      </c>
      <c r="AY71" s="124">
        <v>0</v>
      </c>
      <c r="AZ71" s="124">
        <v>11.049519999999999</v>
      </c>
      <c r="BA71" s="124">
        <v>0</v>
      </c>
      <c r="BB71" s="104">
        <v>72329691.387189999</v>
      </c>
      <c r="BC71" s="104">
        <v>15795173.82299</v>
      </c>
      <c r="BD71" s="104">
        <v>3605665.8254200001</v>
      </c>
      <c r="BE71" s="104">
        <v>667385.15696000005</v>
      </c>
      <c r="BF71" s="104">
        <v>1391379.96346</v>
      </c>
      <c r="BG71" s="104">
        <v>1075631.4654600001</v>
      </c>
      <c r="BH71" s="104">
        <v>49794455.152900003</v>
      </c>
      <c r="BI71" s="124">
        <v>0</v>
      </c>
      <c r="BJ71" s="124">
        <v>0</v>
      </c>
      <c r="BK71" s="124">
        <v>0</v>
      </c>
      <c r="BL71" s="104">
        <v>72329702.43671</v>
      </c>
      <c r="BM71" s="104">
        <v>-61008886.133610003</v>
      </c>
      <c r="BN71" s="104">
        <v>204709043.4393</v>
      </c>
      <c r="BO71" s="124">
        <v>4.8899999999999997</v>
      </c>
      <c r="BP71" s="104">
        <v>225742990.91589001</v>
      </c>
      <c r="BQ71" s="104">
        <v>4781155186.9069004</v>
      </c>
    </row>
    <row r="72" spans="3:69" x14ac:dyDescent="0.3">
      <c r="C72" s="124">
        <v>67</v>
      </c>
      <c r="D72" s="124">
        <v>2089</v>
      </c>
      <c r="E72" s="124">
        <v>4.8899999999999997</v>
      </c>
      <c r="F72" s="124">
        <v>4.0820000000000002E-2</v>
      </c>
      <c r="G72" s="124">
        <v>0</v>
      </c>
      <c r="H72" s="124">
        <v>0</v>
      </c>
      <c r="I72" s="124">
        <v>0</v>
      </c>
      <c r="J72" s="124">
        <v>0</v>
      </c>
      <c r="K72" s="124">
        <v>0</v>
      </c>
      <c r="L72" s="124">
        <v>0</v>
      </c>
      <c r="M72" s="124">
        <v>0.26333000000000001</v>
      </c>
      <c r="N72" s="124">
        <v>0</v>
      </c>
      <c r="O72" s="124">
        <v>0</v>
      </c>
      <c r="P72" s="124">
        <v>0</v>
      </c>
      <c r="Q72" s="124">
        <v>0</v>
      </c>
      <c r="R72" s="124">
        <v>0</v>
      </c>
      <c r="S72" s="124">
        <v>0</v>
      </c>
      <c r="T72" s="124">
        <v>0</v>
      </c>
      <c r="U72" s="124">
        <v>0</v>
      </c>
      <c r="V72" s="124">
        <v>0</v>
      </c>
      <c r="W72" s="124">
        <v>0</v>
      </c>
      <c r="X72" s="124">
        <v>0</v>
      </c>
      <c r="Y72" s="124">
        <v>0</v>
      </c>
      <c r="Z72" s="124">
        <v>0</v>
      </c>
      <c r="AA72" s="124">
        <v>0</v>
      </c>
      <c r="AB72" s="124">
        <v>0</v>
      </c>
      <c r="AC72" s="124">
        <v>0</v>
      </c>
      <c r="AD72" s="124">
        <v>0</v>
      </c>
      <c r="AE72" s="104">
        <v>1493666.7190400001</v>
      </c>
      <c r="AF72" s="104">
        <v>1102443.18</v>
      </c>
      <c r="AG72" s="104">
        <v>245743.49749000001</v>
      </c>
      <c r="AH72" s="104">
        <v>45389.316899999998</v>
      </c>
      <c r="AI72" s="104">
        <v>100090.72099</v>
      </c>
      <c r="AJ72" s="104">
        <v>3915227.0428900002</v>
      </c>
      <c r="AK72" s="104">
        <v>2638355.08</v>
      </c>
      <c r="AL72" s="104">
        <v>754098.23</v>
      </c>
      <c r="AM72" s="104">
        <v>142293.21262999999</v>
      </c>
      <c r="AN72" s="104">
        <v>299216.04658999998</v>
      </c>
      <c r="AO72" s="104">
        <v>81264.475049999994</v>
      </c>
      <c r="AP72" s="104">
        <v>4375493.0930700004</v>
      </c>
      <c r="AQ72" s="124">
        <v>0</v>
      </c>
      <c r="AR72" s="124">
        <v>0</v>
      </c>
      <c r="AS72" s="124">
        <v>0</v>
      </c>
      <c r="AT72" s="104">
        <v>9784387.11833</v>
      </c>
      <c r="AU72" s="124">
        <v>3.03653</v>
      </c>
      <c r="AV72" s="124">
        <v>0</v>
      </c>
      <c r="AW72" s="124">
        <v>0</v>
      </c>
      <c r="AX72" s="124">
        <v>0</v>
      </c>
      <c r="AY72" s="124">
        <v>0</v>
      </c>
      <c r="AZ72" s="124">
        <v>3.03653</v>
      </c>
      <c r="BA72" s="124">
        <v>0</v>
      </c>
      <c r="BB72" s="104">
        <v>62507044.185709998</v>
      </c>
      <c r="BC72" s="104">
        <v>12947809.178920001</v>
      </c>
      <c r="BD72" s="104">
        <v>2851604.00532</v>
      </c>
      <c r="BE72" s="104">
        <v>520381.15484999999</v>
      </c>
      <c r="BF72" s="104">
        <v>1117453.1836399999</v>
      </c>
      <c r="BG72" s="104">
        <v>909706.30009999999</v>
      </c>
      <c r="BH72" s="104">
        <v>44160090.362879999</v>
      </c>
      <c r="BI72" s="124">
        <v>0</v>
      </c>
      <c r="BJ72" s="124">
        <v>0</v>
      </c>
      <c r="BK72" s="124">
        <v>0</v>
      </c>
      <c r="BL72" s="104">
        <v>62507047.222240001</v>
      </c>
      <c r="BM72" s="104">
        <v>-52722660.103909999</v>
      </c>
      <c r="BN72" s="104">
        <v>202556904.45386001</v>
      </c>
      <c r="BO72" s="124">
        <v>4.8899999999999997</v>
      </c>
      <c r="BP72" s="104">
        <v>233798488.63975</v>
      </c>
      <c r="BQ72" s="104">
        <v>4962231015.4427404</v>
      </c>
    </row>
    <row r="73" spans="3:69" x14ac:dyDescent="0.3">
      <c r="C73" s="124">
        <v>68</v>
      </c>
      <c r="D73" s="124">
        <v>2090</v>
      </c>
      <c r="E73" s="124">
        <v>4.8899999999999997</v>
      </c>
      <c r="F73" s="124">
        <v>3.8920000000000003E-2</v>
      </c>
      <c r="G73" s="124">
        <v>0</v>
      </c>
      <c r="H73" s="124">
        <v>0</v>
      </c>
      <c r="I73" s="124">
        <v>0</v>
      </c>
      <c r="J73" s="124">
        <v>0</v>
      </c>
      <c r="K73" s="124">
        <v>0</v>
      </c>
      <c r="L73" s="124">
        <v>0</v>
      </c>
      <c r="M73" s="124">
        <v>5.0709999999999998E-2</v>
      </c>
      <c r="N73" s="124">
        <v>0</v>
      </c>
      <c r="O73" s="124">
        <v>0</v>
      </c>
      <c r="P73" s="124">
        <v>0</v>
      </c>
      <c r="Q73" s="124">
        <v>0</v>
      </c>
      <c r="R73" s="124">
        <v>0</v>
      </c>
      <c r="S73" s="124">
        <v>0</v>
      </c>
      <c r="T73" s="124">
        <v>0</v>
      </c>
      <c r="U73" s="124">
        <v>0</v>
      </c>
      <c r="V73" s="124">
        <v>0</v>
      </c>
      <c r="W73" s="124">
        <v>0</v>
      </c>
      <c r="X73" s="124">
        <v>0</v>
      </c>
      <c r="Y73" s="124">
        <v>0</v>
      </c>
      <c r="Z73" s="124">
        <v>0</v>
      </c>
      <c r="AA73" s="124">
        <v>0</v>
      </c>
      <c r="AB73" s="124">
        <v>0</v>
      </c>
      <c r="AC73" s="124">
        <v>0</v>
      </c>
      <c r="AD73" s="124">
        <v>0</v>
      </c>
      <c r="AE73" s="104">
        <v>1198558.68735</v>
      </c>
      <c r="AF73" s="104">
        <v>892749.65</v>
      </c>
      <c r="AG73" s="104">
        <v>191683.83608000001</v>
      </c>
      <c r="AH73" s="104">
        <v>34814.626170000003</v>
      </c>
      <c r="AI73" s="104">
        <v>79310.576119999998</v>
      </c>
      <c r="AJ73" s="104">
        <v>3426062.8726400002</v>
      </c>
      <c r="AK73" s="104">
        <v>2334670.2400000002</v>
      </c>
      <c r="AL73" s="104">
        <v>642242.85</v>
      </c>
      <c r="AM73" s="104">
        <v>120773.6375</v>
      </c>
      <c r="AN73" s="104">
        <v>260411.16096000001</v>
      </c>
      <c r="AO73" s="104">
        <v>67964.989910000004</v>
      </c>
      <c r="AP73" s="104">
        <v>3740506.3343799999</v>
      </c>
      <c r="AQ73" s="124">
        <v>0</v>
      </c>
      <c r="AR73" s="124">
        <v>0</v>
      </c>
      <c r="AS73" s="124">
        <v>0</v>
      </c>
      <c r="AT73" s="104">
        <v>8365127.94508</v>
      </c>
      <c r="AU73" s="124">
        <v>0.58482999999999996</v>
      </c>
      <c r="AV73" s="124">
        <v>0</v>
      </c>
      <c r="AW73" s="124">
        <v>0</v>
      </c>
      <c r="AX73" s="124">
        <v>0</v>
      </c>
      <c r="AY73" s="124">
        <v>0</v>
      </c>
      <c r="AZ73" s="124">
        <v>0.58482999999999996</v>
      </c>
      <c r="BA73" s="124">
        <v>0</v>
      </c>
      <c r="BB73" s="104">
        <v>53435804.775959998</v>
      </c>
      <c r="BC73" s="104">
        <v>10484464.44571</v>
      </c>
      <c r="BD73" s="104">
        <v>2223979.3630400002</v>
      </c>
      <c r="BE73" s="104">
        <v>399274.15295000002</v>
      </c>
      <c r="BF73" s="104">
        <v>885598.31096999999</v>
      </c>
      <c r="BG73" s="104">
        <v>760831.5906</v>
      </c>
      <c r="BH73" s="104">
        <v>38681656.912689999</v>
      </c>
      <c r="BI73" s="124">
        <v>0</v>
      </c>
      <c r="BJ73" s="124">
        <v>0</v>
      </c>
      <c r="BK73" s="124">
        <v>0</v>
      </c>
      <c r="BL73" s="104">
        <v>53435805.360789999</v>
      </c>
      <c r="BM73" s="104">
        <v>-45070677.415710002</v>
      </c>
      <c r="BN73" s="104">
        <v>200802753.68884</v>
      </c>
      <c r="BO73" s="124">
        <v>4.8899999999999997</v>
      </c>
      <c r="BP73" s="104">
        <v>242653096.65515</v>
      </c>
      <c r="BQ73" s="104">
        <v>5159813434.6821804</v>
      </c>
    </row>
    <row r="74" spans="3:69" x14ac:dyDescent="0.3">
      <c r="C74" s="124">
        <v>69</v>
      </c>
      <c r="D74" s="124">
        <v>2091</v>
      </c>
      <c r="E74" s="124">
        <v>4.8899999999999997</v>
      </c>
      <c r="F74" s="124">
        <v>3.7109999999999997E-2</v>
      </c>
      <c r="G74" s="124">
        <v>0</v>
      </c>
      <c r="H74" s="124">
        <v>0</v>
      </c>
      <c r="I74" s="124">
        <v>0</v>
      </c>
      <c r="J74" s="124">
        <v>0</v>
      </c>
      <c r="K74" s="124">
        <v>0</v>
      </c>
      <c r="L74" s="124">
        <v>0</v>
      </c>
      <c r="M74" s="124">
        <v>5.13E-3</v>
      </c>
      <c r="N74" s="124">
        <v>0</v>
      </c>
      <c r="O74" s="124">
        <v>0</v>
      </c>
      <c r="P74" s="124">
        <v>0</v>
      </c>
      <c r="Q74" s="124">
        <v>0</v>
      </c>
      <c r="R74" s="124">
        <v>0</v>
      </c>
      <c r="S74" s="124">
        <v>0</v>
      </c>
      <c r="T74" s="124">
        <v>0</v>
      </c>
      <c r="U74" s="124">
        <v>0</v>
      </c>
      <c r="V74" s="124">
        <v>0</v>
      </c>
      <c r="W74" s="124">
        <v>0</v>
      </c>
      <c r="X74" s="124">
        <v>0</v>
      </c>
      <c r="Y74" s="124">
        <v>0</v>
      </c>
      <c r="Z74" s="124">
        <v>0</v>
      </c>
      <c r="AA74" s="124">
        <v>0</v>
      </c>
      <c r="AB74" s="124">
        <v>0</v>
      </c>
      <c r="AC74" s="124">
        <v>0</v>
      </c>
      <c r="AD74" s="124">
        <v>0</v>
      </c>
      <c r="AE74" s="104">
        <v>949239.34693</v>
      </c>
      <c r="AF74" s="104">
        <v>713710.7</v>
      </c>
      <c r="AG74" s="104">
        <v>147324.76550000001</v>
      </c>
      <c r="AH74" s="104">
        <v>26241.382030000001</v>
      </c>
      <c r="AI74" s="104">
        <v>61962.497689999997</v>
      </c>
      <c r="AJ74" s="104">
        <v>2959868.1437900001</v>
      </c>
      <c r="AK74" s="104">
        <v>2039459</v>
      </c>
      <c r="AL74" s="104">
        <v>539591.06000000006</v>
      </c>
      <c r="AM74" s="104">
        <v>100858.4872</v>
      </c>
      <c r="AN74" s="104">
        <v>223773.29912000001</v>
      </c>
      <c r="AO74" s="104">
        <v>56186.293960000003</v>
      </c>
      <c r="AP74" s="104">
        <v>3161427.9594800002</v>
      </c>
      <c r="AQ74" s="124">
        <v>0</v>
      </c>
      <c r="AR74" s="124">
        <v>0</v>
      </c>
      <c r="AS74" s="124">
        <v>0</v>
      </c>
      <c r="AT74" s="104">
        <v>7070535.4553300003</v>
      </c>
      <c r="AU74" s="124">
        <v>5.919E-2</v>
      </c>
      <c r="AV74" s="124">
        <v>0</v>
      </c>
      <c r="AW74" s="124">
        <v>0</v>
      </c>
      <c r="AX74" s="124">
        <v>0</v>
      </c>
      <c r="AY74" s="124">
        <v>0</v>
      </c>
      <c r="AZ74" s="124">
        <v>5.919E-2</v>
      </c>
      <c r="BA74" s="124">
        <v>0</v>
      </c>
      <c r="BB74" s="104">
        <v>45163256.56329</v>
      </c>
      <c r="BC74" s="104">
        <v>8381391.3533500005</v>
      </c>
      <c r="BD74" s="104">
        <v>1709080.33338</v>
      </c>
      <c r="BE74" s="104">
        <v>301064.65918000002</v>
      </c>
      <c r="BF74" s="104">
        <v>691994.58597999997</v>
      </c>
      <c r="BG74" s="104">
        <v>628979.38911999995</v>
      </c>
      <c r="BH74" s="104">
        <v>33450746.242279999</v>
      </c>
      <c r="BI74" s="124">
        <v>0</v>
      </c>
      <c r="BJ74" s="124">
        <v>0</v>
      </c>
      <c r="BK74" s="124">
        <v>0</v>
      </c>
      <c r="BL74" s="104">
        <v>45163256.622479998</v>
      </c>
      <c r="BM74" s="104">
        <v>-38092721.167149998</v>
      </c>
      <c r="BN74" s="104">
        <v>199389132.80633</v>
      </c>
      <c r="BO74" s="124">
        <v>4.8899999999999997</v>
      </c>
      <c r="BP74" s="104">
        <v>252314876.95596001</v>
      </c>
      <c r="BQ74" s="104">
        <v>5374035590.4709902</v>
      </c>
    </row>
    <row r="75" spans="3:69" x14ac:dyDescent="0.3">
      <c r="C75" s="124">
        <v>70</v>
      </c>
      <c r="D75" s="124">
        <v>2092</v>
      </c>
      <c r="E75" s="124">
        <v>4.8899999999999997</v>
      </c>
      <c r="F75" s="124">
        <v>3.5380000000000002E-2</v>
      </c>
      <c r="G75" s="124">
        <v>0</v>
      </c>
      <c r="H75" s="124">
        <v>0</v>
      </c>
      <c r="I75" s="124">
        <v>0</v>
      </c>
      <c r="J75" s="124">
        <v>0</v>
      </c>
      <c r="K75" s="124">
        <v>0</v>
      </c>
      <c r="L75" s="124">
        <v>0</v>
      </c>
      <c r="M75" s="124">
        <v>0</v>
      </c>
      <c r="N75" s="124">
        <v>0</v>
      </c>
      <c r="O75" s="124">
        <v>0</v>
      </c>
      <c r="P75" s="124">
        <v>0</v>
      </c>
      <c r="Q75" s="124">
        <v>0</v>
      </c>
      <c r="R75" s="124">
        <v>0</v>
      </c>
      <c r="S75" s="124">
        <v>0</v>
      </c>
      <c r="T75" s="124">
        <v>0</v>
      </c>
      <c r="U75" s="124">
        <v>0</v>
      </c>
      <c r="V75" s="124">
        <v>0</v>
      </c>
      <c r="W75" s="124">
        <v>0</v>
      </c>
      <c r="X75" s="124">
        <v>0</v>
      </c>
      <c r="Y75" s="124">
        <v>0</v>
      </c>
      <c r="Z75" s="124">
        <v>0</v>
      </c>
      <c r="AA75" s="124">
        <v>0</v>
      </c>
      <c r="AB75" s="124">
        <v>0</v>
      </c>
      <c r="AC75" s="124">
        <v>0</v>
      </c>
      <c r="AD75" s="124">
        <v>0</v>
      </c>
      <c r="AE75" s="104">
        <v>741469.66617999994</v>
      </c>
      <c r="AF75" s="104">
        <v>562922.32999999996</v>
      </c>
      <c r="AG75" s="104">
        <v>111458.14784999999</v>
      </c>
      <c r="AH75" s="104">
        <v>19406.05226</v>
      </c>
      <c r="AI75" s="104">
        <v>47683.13409</v>
      </c>
      <c r="AJ75" s="104">
        <v>2523356.0015500002</v>
      </c>
      <c r="AK75" s="104">
        <v>1757936.24</v>
      </c>
      <c r="AL75" s="104">
        <v>446957.31</v>
      </c>
      <c r="AM75" s="104">
        <v>82802.844249999995</v>
      </c>
      <c r="AN75" s="104">
        <v>189767.24101999999</v>
      </c>
      <c r="AO75" s="104">
        <v>45892.360589999997</v>
      </c>
      <c r="AP75" s="104">
        <v>2640177.8444699999</v>
      </c>
      <c r="AQ75" s="124">
        <v>0</v>
      </c>
      <c r="AR75" s="124">
        <v>0</v>
      </c>
      <c r="AS75" s="124">
        <v>0</v>
      </c>
      <c r="AT75" s="104">
        <v>5905003.5121999998</v>
      </c>
      <c r="AU75" s="124">
        <v>0</v>
      </c>
      <c r="AV75" s="124">
        <v>0</v>
      </c>
      <c r="AW75" s="124">
        <v>0</v>
      </c>
      <c r="AX75" s="124">
        <v>0</v>
      </c>
      <c r="AY75" s="124">
        <v>0</v>
      </c>
      <c r="AZ75" s="124">
        <v>0</v>
      </c>
      <c r="BA75" s="124">
        <v>0</v>
      </c>
      <c r="BB75" s="104">
        <v>37716826.348889999</v>
      </c>
      <c r="BC75" s="104">
        <v>6610271.9775900003</v>
      </c>
      <c r="BD75" s="104">
        <v>1292836.73297</v>
      </c>
      <c r="BE75" s="104">
        <v>222741.52544</v>
      </c>
      <c r="BF75" s="104">
        <v>532604.77659999998</v>
      </c>
      <c r="BG75" s="104">
        <v>513748.28713999997</v>
      </c>
      <c r="BH75" s="104">
        <v>28544623.049150001</v>
      </c>
      <c r="BI75" s="124">
        <v>0</v>
      </c>
      <c r="BJ75" s="124">
        <v>0</v>
      </c>
      <c r="BK75" s="124">
        <v>0</v>
      </c>
      <c r="BL75" s="104">
        <v>37716826.348889999</v>
      </c>
      <c r="BM75" s="104">
        <v>-31811822.836690001</v>
      </c>
      <c r="BN75" s="104">
        <v>198263630.51436999</v>
      </c>
      <c r="BO75" s="124">
        <v>4.8899999999999997</v>
      </c>
      <c r="BP75" s="104">
        <v>262790340.37402999</v>
      </c>
      <c r="BQ75" s="104">
        <v>5605014108.0083303</v>
      </c>
    </row>
    <row r="76" spans="3:69" x14ac:dyDescent="0.3">
      <c r="C76" s="124">
        <v>71</v>
      </c>
      <c r="D76" s="124">
        <v>2093</v>
      </c>
      <c r="E76" s="124">
        <v>4.8899999999999997</v>
      </c>
      <c r="F76" s="124">
        <v>3.3730000000000003E-2</v>
      </c>
      <c r="G76" s="124">
        <v>0</v>
      </c>
      <c r="H76" s="124">
        <v>0</v>
      </c>
      <c r="I76" s="124">
        <v>0</v>
      </c>
      <c r="J76" s="124">
        <v>0</v>
      </c>
      <c r="K76" s="124">
        <v>0</v>
      </c>
      <c r="L76" s="124">
        <v>0</v>
      </c>
      <c r="M76" s="124">
        <v>0</v>
      </c>
      <c r="N76" s="124">
        <v>0</v>
      </c>
      <c r="O76" s="124">
        <v>0</v>
      </c>
      <c r="P76" s="124">
        <v>0</v>
      </c>
      <c r="Q76" s="124">
        <v>0</v>
      </c>
      <c r="R76" s="124">
        <v>0</v>
      </c>
      <c r="S76" s="124">
        <v>0</v>
      </c>
      <c r="T76" s="124">
        <v>0</v>
      </c>
      <c r="U76" s="124">
        <v>0</v>
      </c>
      <c r="V76" s="124">
        <v>0</v>
      </c>
      <c r="W76" s="124">
        <v>0</v>
      </c>
      <c r="X76" s="124">
        <v>0</v>
      </c>
      <c r="Y76" s="124">
        <v>0</v>
      </c>
      <c r="Z76" s="124">
        <v>0</v>
      </c>
      <c r="AA76" s="124">
        <v>0</v>
      </c>
      <c r="AB76" s="124">
        <v>0</v>
      </c>
      <c r="AC76" s="124">
        <v>0</v>
      </c>
      <c r="AD76" s="124">
        <v>0</v>
      </c>
      <c r="AE76" s="104">
        <v>570747.31143999996</v>
      </c>
      <c r="AF76" s="104">
        <v>437693.61</v>
      </c>
      <c r="AG76" s="104">
        <v>82892.761270000003</v>
      </c>
      <c r="AH76" s="104">
        <v>14054.023069999999</v>
      </c>
      <c r="AI76" s="104">
        <v>36106.91577</v>
      </c>
      <c r="AJ76" s="104">
        <v>2121712.5898500001</v>
      </c>
      <c r="AK76" s="104">
        <v>1494441.64</v>
      </c>
      <c r="AL76" s="104">
        <v>364763.56</v>
      </c>
      <c r="AM76" s="104">
        <v>66759.296100000007</v>
      </c>
      <c r="AN76" s="104">
        <v>158730.07852000001</v>
      </c>
      <c r="AO76" s="104">
        <v>37018.015800000001</v>
      </c>
      <c r="AP76" s="104">
        <v>2177244.3638300002</v>
      </c>
      <c r="AQ76" s="124">
        <v>0</v>
      </c>
      <c r="AR76" s="124">
        <v>0</v>
      </c>
      <c r="AS76" s="124">
        <v>0</v>
      </c>
      <c r="AT76" s="104">
        <v>4869704.2651199996</v>
      </c>
      <c r="AU76" s="124">
        <v>0</v>
      </c>
      <c r="AV76" s="124">
        <v>0</v>
      </c>
      <c r="AW76" s="124">
        <v>0</v>
      </c>
      <c r="AX76" s="124">
        <v>0</v>
      </c>
      <c r="AY76" s="124">
        <v>0</v>
      </c>
      <c r="AZ76" s="124">
        <v>0</v>
      </c>
      <c r="BA76" s="124">
        <v>0</v>
      </c>
      <c r="BB76" s="104">
        <v>31103490.911320001</v>
      </c>
      <c r="BC76" s="104">
        <v>5139453.0349099999</v>
      </c>
      <c r="BD76" s="104">
        <v>961383.96083</v>
      </c>
      <c r="BE76" s="104">
        <v>161394.24815999999</v>
      </c>
      <c r="BF76" s="104">
        <v>403360.04261</v>
      </c>
      <c r="BG76" s="104">
        <v>414407.17463000002</v>
      </c>
      <c r="BH76" s="104">
        <v>24023492.450180002</v>
      </c>
      <c r="BI76" s="124">
        <v>0</v>
      </c>
      <c r="BJ76" s="124">
        <v>0</v>
      </c>
      <c r="BK76" s="124">
        <v>0</v>
      </c>
      <c r="BL76" s="104">
        <v>31103490.911320001</v>
      </c>
      <c r="BM76" s="104">
        <v>-26233786.646200001</v>
      </c>
      <c r="BN76" s="104">
        <v>197378764.89078999</v>
      </c>
      <c r="BO76" s="124">
        <v>4.8899999999999997</v>
      </c>
      <c r="BP76" s="104">
        <v>274085189.88160998</v>
      </c>
      <c r="BQ76" s="104">
        <v>5852865511.2437401</v>
      </c>
    </row>
    <row r="77" spans="3:69" x14ac:dyDescent="0.3">
      <c r="C77" s="124">
        <v>72</v>
      </c>
      <c r="D77" s="124">
        <v>2094</v>
      </c>
      <c r="E77" s="124">
        <v>4.8899999999999997</v>
      </c>
      <c r="F77" s="124">
        <v>3.2160000000000001E-2</v>
      </c>
      <c r="G77" s="124">
        <v>0</v>
      </c>
      <c r="H77" s="124">
        <v>0</v>
      </c>
      <c r="I77" s="124">
        <v>0</v>
      </c>
      <c r="J77" s="124">
        <v>0</v>
      </c>
      <c r="K77" s="124">
        <v>0</v>
      </c>
      <c r="L77" s="124">
        <v>0</v>
      </c>
      <c r="M77" s="124">
        <v>0</v>
      </c>
      <c r="N77" s="124">
        <v>0</v>
      </c>
      <c r="O77" s="124">
        <v>0</v>
      </c>
      <c r="P77" s="124">
        <v>0</v>
      </c>
      <c r="Q77" s="124">
        <v>0</v>
      </c>
      <c r="R77" s="124">
        <v>0</v>
      </c>
      <c r="S77" s="124">
        <v>0</v>
      </c>
      <c r="T77" s="124">
        <v>0</v>
      </c>
      <c r="U77" s="124">
        <v>0</v>
      </c>
      <c r="V77" s="124">
        <v>0</v>
      </c>
      <c r="W77" s="124">
        <v>0</v>
      </c>
      <c r="X77" s="124">
        <v>0</v>
      </c>
      <c r="Y77" s="124">
        <v>0</v>
      </c>
      <c r="Z77" s="124">
        <v>0</v>
      </c>
      <c r="AA77" s="124">
        <v>0</v>
      </c>
      <c r="AB77" s="124">
        <v>0</v>
      </c>
      <c r="AC77" s="124">
        <v>0</v>
      </c>
      <c r="AD77" s="124">
        <v>0</v>
      </c>
      <c r="AE77" s="104">
        <v>432506.68536</v>
      </c>
      <c r="AF77" s="104">
        <v>335190.75</v>
      </c>
      <c r="AG77" s="104">
        <v>60498.203580000001</v>
      </c>
      <c r="AH77" s="104">
        <v>9945.6872800000001</v>
      </c>
      <c r="AI77" s="104">
        <v>26872.04795</v>
      </c>
      <c r="AJ77" s="104">
        <v>1758458.8451700001</v>
      </c>
      <c r="AK77" s="104">
        <v>1252267.08</v>
      </c>
      <c r="AL77" s="104">
        <v>293054.31</v>
      </c>
      <c r="AM77" s="104">
        <v>52790.549050000001</v>
      </c>
      <c r="AN77" s="104">
        <v>130874.21662000001</v>
      </c>
      <c r="AO77" s="104">
        <v>29472.69714</v>
      </c>
      <c r="AP77" s="104">
        <v>1771716.3926899999</v>
      </c>
      <c r="AQ77" s="124">
        <v>0</v>
      </c>
      <c r="AR77" s="124">
        <v>0</v>
      </c>
      <c r="AS77" s="124">
        <v>0</v>
      </c>
      <c r="AT77" s="104">
        <v>3962681.9232200002</v>
      </c>
      <c r="AU77" s="124">
        <v>0</v>
      </c>
      <c r="AV77" s="124">
        <v>0</v>
      </c>
      <c r="AW77" s="124">
        <v>0</v>
      </c>
      <c r="AX77" s="124">
        <v>0</v>
      </c>
      <c r="AY77" s="124">
        <v>0</v>
      </c>
      <c r="AZ77" s="124">
        <v>0</v>
      </c>
      <c r="BA77" s="124">
        <v>0</v>
      </c>
      <c r="BB77" s="104">
        <v>25310234.180890001</v>
      </c>
      <c r="BC77" s="104">
        <v>3935585.7375699999</v>
      </c>
      <c r="BD77" s="104">
        <v>701573.35118999996</v>
      </c>
      <c r="BE77" s="104">
        <v>114283.38192</v>
      </c>
      <c r="BF77" s="104">
        <v>300232.83967999998</v>
      </c>
      <c r="BG77" s="104">
        <v>329941.88627000002</v>
      </c>
      <c r="BH77" s="104">
        <v>19928616.98426</v>
      </c>
      <c r="BI77" s="124">
        <v>0</v>
      </c>
      <c r="BJ77" s="124">
        <v>0</v>
      </c>
      <c r="BK77" s="124">
        <v>0</v>
      </c>
      <c r="BL77" s="104">
        <v>25310234.180890001</v>
      </c>
      <c r="BM77" s="104">
        <v>-21347552.25767</v>
      </c>
      <c r="BN77" s="104">
        <v>196692227.61017999</v>
      </c>
      <c r="BO77" s="124">
        <v>4.8899999999999997</v>
      </c>
      <c r="BP77" s="104">
        <v>286205123.49981999</v>
      </c>
      <c r="BQ77" s="104">
        <v>6117723082.4858904</v>
      </c>
    </row>
    <row r="78" spans="3:69" x14ac:dyDescent="0.3">
      <c r="C78" s="124">
        <v>73</v>
      </c>
      <c r="D78" s="124">
        <v>2095</v>
      </c>
      <c r="E78" s="124">
        <v>4.8899999999999997</v>
      </c>
      <c r="F78" s="124">
        <v>3.066E-2</v>
      </c>
      <c r="G78" s="124">
        <v>0</v>
      </c>
      <c r="H78" s="124">
        <v>0</v>
      </c>
      <c r="I78" s="124">
        <v>0</v>
      </c>
      <c r="J78" s="124">
        <v>0</v>
      </c>
      <c r="K78" s="124">
        <v>0</v>
      </c>
      <c r="L78" s="124">
        <v>0</v>
      </c>
      <c r="M78" s="124">
        <v>0</v>
      </c>
      <c r="N78" s="124">
        <v>0</v>
      </c>
      <c r="O78" s="124">
        <v>0</v>
      </c>
      <c r="P78" s="124">
        <v>0</v>
      </c>
      <c r="Q78" s="124">
        <v>0</v>
      </c>
      <c r="R78" s="124">
        <v>0</v>
      </c>
      <c r="S78" s="124">
        <v>0</v>
      </c>
      <c r="T78" s="124">
        <v>0</v>
      </c>
      <c r="U78" s="124">
        <v>0</v>
      </c>
      <c r="V78" s="124">
        <v>0</v>
      </c>
      <c r="W78" s="124">
        <v>0</v>
      </c>
      <c r="X78" s="124">
        <v>0</v>
      </c>
      <c r="Y78" s="124">
        <v>0</v>
      </c>
      <c r="Z78" s="124">
        <v>0</v>
      </c>
      <c r="AA78" s="124">
        <v>0</v>
      </c>
      <c r="AB78" s="124">
        <v>0</v>
      </c>
      <c r="AC78" s="124">
        <v>0</v>
      </c>
      <c r="AD78" s="124">
        <v>0</v>
      </c>
      <c r="AE78" s="104">
        <v>322275.09346</v>
      </c>
      <c r="AF78" s="104">
        <v>252546.82</v>
      </c>
      <c r="AG78" s="104">
        <v>43236.97279</v>
      </c>
      <c r="AH78" s="104">
        <v>6860.7696100000003</v>
      </c>
      <c r="AI78" s="104">
        <v>19630.52751</v>
      </c>
      <c r="AJ78" s="104">
        <v>1435513.2357000001</v>
      </c>
      <c r="AK78" s="104">
        <v>1033662.05</v>
      </c>
      <c r="AL78" s="104">
        <v>231536.2</v>
      </c>
      <c r="AM78" s="104">
        <v>40879.40898</v>
      </c>
      <c r="AN78" s="104">
        <v>106289.12767</v>
      </c>
      <c r="AO78" s="104">
        <v>23146.45105</v>
      </c>
      <c r="AP78" s="104">
        <v>1421482.7207299999</v>
      </c>
      <c r="AQ78" s="124">
        <v>0</v>
      </c>
      <c r="AR78" s="124">
        <v>0</v>
      </c>
      <c r="AS78" s="124">
        <v>0</v>
      </c>
      <c r="AT78" s="104">
        <v>3179271.0498899999</v>
      </c>
      <c r="AU78" s="124">
        <v>0</v>
      </c>
      <c r="AV78" s="124">
        <v>0</v>
      </c>
      <c r="AW78" s="124">
        <v>0</v>
      </c>
      <c r="AX78" s="124">
        <v>0</v>
      </c>
      <c r="AY78" s="124">
        <v>0</v>
      </c>
      <c r="AZ78" s="124">
        <v>0</v>
      </c>
      <c r="BA78" s="124">
        <v>0</v>
      </c>
      <c r="BB78" s="104">
        <v>20306896.010109998</v>
      </c>
      <c r="BC78" s="104">
        <v>2964998.8116600001</v>
      </c>
      <c r="BD78" s="104">
        <v>501345.95507000003</v>
      </c>
      <c r="BE78" s="104">
        <v>78890.473429999998</v>
      </c>
      <c r="BF78" s="104">
        <v>219348.15336</v>
      </c>
      <c r="BG78" s="104">
        <v>259122.22862000001</v>
      </c>
      <c r="BH78" s="104">
        <v>16283190.387970001</v>
      </c>
      <c r="BI78" s="124">
        <v>0</v>
      </c>
      <c r="BJ78" s="124">
        <v>0</v>
      </c>
      <c r="BK78" s="124">
        <v>0</v>
      </c>
      <c r="BL78" s="104">
        <v>20306896.010109998</v>
      </c>
      <c r="BM78" s="104">
        <v>-17127624.960220002</v>
      </c>
      <c r="BN78" s="104">
        <v>196167094.62889999</v>
      </c>
      <c r="BO78" s="124">
        <v>4.8899999999999997</v>
      </c>
      <c r="BP78" s="104">
        <v>299156658.73356003</v>
      </c>
      <c r="BQ78" s="104">
        <v>6399752116.2592297</v>
      </c>
    </row>
    <row r="79" spans="3:69" x14ac:dyDescent="0.3">
      <c r="C79" s="124">
        <v>74</v>
      </c>
      <c r="D79" s="124">
        <v>2096</v>
      </c>
      <c r="E79" s="124">
        <v>4.8899999999999997</v>
      </c>
      <c r="F79" s="124">
        <v>2.9229999999999999E-2</v>
      </c>
      <c r="G79" s="124">
        <v>0</v>
      </c>
      <c r="H79" s="124">
        <v>0</v>
      </c>
      <c r="I79" s="124">
        <v>0</v>
      </c>
      <c r="J79" s="124">
        <v>0</v>
      </c>
      <c r="K79" s="124">
        <v>0</v>
      </c>
      <c r="L79" s="124">
        <v>0</v>
      </c>
      <c r="M79" s="124">
        <v>0</v>
      </c>
      <c r="N79" s="124">
        <v>0</v>
      </c>
      <c r="O79" s="124">
        <v>0</v>
      </c>
      <c r="P79" s="124">
        <v>0</v>
      </c>
      <c r="Q79" s="124">
        <v>0</v>
      </c>
      <c r="R79" s="124">
        <v>0</v>
      </c>
      <c r="S79" s="124">
        <v>0</v>
      </c>
      <c r="T79" s="124">
        <v>0</v>
      </c>
      <c r="U79" s="124">
        <v>0</v>
      </c>
      <c r="V79" s="124">
        <v>0</v>
      </c>
      <c r="W79" s="124">
        <v>0</v>
      </c>
      <c r="X79" s="124">
        <v>0</v>
      </c>
      <c r="Y79" s="124">
        <v>0</v>
      </c>
      <c r="Z79" s="124">
        <v>0</v>
      </c>
      <c r="AA79" s="124">
        <v>0</v>
      </c>
      <c r="AB79" s="124">
        <v>0</v>
      </c>
      <c r="AC79" s="124">
        <v>0</v>
      </c>
      <c r="AD79" s="124">
        <v>0</v>
      </c>
      <c r="AE79" s="104">
        <v>235812.94917000001</v>
      </c>
      <c r="AF79" s="104">
        <v>186977.05</v>
      </c>
      <c r="AG79" s="104">
        <v>30179.127209999999</v>
      </c>
      <c r="AH79" s="104">
        <v>4600.6297999999997</v>
      </c>
      <c r="AI79" s="104">
        <v>14056.14554</v>
      </c>
      <c r="AJ79" s="104">
        <v>1153239.72426</v>
      </c>
      <c r="AK79" s="104">
        <v>839777.56</v>
      </c>
      <c r="AL79" s="104">
        <v>179647.46</v>
      </c>
      <c r="AM79" s="104">
        <v>30942.928329999999</v>
      </c>
      <c r="AN79" s="104">
        <v>84954.517019999999</v>
      </c>
      <c r="AO79" s="104">
        <v>17917.258279999998</v>
      </c>
      <c r="AP79" s="104">
        <v>1123379.2378</v>
      </c>
      <c r="AQ79" s="124">
        <v>0</v>
      </c>
      <c r="AR79" s="124">
        <v>0</v>
      </c>
      <c r="AS79" s="124">
        <v>0</v>
      </c>
      <c r="AT79" s="104">
        <v>2512431.9112300002</v>
      </c>
      <c r="AU79" s="124">
        <v>0</v>
      </c>
      <c r="AV79" s="124">
        <v>0</v>
      </c>
      <c r="AW79" s="124">
        <v>0</v>
      </c>
      <c r="AX79" s="124">
        <v>0</v>
      </c>
      <c r="AY79" s="124">
        <v>0</v>
      </c>
      <c r="AZ79" s="124">
        <v>0</v>
      </c>
      <c r="BA79" s="124">
        <v>0</v>
      </c>
      <c r="BB79" s="104">
        <v>16048274.825519999</v>
      </c>
      <c r="BC79" s="104">
        <v>2194968.4238999998</v>
      </c>
      <c r="BD79" s="104">
        <v>349896.36069</v>
      </c>
      <c r="BE79" s="104">
        <v>52944.336259999996</v>
      </c>
      <c r="BF79" s="104">
        <v>157073.45408</v>
      </c>
      <c r="BG79" s="104">
        <v>200581.92848999999</v>
      </c>
      <c r="BH79" s="104">
        <v>13092810.3221</v>
      </c>
      <c r="BI79" s="124">
        <v>0</v>
      </c>
      <c r="BJ79" s="124">
        <v>0</v>
      </c>
      <c r="BK79" s="124">
        <v>0</v>
      </c>
      <c r="BL79" s="104">
        <v>16048274.825519999</v>
      </c>
      <c r="BM79" s="104">
        <v>-13535842.91429</v>
      </c>
      <c r="BN79" s="104">
        <v>195771441.94051999</v>
      </c>
      <c r="BO79" s="124">
        <v>4.8899999999999997</v>
      </c>
      <c r="BP79" s="104">
        <v>312947878.48508</v>
      </c>
      <c r="BQ79" s="104">
        <v>6699164151.83002</v>
      </c>
    </row>
    <row r="80" spans="3:69" x14ac:dyDescent="0.3">
      <c r="C80" s="124">
        <v>75</v>
      </c>
      <c r="D80" s="124">
        <v>2097</v>
      </c>
      <c r="E80" s="124">
        <v>4.8899999999999997</v>
      </c>
      <c r="F80" s="124">
        <v>2.7869999999999999E-2</v>
      </c>
      <c r="G80" s="124">
        <v>0</v>
      </c>
      <c r="H80" s="124">
        <v>0</v>
      </c>
      <c r="I80" s="124">
        <v>0</v>
      </c>
      <c r="J80" s="124">
        <v>0</v>
      </c>
      <c r="K80" s="124">
        <v>0</v>
      </c>
      <c r="L80" s="124">
        <v>0</v>
      </c>
      <c r="M80" s="124">
        <v>0</v>
      </c>
      <c r="N80" s="124">
        <v>0</v>
      </c>
      <c r="O80" s="124">
        <v>0</v>
      </c>
      <c r="P80" s="124">
        <v>0</v>
      </c>
      <c r="Q80" s="124">
        <v>0</v>
      </c>
      <c r="R80" s="124">
        <v>0</v>
      </c>
      <c r="S80" s="124">
        <v>0</v>
      </c>
      <c r="T80" s="124">
        <v>0</v>
      </c>
      <c r="U80" s="124">
        <v>0</v>
      </c>
      <c r="V80" s="124">
        <v>0</v>
      </c>
      <c r="W80" s="124">
        <v>0</v>
      </c>
      <c r="X80" s="124">
        <v>0</v>
      </c>
      <c r="Y80" s="124">
        <v>0</v>
      </c>
      <c r="Z80" s="124">
        <v>0</v>
      </c>
      <c r="AA80" s="124">
        <v>0</v>
      </c>
      <c r="AB80" s="124">
        <v>0</v>
      </c>
      <c r="AC80" s="124">
        <v>0</v>
      </c>
      <c r="AD80" s="124">
        <v>0</v>
      </c>
      <c r="AE80" s="104">
        <v>169187.46497</v>
      </c>
      <c r="AF80" s="104">
        <v>135839.78</v>
      </c>
      <c r="AG80" s="104">
        <v>20507.806690000001</v>
      </c>
      <c r="AH80" s="104">
        <v>2989.75972</v>
      </c>
      <c r="AI80" s="104">
        <v>9850.1202900000008</v>
      </c>
      <c r="AJ80" s="104">
        <v>910787.22782999999</v>
      </c>
      <c r="AK80" s="104">
        <v>670889.97</v>
      </c>
      <c r="AL80" s="104">
        <v>136637.1</v>
      </c>
      <c r="AM80" s="104">
        <v>22846.434310000001</v>
      </c>
      <c r="AN80" s="104">
        <v>66756.530169999998</v>
      </c>
      <c r="AO80" s="104">
        <v>13657.19421</v>
      </c>
      <c r="AP80" s="104">
        <v>873501.15460000001</v>
      </c>
      <c r="AQ80" s="124">
        <v>0</v>
      </c>
      <c r="AR80" s="124">
        <v>0</v>
      </c>
      <c r="AS80" s="124">
        <v>0</v>
      </c>
      <c r="AT80" s="104">
        <v>1953475.8474000001</v>
      </c>
      <c r="AU80" s="124">
        <v>0</v>
      </c>
      <c r="AV80" s="124">
        <v>0</v>
      </c>
      <c r="AW80" s="124">
        <v>0</v>
      </c>
      <c r="AX80" s="124">
        <v>0</v>
      </c>
      <c r="AY80" s="124">
        <v>0</v>
      </c>
      <c r="AZ80" s="124">
        <v>0</v>
      </c>
      <c r="BA80" s="124">
        <v>0</v>
      </c>
      <c r="BB80" s="104">
        <v>12478587.92261</v>
      </c>
      <c r="BC80" s="104">
        <v>1594448.3293600001</v>
      </c>
      <c r="BD80" s="104">
        <v>237738.57685000001</v>
      </c>
      <c r="BE80" s="104">
        <v>34438.276019999998</v>
      </c>
      <c r="BF80" s="104">
        <v>110077.65999</v>
      </c>
      <c r="BG80" s="104">
        <v>152889.93054</v>
      </c>
      <c r="BH80" s="104">
        <v>10348995.14985</v>
      </c>
      <c r="BI80" s="124">
        <v>0</v>
      </c>
      <c r="BJ80" s="124">
        <v>0</v>
      </c>
      <c r="BK80" s="124">
        <v>0</v>
      </c>
      <c r="BL80" s="104">
        <v>12478587.92261</v>
      </c>
      <c r="BM80" s="104">
        <v>-10525112.075209999</v>
      </c>
      <c r="BN80" s="104">
        <v>195478107.06698</v>
      </c>
      <c r="BO80" s="124">
        <v>4.8899999999999997</v>
      </c>
      <c r="BP80" s="104">
        <v>327589127.02449</v>
      </c>
      <c r="BQ80" s="104">
        <v>7016228166.7792997</v>
      </c>
    </row>
    <row r="81" spans="3:69" x14ac:dyDescent="0.3">
      <c r="C81" s="124">
        <v>76</v>
      </c>
      <c r="D81" s="124">
        <v>2098</v>
      </c>
      <c r="E81" s="124">
        <v>4.8899999999999997</v>
      </c>
      <c r="F81" s="124">
        <v>2.657E-2</v>
      </c>
      <c r="G81" s="124">
        <v>0</v>
      </c>
      <c r="H81" s="124">
        <v>0</v>
      </c>
      <c r="I81" s="124">
        <v>0</v>
      </c>
      <c r="J81" s="124">
        <v>0</v>
      </c>
      <c r="K81" s="124">
        <v>0</v>
      </c>
      <c r="L81" s="124">
        <v>0</v>
      </c>
      <c r="M81" s="124">
        <v>0</v>
      </c>
      <c r="N81" s="124">
        <v>0</v>
      </c>
      <c r="O81" s="124">
        <v>0</v>
      </c>
      <c r="P81" s="124">
        <v>0</v>
      </c>
      <c r="Q81" s="124">
        <v>0</v>
      </c>
      <c r="R81" s="124">
        <v>0</v>
      </c>
      <c r="S81" s="124">
        <v>0</v>
      </c>
      <c r="T81" s="124">
        <v>0</v>
      </c>
      <c r="U81" s="124">
        <v>0</v>
      </c>
      <c r="V81" s="124">
        <v>0</v>
      </c>
      <c r="W81" s="124">
        <v>0</v>
      </c>
      <c r="X81" s="124">
        <v>0</v>
      </c>
      <c r="Y81" s="124">
        <v>0</v>
      </c>
      <c r="Z81" s="124">
        <v>0</v>
      </c>
      <c r="AA81" s="124">
        <v>0</v>
      </c>
      <c r="AB81" s="124">
        <v>0</v>
      </c>
      <c r="AC81" s="124">
        <v>0</v>
      </c>
      <c r="AD81" s="124">
        <v>0</v>
      </c>
      <c r="AE81" s="104">
        <v>118825.94978</v>
      </c>
      <c r="AF81" s="104">
        <v>96688.33</v>
      </c>
      <c r="AG81" s="104">
        <v>13516.77109</v>
      </c>
      <c r="AH81" s="104">
        <v>1876.51765</v>
      </c>
      <c r="AI81" s="104">
        <v>6744.3290399999996</v>
      </c>
      <c r="AJ81" s="104">
        <v>706212.13518999994</v>
      </c>
      <c r="AK81" s="104">
        <v>526408.39</v>
      </c>
      <c r="AL81" s="104">
        <v>101641.97</v>
      </c>
      <c r="AM81" s="104">
        <v>16414.19873</v>
      </c>
      <c r="AN81" s="104">
        <v>51508.88222</v>
      </c>
      <c r="AO81" s="104">
        <v>10238.698259999999</v>
      </c>
      <c r="AP81" s="104">
        <v>667385.83004000003</v>
      </c>
      <c r="AQ81" s="124">
        <v>0</v>
      </c>
      <c r="AR81" s="124">
        <v>0</v>
      </c>
      <c r="AS81" s="124">
        <v>0</v>
      </c>
      <c r="AT81" s="104">
        <v>1492423.9150100001</v>
      </c>
      <c r="AU81" s="124">
        <v>0</v>
      </c>
      <c r="AV81" s="124">
        <v>0</v>
      </c>
      <c r="AW81" s="124">
        <v>0</v>
      </c>
      <c r="AX81" s="124">
        <v>0</v>
      </c>
      <c r="AY81" s="124">
        <v>0</v>
      </c>
      <c r="AZ81" s="124">
        <v>0</v>
      </c>
      <c r="BA81" s="124">
        <v>0</v>
      </c>
      <c r="BB81" s="104">
        <v>9534083.2861299999</v>
      </c>
      <c r="BC81" s="104">
        <v>1134715.84467</v>
      </c>
      <c r="BD81" s="104">
        <v>156673.49163999999</v>
      </c>
      <c r="BE81" s="104">
        <v>21638.135470000001</v>
      </c>
      <c r="BF81" s="104">
        <v>75370.245599999995</v>
      </c>
      <c r="BG81" s="104">
        <v>114618.68068</v>
      </c>
      <c r="BH81" s="104">
        <v>8031066.8880700003</v>
      </c>
      <c r="BI81" s="124">
        <v>0</v>
      </c>
      <c r="BJ81" s="124">
        <v>0</v>
      </c>
      <c r="BK81" s="124">
        <v>0</v>
      </c>
      <c r="BL81" s="104">
        <v>9534083.2861299999</v>
      </c>
      <c r="BM81" s="104">
        <v>-8041659.3711200003</v>
      </c>
      <c r="BN81" s="104">
        <v>195264440.17749</v>
      </c>
      <c r="BO81" s="124">
        <v>4.8899999999999997</v>
      </c>
      <c r="BP81" s="104">
        <v>343093557.35551</v>
      </c>
      <c r="BQ81" s="104">
        <v>7351280064.76369</v>
      </c>
    </row>
    <row r="82" spans="3:69" x14ac:dyDescent="0.3">
      <c r="C82" s="124">
        <v>77</v>
      </c>
      <c r="D82" s="124">
        <v>2099</v>
      </c>
      <c r="E82" s="124">
        <v>4.8899999999999997</v>
      </c>
      <c r="F82" s="124">
        <v>2.5329999999999998E-2</v>
      </c>
      <c r="G82" s="124">
        <v>0</v>
      </c>
      <c r="H82" s="124">
        <v>0</v>
      </c>
      <c r="I82" s="124">
        <v>0</v>
      </c>
      <c r="J82" s="124">
        <v>0</v>
      </c>
      <c r="K82" s="124">
        <v>0</v>
      </c>
      <c r="L82" s="124">
        <v>0</v>
      </c>
      <c r="M82" s="124">
        <v>0</v>
      </c>
      <c r="N82" s="124">
        <v>0</v>
      </c>
      <c r="O82" s="124">
        <v>0</v>
      </c>
      <c r="P82" s="124">
        <v>0</v>
      </c>
      <c r="Q82" s="124">
        <v>0</v>
      </c>
      <c r="R82" s="124">
        <v>0</v>
      </c>
      <c r="S82" s="124">
        <v>0</v>
      </c>
      <c r="T82" s="124">
        <v>0</v>
      </c>
      <c r="U82" s="124">
        <v>0</v>
      </c>
      <c r="V82" s="124">
        <v>0</v>
      </c>
      <c r="W82" s="124">
        <v>0</v>
      </c>
      <c r="X82" s="124">
        <v>0</v>
      </c>
      <c r="Y82" s="124">
        <v>0</v>
      </c>
      <c r="Z82" s="124">
        <v>0</v>
      </c>
      <c r="AA82" s="124">
        <v>0</v>
      </c>
      <c r="AB82" s="124">
        <v>0</v>
      </c>
      <c r="AC82" s="124">
        <v>0</v>
      </c>
      <c r="AD82" s="124">
        <v>0</v>
      </c>
      <c r="AE82" s="104">
        <v>81552.617769999997</v>
      </c>
      <c r="AF82" s="104">
        <v>67311.429999999993</v>
      </c>
      <c r="AG82" s="104">
        <v>8604.0071599999992</v>
      </c>
      <c r="AH82" s="104">
        <v>1133.27478</v>
      </c>
      <c r="AI82" s="104">
        <v>4503.9020300000002</v>
      </c>
      <c r="AJ82" s="104">
        <v>536828.94330000004</v>
      </c>
      <c r="AK82" s="104">
        <v>405131.27</v>
      </c>
      <c r="AL82" s="104">
        <v>73742.97</v>
      </c>
      <c r="AM82" s="104">
        <v>11444.317349999999</v>
      </c>
      <c r="AN82" s="104">
        <v>38971.22292</v>
      </c>
      <c r="AO82" s="104">
        <v>7539.1651000000002</v>
      </c>
      <c r="AP82" s="104">
        <v>500285.90495</v>
      </c>
      <c r="AQ82" s="124">
        <v>0</v>
      </c>
      <c r="AR82" s="124">
        <v>0</v>
      </c>
      <c r="AS82" s="124">
        <v>0</v>
      </c>
      <c r="AT82" s="104">
        <v>1118667.4660199999</v>
      </c>
      <c r="AU82" s="124">
        <v>0</v>
      </c>
      <c r="AV82" s="124">
        <v>0</v>
      </c>
      <c r="AW82" s="124">
        <v>0</v>
      </c>
      <c r="AX82" s="124">
        <v>0</v>
      </c>
      <c r="AY82" s="124">
        <v>0</v>
      </c>
      <c r="AZ82" s="124">
        <v>0</v>
      </c>
      <c r="BA82" s="124">
        <v>0</v>
      </c>
      <c r="BB82" s="104">
        <v>7146941.4991100002</v>
      </c>
      <c r="BC82" s="104">
        <v>789788.91796999995</v>
      </c>
      <c r="BD82" s="104">
        <v>99714.293699999995</v>
      </c>
      <c r="BE82" s="104">
        <v>13083.75801</v>
      </c>
      <c r="BF82" s="104">
        <v>50330.95738</v>
      </c>
      <c r="BG82" s="104">
        <v>84395.446169999996</v>
      </c>
      <c r="BH82" s="104">
        <v>6109628.1258800002</v>
      </c>
      <c r="BI82" s="124">
        <v>0</v>
      </c>
      <c r="BJ82" s="124">
        <v>0</v>
      </c>
      <c r="BK82" s="124">
        <v>0</v>
      </c>
      <c r="BL82" s="104">
        <v>7146941.4991100002</v>
      </c>
      <c r="BM82" s="104">
        <v>-6028274.03309</v>
      </c>
      <c r="BN82" s="104">
        <v>195111743.99623001</v>
      </c>
      <c r="BO82" s="124">
        <v>4.8899999999999997</v>
      </c>
      <c r="BP82" s="104">
        <v>359477595.16693997</v>
      </c>
      <c r="BQ82" s="104">
        <v>7704729385.8975401</v>
      </c>
    </row>
    <row r="83" spans="3:69" x14ac:dyDescent="0.3">
      <c r="C83" s="124">
        <v>78</v>
      </c>
      <c r="D83" s="124">
        <v>2100</v>
      </c>
      <c r="E83" s="124">
        <v>4.8899999999999997</v>
      </c>
      <c r="F83" s="124">
        <v>2.4150000000000001E-2</v>
      </c>
      <c r="G83" s="124">
        <v>0</v>
      </c>
      <c r="H83" s="124">
        <v>0</v>
      </c>
      <c r="I83" s="124">
        <v>0</v>
      </c>
      <c r="J83" s="124">
        <v>0</v>
      </c>
      <c r="K83" s="124">
        <v>0</v>
      </c>
      <c r="L83" s="124">
        <v>0</v>
      </c>
      <c r="M83" s="124">
        <v>0</v>
      </c>
      <c r="N83" s="124">
        <v>0</v>
      </c>
      <c r="O83" s="124">
        <v>0</v>
      </c>
      <c r="P83" s="124">
        <v>0</v>
      </c>
      <c r="Q83" s="124">
        <v>0</v>
      </c>
      <c r="R83" s="124">
        <v>0</v>
      </c>
      <c r="S83" s="124">
        <v>0</v>
      </c>
      <c r="T83" s="124">
        <v>0</v>
      </c>
      <c r="U83" s="124">
        <v>0</v>
      </c>
      <c r="V83" s="124">
        <v>0</v>
      </c>
      <c r="W83" s="124">
        <v>0</v>
      </c>
      <c r="X83" s="124">
        <v>0</v>
      </c>
      <c r="Y83" s="124">
        <v>0</v>
      </c>
      <c r="Z83" s="124">
        <v>0</v>
      </c>
      <c r="AA83" s="124">
        <v>0</v>
      </c>
      <c r="AB83" s="124">
        <v>0</v>
      </c>
      <c r="AC83" s="124">
        <v>0</v>
      </c>
      <c r="AD83" s="124">
        <v>0</v>
      </c>
      <c r="AE83" s="104">
        <v>54591.868580000002</v>
      </c>
      <c r="AF83" s="104">
        <v>45744.34</v>
      </c>
      <c r="AG83" s="104">
        <v>5263.7837799999998</v>
      </c>
      <c r="AH83" s="124">
        <v>655.81583999999998</v>
      </c>
      <c r="AI83" s="104">
        <v>2927.9288299999998</v>
      </c>
      <c r="AJ83" s="104">
        <v>399378.50766</v>
      </c>
      <c r="AK83" s="104">
        <v>305342.14</v>
      </c>
      <c r="AL83" s="104">
        <v>52005.53</v>
      </c>
      <c r="AM83" s="104">
        <v>7720.5690800000002</v>
      </c>
      <c r="AN83" s="104">
        <v>28866.669829999999</v>
      </c>
      <c r="AO83" s="104">
        <v>5443.5998499999996</v>
      </c>
      <c r="AP83" s="104">
        <v>367325.52931000001</v>
      </c>
      <c r="AQ83" s="124">
        <v>0</v>
      </c>
      <c r="AR83" s="124">
        <v>0</v>
      </c>
      <c r="AS83" s="124">
        <v>0</v>
      </c>
      <c r="AT83" s="104">
        <v>821295.90555000002</v>
      </c>
      <c r="AU83" s="124">
        <v>0</v>
      </c>
      <c r="AV83" s="124">
        <v>0</v>
      </c>
      <c r="AW83" s="124">
        <v>0</v>
      </c>
      <c r="AX83" s="124">
        <v>0</v>
      </c>
      <c r="AY83" s="124">
        <v>0</v>
      </c>
      <c r="AZ83" s="124">
        <v>0</v>
      </c>
      <c r="BA83" s="124">
        <v>0</v>
      </c>
      <c r="BB83" s="104">
        <v>5247507.5614700001</v>
      </c>
      <c r="BC83" s="104">
        <v>536592.57664999994</v>
      </c>
      <c r="BD83" s="104">
        <v>60992.401290000002</v>
      </c>
      <c r="BE83" s="104">
        <v>7582.0931399999999</v>
      </c>
      <c r="BF83" s="104">
        <v>32716.528300000002</v>
      </c>
      <c r="BG83" s="104">
        <v>60933.965470000003</v>
      </c>
      <c r="BH83" s="104">
        <v>4548689.9966200003</v>
      </c>
      <c r="BI83" s="124">
        <v>0</v>
      </c>
      <c r="BJ83" s="124">
        <v>0</v>
      </c>
      <c r="BK83" s="124">
        <v>0</v>
      </c>
      <c r="BL83" s="104">
        <v>5247507.5614700001</v>
      </c>
      <c r="BM83" s="104">
        <v>-4426211.6559199998</v>
      </c>
      <c r="BN83" s="104">
        <v>195004850.98473999</v>
      </c>
      <c r="BO83" s="124">
        <v>4.8899999999999997</v>
      </c>
      <c r="BP83" s="104">
        <v>376761266.97039002</v>
      </c>
      <c r="BQ83" s="104">
        <v>8077064441.2120104</v>
      </c>
    </row>
    <row r="84" spans="3:69" x14ac:dyDescent="0.3">
      <c r="C84" s="124">
        <v>79</v>
      </c>
      <c r="D84" s="124">
        <v>2101</v>
      </c>
      <c r="E84" s="124">
        <v>4.8899999999999997</v>
      </c>
      <c r="F84" s="124">
        <v>2.3019999999999999E-2</v>
      </c>
      <c r="G84" s="124">
        <v>0</v>
      </c>
      <c r="H84" s="124">
        <v>0</v>
      </c>
      <c r="I84" s="124">
        <v>0</v>
      </c>
      <c r="J84" s="124">
        <v>0</v>
      </c>
      <c r="K84" s="124">
        <v>0</v>
      </c>
      <c r="L84" s="124">
        <v>0</v>
      </c>
      <c r="M84" s="124">
        <v>0</v>
      </c>
      <c r="N84" s="124">
        <v>0</v>
      </c>
      <c r="O84" s="124">
        <v>0</v>
      </c>
      <c r="P84" s="124">
        <v>0</v>
      </c>
      <c r="Q84" s="124">
        <v>0</v>
      </c>
      <c r="R84" s="124">
        <v>0</v>
      </c>
      <c r="S84" s="124">
        <v>0</v>
      </c>
      <c r="T84" s="124">
        <v>0</v>
      </c>
      <c r="U84" s="124">
        <v>0</v>
      </c>
      <c r="V84" s="124">
        <v>0</v>
      </c>
      <c r="W84" s="124">
        <v>0</v>
      </c>
      <c r="X84" s="124">
        <v>0</v>
      </c>
      <c r="Y84" s="124">
        <v>0</v>
      </c>
      <c r="Z84" s="124">
        <v>0</v>
      </c>
      <c r="AA84" s="124">
        <v>0</v>
      </c>
      <c r="AB84" s="124">
        <v>0</v>
      </c>
      <c r="AC84" s="124">
        <v>0</v>
      </c>
      <c r="AD84" s="124">
        <v>0</v>
      </c>
      <c r="AE84" s="104">
        <v>35574.700349999999</v>
      </c>
      <c r="AF84" s="104">
        <v>30285.24</v>
      </c>
      <c r="AG84" s="104">
        <v>3078.4540099999999</v>
      </c>
      <c r="AH84" s="124">
        <v>361.99961999999999</v>
      </c>
      <c r="AI84" s="104">
        <v>1849.0055600000001</v>
      </c>
      <c r="AJ84" s="104">
        <v>290240.15188000002</v>
      </c>
      <c r="AK84" s="104">
        <v>224963.45</v>
      </c>
      <c r="AL84" s="104">
        <v>35509.25</v>
      </c>
      <c r="AM84" s="104">
        <v>5023.7283699999998</v>
      </c>
      <c r="AN84" s="104">
        <v>20896.732960000001</v>
      </c>
      <c r="AO84" s="104">
        <v>3846.9847300000001</v>
      </c>
      <c r="AP84" s="104">
        <v>263666.00471000001</v>
      </c>
      <c r="AQ84" s="124">
        <v>0</v>
      </c>
      <c r="AR84" s="124">
        <v>0</v>
      </c>
      <c r="AS84" s="124">
        <v>0</v>
      </c>
      <c r="AT84" s="104">
        <v>589480.85693999997</v>
      </c>
      <c r="AU84" s="124">
        <v>0</v>
      </c>
      <c r="AV84" s="124">
        <v>0</v>
      </c>
      <c r="AW84" s="124">
        <v>0</v>
      </c>
      <c r="AX84" s="124">
        <v>0</v>
      </c>
      <c r="AY84" s="124">
        <v>0</v>
      </c>
      <c r="AZ84" s="124">
        <v>0</v>
      </c>
      <c r="BA84" s="124">
        <v>0</v>
      </c>
      <c r="BB84" s="104">
        <v>3766657.2101199999</v>
      </c>
      <c r="BC84" s="104">
        <v>355136.86017</v>
      </c>
      <c r="BD84" s="104">
        <v>35662.847110000002</v>
      </c>
      <c r="BE84" s="104">
        <v>4191.9748099999997</v>
      </c>
      <c r="BF84" s="104">
        <v>20657.6702</v>
      </c>
      <c r="BG84" s="104">
        <v>43058.709450000002</v>
      </c>
      <c r="BH84" s="104">
        <v>3307949.1483800001</v>
      </c>
      <c r="BI84" s="124">
        <v>0</v>
      </c>
      <c r="BJ84" s="124">
        <v>0</v>
      </c>
      <c r="BK84" s="124">
        <v>0</v>
      </c>
      <c r="BL84" s="104">
        <v>3766657.2101199999</v>
      </c>
      <c r="BM84" s="104">
        <v>-3177176.3531800001</v>
      </c>
      <c r="BN84" s="104">
        <v>194931712.38508999</v>
      </c>
      <c r="BO84" s="124">
        <v>4.8899999999999997</v>
      </c>
      <c r="BP84" s="104">
        <v>394968451.17527002</v>
      </c>
      <c r="BQ84" s="104">
        <v>8468855716.0340996</v>
      </c>
    </row>
    <row r="85" spans="3:69" x14ac:dyDescent="0.3">
      <c r="C85" s="124">
        <v>80</v>
      </c>
      <c r="D85" s="124">
        <v>2102</v>
      </c>
      <c r="E85" s="124">
        <v>4.8899999999999997</v>
      </c>
      <c r="F85" s="124">
        <v>2.1950000000000001E-2</v>
      </c>
      <c r="G85" s="124">
        <v>0</v>
      </c>
      <c r="H85" s="124">
        <v>0</v>
      </c>
      <c r="I85" s="124">
        <v>0</v>
      </c>
      <c r="J85" s="124">
        <v>0</v>
      </c>
      <c r="K85" s="124">
        <v>0</v>
      </c>
      <c r="L85" s="124">
        <v>0</v>
      </c>
      <c r="M85" s="124">
        <v>0</v>
      </c>
      <c r="N85" s="124">
        <v>0</v>
      </c>
      <c r="O85" s="124">
        <v>0</v>
      </c>
      <c r="P85" s="124">
        <v>0</v>
      </c>
      <c r="Q85" s="124">
        <v>0</v>
      </c>
      <c r="R85" s="124">
        <v>0</v>
      </c>
      <c r="S85" s="124">
        <v>0</v>
      </c>
      <c r="T85" s="124">
        <v>0</v>
      </c>
      <c r="U85" s="124">
        <v>0</v>
      </c>
      <c r="V85" s="124">
        <v>0</v>
      </c>
      <c r="W85" s="124">
        <v>0</v>
      </c>
      <c r="X85" s="124">
        <v>0</v>
      </c>
      <c r="Y85" s="124">
        <v>0</v>
      </c>
      <c r="Z85" s="124">
        <v>0</v>
      </c>
      <c r="AA85" s="124">
        <v>0</v>
      </c>
      <c r="AB85" s="124">
        <v>0</v>
      </c>
      <c r="AC85" s="124">
        <v>0</v>
      </c>
      <c r="AD85" s="124">
        <v>0</v>
      </c>
      <c r="AE85" s="104">
        <v>22521.809679999998</v>
      </c>
      <c r="AF85" s="104">
        <v>19489.310000000001</v>
      </c>
      <c r="AG85" s="104">
        <v>1711.15915</v>
      </c>
      <c r="AH85" s="124">
        <v>189.63802999999999</v>
      </c>
      <c r="AI85" s="104">
        <v>1131.7021</v>
      </c>
      <c r="AJ85" s="104">
        <v>205619.04595999999</v>
      </c>
      <c r="AK85" s="104">
        <v>161697.4</v>
      </c>
      <c r="AL85" s="104">
        <v>23368.69</v>
      </c>
      <c r="AM85" s="104">
        <v>3142.6156099999998</v>
      </c>
      <c r="AN85" s="104">
        <v>14755.112660000001</v>
      </c>
      <c r="AO85" s="104">
        <v>2655.2268300000001</v>
      </c>
      <c r="AP85" s="104">
        <v>184647.74901999999</v>
      </c>
      <c r="AQ85" s="124">
        <v>0</v>
      </c>
      <c r="AR85" s="124">
        <v>0</v>
      </c>
      <c r="AS85" s="124">
        <v>0</v>
      </c>
      <c r="AT85" s="104">
        <v>412788.60466000001</v>
      </c>
      <c r="AU85" s="124">
        <v>0</v>
      </c>
      <c r="AV85" s="124">
        <v>0</v>
      </c>
      <c r="AW85" s="124">
        <v>0</v>
      </c>
      <c r="AX85" s="124">
        <v>0</v>
      </c>
      <c r="AY85" s="124">
        <v>0</v>
      </c>
      <c r="AZ85" s="124">
        <v>0</v>
      </c>
      <c r="BA85" s="124">
        <v>0</v>
      </c>
      <c r="BB85" s="104">
        <v>2637824.9859000002</v>
      </c>
      <c r="BC85" s="104">
        <v>228449.1851</v>
      </c>
      <c r="BD85" s="104">
        <v>19817.951669999999</v>
      </c>
      <c r="BE85" s="104">
        <v>2200.12347</v>
      </c>
      <c r="BF85" s="104">
        <v>12640.99366</v>
      </c>
      <c r="BG85" s="104">
        <v>29716.58711</v>
      </c>
      <c r="BH85" s="104">
        <v>2345000.1448900001</v>
      </c>
      <c r="BI85" s="124">
        <v>0</v>
      </c>
      <c r="BJ85" s="124">
        <v>0</v>
      </c>
      <c r="BK85" s="124">
        <v>0</v>
      </c>
      <c r="BL85" s="104">
        <v>2637824.9859000002</v>
      </c>
      <c r="BM85" s="104">
        <v>-2225036.38124</v>
      </c>
      <c r="BN85" s="104">
        <v>194882872.83653</v>
      </c>
      <c r="BO85" s="124">
        <v>4.8899999999999997</v>
      </c>
      <c r="BP85" s="104">
        <v>414127044.51406997</v>
      </c>
      <c r="BQ85" s="104">
        <v>8880757724.1669292</v>
      </c>
    </row>
    <row r="86" spans="3:69" x14ac:dyDescent="0.3">
      <c r="C86" s="124">
        <v>81</v>
      </c>
      <c r="D86" s="124">
        <v>2103</v>
      </c>
      <c r="E86" s="124">
        <v>4.8899999999999997</v>
      </c>
      <c r="F86" s="124">
        <v>2.0930000000000001E-2</v>
      </c>
      <c r="G86" s="124">
        <v>0</v>
      </c>
      <c r="H86" s="124">
        <v>0</v>
      </c>
      <c r="I86" s="124">
        <v>0</v>
      </c>
      <c r="J86" s="124">
        <v>0</v>
      </c>
      <c r="K86" s="124">
        <v>0</v>
      </c>
      <c r="L86" s="124">
        <v>0</v>
      </c>
      <c r="M86" s="124">
        <v>0</v>
      </c>
      <c r="N86" s="124">
        <v>0</v>
      </c>
      <c r="O86" s="124">
        <v>0</v>
      </c>
      <c r="P86" s="124">
        <v>0</v>
      </c>
      <c r="Q86" s="124">
        <v>0</v>
      </c>
      <c r="R86" s="124">
        <v>0</v>
      </c>
      <c r="S86" s="124">
        <v>0</v>
      </c>
      <c r="T86" s="124">
        <v>0</v>
      </c>
      <c r="U86" s="124">
        <v>0</v>
      </c>
      <c r="V86" s="124">
        <v>0</v>
      </c>
      <c r="W86" s="124">
        <v>0</v>
      </c>
      <c r="X86" s="124">
        <v>0</v>
      </c>
      <c r="Y86" s="124">
        <v>0</v>
      </c>
      <c r="Z86" s="124">
        <v>0</v>
      </c>
      <c r="AA86" s="124">
        <v>0</v>
      </c>
      <c r="AB86" s="124">
        <v>0</v>
      </c>
      <c r="AC86" s="124">
        <v>0</v>
      </c>
      <c r="AD86" s="124">
        <v>0</v>
      </c>
      <c r="AE86" s="104">
        <v>13822.76648</v>
      </c>
      <c r="AF86" s="104">
        <v>12160.91</v>
      </c>
      <c r="AG86" s="124">
        <v>898.53215999999998</v>
      </c>
      <c r="AH86" s="124">
        <v>93.761409999999998</v>
      </c>
      <c r="AI86" s="124">
        <v>669.55933000000005</v>
      </c>
      <c r="AJ86" s="104">
        <v>141688.54887999999</v>
      </c>
      <c r="AK86" s="104">
        <v>113130.23</v>
      </c>
      <c r="AL86" s="104">
        <v>14747.83</v>
      </c>
      <c r="AM86" s="104">
        <v>1883.6529399999999</v>
      </c>
      <c r="AN86" s="104">
        <v>10141.168030000001</v>
      </c>
      <c r="AO86" s="104">
        <v>1785.6672000000001</v>
      </c>
      <c r="AP86" s="104">
        <v>125879.85941999999</v>
      </c>
      <c r="AQ86" s="124">
        <v>0</v>
      </c>
      <c r="AR86" s="124">
        <v>0</v>
      </c>
      <c r="AS86" s="124">
        <v>0</v>
      </c>
      <c r="AT86" s="104">
        <v>281391.17478</v>
      </c>
      <c r="AU86" s="124">
        <v>0</v>
      </c>
      <c r="AV86" s="124">
        <v>0</v>
      </c>
      <c r="AW86" s="124">
        <v>0</v>
      </c>
      <c r="AX86" s="124">
        <v>0</v>
      </c>
      <c r="AY86" s="124">
        <v>0</v>
      </c>
      <c r="AZ86" s="124">
        <v>0</v>
      </c>
      <c r="BA86" s="124">
        <v>0</v>
      </c>
      <c r="BB86" s="104">
        <v>1798283.70594</v>
      </c>
      <c r="BC86" s="104">
        <v>142479.19815000001</v>
      </c>
      <c r="BD86" s="104">
        <v>10403.10252</v>
      </c>
      <c r="BE86" s="104">
        <v>1090.1236699999999</v>
      </c>
      <c r="BF86" s="104">
        <v>7476.6734900000001</v>
      </c>
      <c r="BG86" s="104">
        <v>19982.09503</v>
      </c>
      <c r="BH86" s="104">
        <v>1616852.5130799999</v>
      </c>
      <c r="BI86" s="124">
        <v>0</v>
      </c>
      <c r="BJ86" s="124">
        <v>0</v>
      </c>
      <c r="BK86" s="124">
        <v>0</v>
      </c>
      <c r="BL86" s="104">
        <v>1798283.70594</v>
      </c>
      <c r="BM86" s="104">
        <v>-1516892.53116</v>
      </c>
      <c r="BN86" s="104">
        <v>194851124.27585</v>
      </c>
      <c r="BO86" s="124">
        <v>4.8899999999999997</v>
      </c>
      <c r="BP86" s="104">
        <v>434269052.71175998</v>
      </c>
      <c r="BQ86" s="104">
        <v>9313509884.3475304</v>
      </c>
    </row>
    <row r="87" spans="3:69" x14ac:dyDescent="0.3">
      <c r="C87" s="124">
        <v>82</v>
      </c>
      <c r="D87" s="124">
        <v>2104</v>
      </c>
      <c r="E87" s="124">
        <v>4.8899999999999997</v>
      </c>
      <c r="F87" s="124">
        <v>1.9949999999999999E-2</v>
      </c>
      <c r="G87" s="124">
        <v>0</v>
      </c>
      <c r="H87" s="124">
        <v>0</v>
      </c>
      <c r="I87" s="124">
        <v>0</v>
      </c>
      <c r="J87" s="124">
        <v>0</v>
      </c>
      <c r="K87" s="124">
        <v>0</v>
      </c>
      <c r="L87" s="124">
        <v>0</v>
      </c>
      <c r="M87" s="124">
        <v>0</v>
      </c>
      <c r="N87" s="124">
        <v>0</v>
      </c>
      <c r="O87" s="124">
        <v>0</v>
      </c>
      <c r="P87" s="124">
        <v>0</v>
      </c>
      <c r="Q87" s="124">
        <v>0</v>
      </c>
      <c r="R87" s="124">
        <v>0</v>
      </c>
      <c r="S87" s="124">
        <v>0</v>
      </c>
      <c r="T87" s="124">
        <v>0</v>
      </c>
      <c r="U87" s="124">
        <v>0</v>
      </c>
      <c r="V87" s="124">
        <v>0</v>
      </c>
      <c r="W87" s="124">
        <v>0</v>
      </c>
      <c r="X87" s="124">
        <v>0</v>
      </c>
      <c r="Y87" s="124">
        <v>0</v>
      </c>
      <c r="Z87" s="124">
        <v>0</v>
      </c>
      <c r="AA87" s="124">
        <v>0</v>
      </c>
      <c r="AB87" s="124">
        <v>0</v>
      </c>
      <c r="AC87" s="124">
        <v>0</v>
      </c>
      <c r="AD87" s="124">
        <v>0</v>
      </c>
      <c r="AE87" s="104">
        <v>8205.1350500000008</v>
      </c>
      <c r="AF87" s="104">
        <v>7336.94</v>
      </c>
      <c r="AG87" s="124">
        <v>443.00205</v>
      </c>
      <c r="AH87" s="124">
        <v>43.47804</v>
      </c>
      <c r="AI87" s="124">
        <v>381.71892000000003</v>
      </c>
      <c r="AJ87" s="104">
        <v>94747.775280000002</v>
      </c>
      <c r="AK87" s="104">
        <v>76856.990000000005</v>
      </c>
      <c r="AL87" s="104">
        <v>8876.31</v>
      </c>
      <c r="AM87" s="104">
        <v>1078.35376</v>
      </c>
      <c r="AN87" s="104">
        <v>6769.0361000000003</v>
      </c>
      <c r="AO87" s="104">
        <v>1167.08881</v>
      </c>
      <c r="AP87" s="104">
        <v>83345.835229999997</v>
      </c>
      <c r="AQ87" s="124">
        <v>0</v>
      </c>
      <c r="AR87" s="124">
        <v>0</v>
      </c>
      <c r="AS87" s="124">
        <v>0</v>
      </c>
      <c r="AT87" s="104">
        <v>186298.74556000001</v>
      </c>
      <c r="AU87" s="124">
        <v>0</v>
      </c>
      <c r="AV87" s="124">
        <v>0</v>
      </c>
      <c r="AW87" s="124">
        <v>0</v>
      </c>
      <c r="AX87" s="124">
        <v>0</v>
      </c>
      <c r="AY87" s="124">
        <v>0</v>
      </c>
      <c r="AZ87" s="124">
        <v>0</v>
      </c>
      <c r="BA87" s="124">
        <v>0</v>
      </c>
      <c r="BB87" s="104">
        <v>1190654.78892</v>
      </c>
      <c r="BC87" s="104">
        <v>85911.466279999993</v>
      </c>
      <c r="BD87" s="104">
        <v>5127.0707199999997</v>
      </c>
      <c r="BE87" s="124">
        <v>506.7389</v>
      </c>
      <c r="BF87" s="104">
        <v>4260.7475100000001</v>
      </c>
      <c r="BG87" s="104">
        <v>13057.91318</v>
      </c>
      <c r="BH87" s="104">
        <v>1081790.8523299999</v>
      </c>
      <c r="BI87" s="124">
        <v>0</v>
      </c>
      <c r="BJ87" s="124">
        <v>0</v>
      </c>
      <c r="BK87" s="124">
        <v>0</v>
      </c>
      <c r="BL87" s="104">
        <v>1190654.78892</v>
      </c>
      <c r="BM87" s="104">
        <v>-1004356.04336</v>
      </c>
      <c r="BN87" s="104">
        <v>194831087.37278</v>
      </c>
      <c r="BO87" s="124">
        <v>4.8899999999999997</v>
      </c>
      <c r="BP87" s="104">
        <v>455430633.34459001</v>
      </c>
      <c r="BQ87" s="104">
        <v>9767936161.6487598</v>
      </c>
    </row>
    <row r="88" spans="3:69" x14ac:dyDescent="0.3">
      <c r="C88" s="124">
        <v>83</v>
      </c>
      <c r="D88" s="124">
        <v>2105</v>
      </c>
      <c r="E88" s="124">
        <v>4.8899999999999997</v>
      </c>
      <c r="F88" s="124">
        <v>1.9019999999999999E-2</v>
      </c>
      <c r="G88" s="124">
        <v>0</v>
      </c>
      <c r="H88" s="124">
        <v>0</v>
      </c>
      <c r="I88" s="124">
        <v>0</v>
      </c>
      <c r="J88" s="124">
        <v>0</v>
      </c>
      <c r="K88" s="124">
        <v>0</v>
      </c>
      <c r="L88" s="124">
        <v>0</v>
      </c>
      <c r="M88" s="124">
        <v>0</v>
      </c>
      <c r="N88" s="124">
        <v>0</v>
      </c>
      <c r="O88" s="124">
        <v>0</v>
      </c>
      <c r="P88" s="124">
        <v>0</v>
      </c>
      <c r="Q88" s="124">
        <v>0</v>
      </c>
      <c r="R88" s="124">
        <v>0</v>
      </c>
      <c r="S88" s="124">
        <v>0</v>
      </c>
      <c r="T88" s="124">
        <v>0</v>
      </c>
      <c r="U88" s="124">
        <v>0</v>
      </c>
      <c r="V88" s="124">
        <v>0</v>
      </c>
      <c r="W88" s="124">
        <v>0</v>
      </c>
      <c r="X88" s="124">
        <v>0</v>
      </c>
      <c r="Y88" s="124">
        <v>0</v>
      </c>
      <c r="Z88" s="124">
        <v>0</v>
      </c>
      <c r="AA88" s="124">
        <v>0</v>
      </c>
      <c r="AB88" s="124">
        <v>0</v>
      </c>
      <c r="AC88" s="124">
        <v>0</v>
      </c>
      <c r="AD88" s="124">
        <v>0</v>
      </c>
      <c r="AE88" s="104">
        <v>4697.0888299999997</v>
      </c>
      <c r="AF88" s="104">
        <v>4265.5600000000004</v>
      </c>
      <c r="AG88" s="124">
        <v>203.88785999999999</v>
      </c>
      <c r="AH88" s="124">
        <v>18.770689999999998</v>
      </c>
      <c r="AI88" s="124">
        <v>208.87425999999999</v>
      </c>
      <c r="AJ88" s="104">
        <v>61339.696219999998</v>
      </c>
      <c r="AK88" s="104">
        <v>50569.22</v>
      </c>
      <c r="AL88" s="104">
        <v>5065.95</v>
      </c>
      <c r="AM88" s="124">
        <v>587.85290999999995</v>
      </c>
      <c r="AN88" s="104">
        <v>4377.4066599999996</v>
      </c>
      <c r="AO88" s="124">
        <v>739.26358000000005</v>
      </c>
      <c r="AP88" s="104">
        <v>53466.31637</v>
      </c>
      <c r="AQ88" s="124">
        <v>0</v>
      </c>
      <c r="AR88" s="124">
        <v>0</v>
      </c>
      <c r="AS88" s="124">
        <v>0</v>
      </c>
      <c r="AT88" s="104">
        <v>119503.10142000001</v>
      </c>
      <c r="AU88" s="124">
        <v>0</v>
      </c>
      <c r="AV88" s="124">
        <v>0</v>
      </c>
      <c r="AW88" s="124">
        <v>0</v>
      </c>
      <c r="AX88" s="124">
        <v>0</v>
      </c>
      <c r="AY88" s="124">
        <v>0</v>
      </c>
      <c r="AZ88" s="124">
        <v>0</v>
      </c>
      <c r="BA88" s="124">
        <v>0</v>
      </c>
      <c r="BB88" s="104">
        <v>763804.51956000004</v>
      </c>
      <c r="BC88" s="104">
        <v>49912.714899999999</v>
      </c>
      <c r="BD88" s="104">
        <v>2358.6569100000002</v>
      </c>
      <c r="BE88" s="124">
        <v>219.38339999999999</v>
      </c>
      <c r="BF88" s="104">
        <v>2330.2031000000002</v>
      </c>
      <c r="BG88" s="104">
        <v>8269.6326599999993</v>
      </c>
      <c r="BH88" s="104">
        <v>700713.92859000002</v>
      </c>
      <c r="BI88" s="124">
        <v>0</v>
      </c>
      <c r="BJ88" s="124">
        <v>0</v>
      </c>
      <c r="BK88" s="124">
        <v>0</v>
      </c>
      <c r="BL88" s="104">
        <v>763804.51956000004</v>
      </c>
      <c r="BM88" s="104">
        <v>-644301.41813999997</v>
      </c>
      <c r="BN88" s="104">
        <v>194818832.75981</v>
      </c>
      <c r="BO88" s="124">
        <v>4.8899999999999997</v>
      </c>
      <c r="BP88" s="104">
        <v>477652078.30462003</v>
      </c>
      <c r="BQ88" s="104">
        <v>10244943938.5352</v>
      </c>
    </row>
    <row r="89" spans="3:69" x14ac:dyDescent="0.3">
      <c r="C89" s="124">
        <v>84</v>
      </c>
      <c r="D89" s="124">
        <v>2106</v>
      </c>
      <c r="E89" s="124">
        <v>4.8899999999999997</v>
      </c>
      <c r="F89" s="124">
        <v>1.813E-2</v>
      </c>
      <c r="G89" s="124">
        <v>0</v>
      </c>
      <c r="H89" s="124">
        <v>0</v>
      </c>
      <c r="I89" s="124">
        <v>0</v>
      </c>
      <c r="J89" s="124">
        <v>0</v>
      </c>
      <c r="K89" s="124">
        <v>0</v>
      </c>
      <c r="L89" s="124">
        <v>0</v>
      </c>
      <c r="M89" s="124">
        <v>0</v>
      </c>
      <c r="N89" s="124">
        <v>0</v>
      </c>
      <c r="O89" s="124">
        <v>0</v>
      </c>
      <c r="P89" s="124">
        <v>0</v>
      </c>
      <c r="Q89" s="124">
        <v>0</v>
      </c>
      <c r="R89" s="124">
        <v>0</v>
      </c>
      <c r="S89" s="124">
        <v>0</v>
      </c>
      <c r="T89" s="124">
        <v>0</v>
      </c>
      <c r="U89" s="124">
        <v>0</v>
      </c>
      <c r="V89" s="124">
        <v>0</v>
      </c>
      <c r="W89" s="124">
        <v>0</v>
      </c>
      <c r="X89" s="124">
        <v>0</v>
      </c>
      <c r="Y89" s="124">
        <v>0</v>
      </c>
      <c r="Z89" s="124">
        <v>0</v>
      </c>
      <c r="AA89" s="124">
        <v>0</v>
      </c>
      <c r="AB89" s="124">
        <v>0</v>
      </c>
      <c r="AC89" s="124">
        <v>0</v>
      </c>
      <c r="AD89" s="124">
        <v>0</v>
      </c>
      <c r="AE89" s="104">
        <v>2583.2855800000002</v>
      </c>
      <c r="AF89" s="104">
        <v>2379.5100000000002</v>
      </c>
      <c r="AG89" s="124">
        <v>87.155900000000003</v>
      </c>
      <c r="AH89" s="124">
        <v>7.4770799999999999</v>
      </c>
      <c r="AI89" s="124">
        <v>109.14514</v>
      </c>
      <c r="AJ89" s="104">
        <v>38353.42757</v>
      </c>
      <c r="AK89" s="104">
        <v>32134.74</v>
      </c>
      <c r="AL89" s="104">
        <v>2726.45</v>
      </c>
      <c r="AM89" s="124">
        <v>304.30937</v>
      </c>
      <c r="AN89" s="104">
        <v>2735.4389900000001</v>
      </c>
      <c r="AO89" s="124">
        <v>452.49236000000002</v>
      </c>
      <c r="AP89" s="104">
        <v>33147.392809999998</v>
      </c>
      <c r="AQ89" s="124">
        <v>0</v>
      </c>
      <c r="AR89" s="124">
        <v>0</v>
      </c>
      <c r="AS89" s="124">
        <v>0</v>
      </c>
      <c r="AT89" s="104">
        <v>74084.105960000001</v>
      </c>
      <c r="AU89" s="124">
        <v>0</v>
      </c>
      <c r="AV89" s="124">
        <v>0</v>
      </c>
      <c r="AW89" s="124">
        <v>0</v>
      </c>
      <c r="AX89" s="124">
        <v>0</v>
      </c>
      <c r="AY89" s="124">
        <v>0</v>
      </c>
      <c r="AZ89" s="124">
        <v>0</v>
      </c>
      <c r="BA89" s="124">
        <v>0</v>
      </c>
      <c r="BB89" s="104">
        <v>473534.18296000001</v>
      </c>
      <c r="BC89" s="104">
        <v>27819.757300000001</v>
      </c>
      <c r="BD89" s="104">
        <v>1007.77156</v>
      </c>
      <c r="BE89" s="124">
        <v>87.666989999999998</v>
      </c>
      <c r="BF89" s="104">
        <v>1216.7840900000001</v>
      </c>
      <c r="BG89" s="104">
        <v>5060.5284799999999</v>
      </c>
      <c r="BH89" s="104">
        <v>438341.67453999998</v>
      </c>
      <c r="BI89" s="124">
        <v>0</v>
      </c>
      <c r="BJ89" s="124">
        <v>0</v>
      </c>
      <c r="BK89" s="124">
        <v>0</v>
      </c>
      <c r="BL89" s="104">
        <v>473534.18296000001</v>
      </c>
      <c r="BM89" s="104">
        <v>-399450.07699999999</v>
      </c>
      <c r="BN89" s="104">
        <v>194811590.72990999</v>
      </c>
      <c r="BO89" s="124">
        <v>4.8899999999999997</v>
      </c>
      <c r="BP89" s="104">
        <v>500977758.59437001</v>
      </c>
      <c r="BQ89" s="104">
        <v>10745522247.052601</v>
      </c>
    </row>
    <row r="90" spans="3:69" x14ac:dyDescent="0.3">
      <c r="C90" s="124">
        <v>85</v>
      </c>
      <c r="D90" s="124">
        <v>2107</v>
      </c>
      <c r="E90" s="124">
        <v>4.8899999999999997</v>
      </c>
      <c r="F90" s="124">
        <v>1.728E-2</v>
      </c>
      <c r="G90" s="124">
        <v>0</v>
      </c>
      <c r="H90" s="124">
        <v>0</v>
      </c>
      <c r="I90" s="124">
        <v>0</v>
      </c>
      <c r="J90" s="124">
        <v>0</v>
      </c>
      <c r="K90" s="124">
        <v>0</v>
      </c>
      <c r="L90" s="124">
        <v>0</v>
      </c>
      <c r="M90" s="124">
        <v>0</v>
      </c>
      <c r="N90" s="124">
        <v>0</v>
      </c>
      <c r="O90" s="124">
        <v>0</v>
      </c>
      <c r="P90" s="124">
        <v>0</v>
      </c>
      <c r="Q90" s="124">
        <v>0</v>
      </c>
      <c r="R90" s="124">
        <v>0</v>
      </c>
      <c r="S90" s="124">
        <v>0</v>
      </c>
      <c r="T90" s="124">
        <v>0</v>
      </c>
      <c r="U90" s="124">
        <v>0</v>
      </c>
      <c r="V90" s="124">
        <v>0</v>
      </c>
      <c r="W90" s="124">
        <v>0</v>
      </c>
      <c r="X90" s="124">
        <v>0</v>
      </c>
      <c r="Y90" s="124">
        <v>0</v>
      </c>
      <c r="Z90" s="124">
        <v>0</v>
      </c>
      <c r="AA90" s="124">
        <v>0</v>
      </c>
      <c r="AB90" s="124">
        <v>0</v>
      </c>
      <c r="AC90" s="124">
        <v>0</v>
      </c>
      <c r="AD90" s="124">
        <v>0</v>
      </c>
      <c r="AE90" s="104">
        <v>1357.73243</v>
      </c>
      <c r="AF90" s="104">
        <v>1266.44</v>
      </c>
      <c r="AG90" s="124">
        <v>34.475720000000003</v>
      </c>
      <c r="AH90" s="124">
        <v>2.7145899999999998</v>
      </c>
      <c r="AI90" s="124">
        <v>54.104730000000004</v>
      </c>
      <c r="AJ90" s="104">
        <v>23100.348440000002</v>
      </c>
      <c r="AK90" s="104">
        <v>19660.37</v>
      </c>
      <c r="AL90" s="104">
        <v>1377.09</v>
      </c>
      <c r="AM90" s="124">
        <v>149.14303000000001</v>
      </c>
      <c r="AN90" s="104">
        <v>1646.96559</v>
      </c>
      <c r="AO90" s="124">
        <v>266.77870999999999</v>
      </c>
      <c r="AP90" s="104">
        <v>19805.783510000001</v>
      </c>
      <c r="AQ90" s="124">
        <v>0</v>
      </c>
      <c r="AR90" s="124">
        <v>0</v>
      </c>
      <c r="AS90" s="124">
        <v>0</v>
      </c>
      <c r="AT90" s="104">
        <v>44263.864379999999</v>
      </c>
      <c r="AU90" s="124">
        <v>0</v>
      </c>
      <c r="AV90" s="124">
        <v>0</v>
      </c>
      <c r="AW90" s="124">
        <v>0</v>
      </c>
      <c r="AX90" s="124">
        <v>0</v>
      </c>
      <c r="AY90" s="124">
        <v>0</v>
      </c>
      <c r="AZ90" s="124">
        <v>0</v>
      </c>
      <c r="BA90" s="124">
        <v>0</v>
      </c>
      <c r="BB90" s="104">
        <v>282939.76448999997</v>
      </c>
      <c r="BC90" s="104">
        <v>14790.79459</v>
      </c>
      <c r="BD90" s="124">
        <v>398.44132000000002</v>
      </c>
      <c r="BE90" s="124">
        <v>31.943370000000002</v>
      </c>
      <c r="BF90" s="124">
        <v>602.65260000000001</v>
      </c>
      <c r="BG90" s="104">
        <v>2982.7245699999999</v>
      </c>
      <c r="BH90" s="104">
        <v>264133.20804</v>
      </c>
      <c r="BI90" s="124">
        <v>0</v>
      </c>
      <c r="BJ90" s="124">
        <v>0</v>
      </c>
      <c r="BK90" s="124">
        <v>0</v>
      </c>
      <c r="BL90" s="104">
        <v>282939.76448999997</v>
      </c>
      <c r="BM90" s="104">
        <v>-238675.90010999999</v>
      </c>
      <c r="BN90" s="104">
        <v>194807466.41036001</v>
      </c>
      <c r="BO90" s="124">
        <v>4.8899999999999997</v>
      </c>
      <c r="BP90" s="104">
        <v>525456037.88086998</v>
      </c>
      <c r="BQ90" s="104">
        <v>11270739609.0334</v>
      </c>
    </row>
    <row r="91" spans="3:69" x14ac:dyDescent="0.3">
      <c r="C91" s="124">
        <v>86</v>
      </c>
      <c r="D91" s="124">
        <v>2108</v>
      </c>
      <c r="E91" s="124">
        <v>4.8899999999999997</v>
      </c>
      <c r="F91" s="124">
        <v>1.6469999999999999E-2</v>
      </c>
      <c r="G91" s="124">
        <v>0</v>
      </c>
      <c r="H91" s="124">
        <v>0</v>
      </c>
      <c r="I91" s="124">
        <v>0</v>
      </c>
      <c r="J91" s="124">
        <v>0</v>
      </c>
      <c r="K91" s="124">
        <v>0</v>
      </c>
      <c r="L91" s="124">
        <v>0</v>
      </c>
      <c r="M91" s="124">
        <v>0</v>
      </c>
      <c r="N91" s="124">
        <v>0</v>
      </c>
      <c r="O91" s="124">
        <v>0</v>
      </c>
      <c r="P91" s="124">
        <v>0</v>
      </c>
      <c r="Q91" s="124">
        <v>0</v>
      </c>
      <c r="R91" s="124">
        <v>0</v>
      </c>
      <c r="S91" s="124">
        <v>0</v>
      </c>
      <c r="T91" s="124">
        <v>0</v>
      </c>
      <c r="U91" s="124">
        <v>0</v>
      </c>
      <c r="V91" s="124">
        <v>0</v>
      </c>
      <c r="W91" s="124">
        <v>0</v>
      </c>
      <c r="X91" s="124">
        <v>0</v>
      </c>
      <c r="Y91" s="124">
        <v>0</v>
      </c>
      <c r="Z91" s="124">
        <v>0</v>
      </c>
      <c r="AA91" s="124">
        <v>0</v>
      </c>
      <c r="AB91" s="124">
        <v>0</v>
      </c>
      <c r="AC91" s="124">
        <v>0</v>
      </c>
      <c r="AD91" s="124">
        <v>0</v>
      </c>
      <c r="AE91" s="124">
        <v>676.78094999999996</v>
      </c>
      <c r="AF91" s="124">
        <v>638.1</v>
      </c>
      <c r="AG91" s="124">
        <v>12.57657</v>
      </c>
      <c r="AH91" s="124">
        <v>0.88107999999999997</v>
      </c>
      <c r="AI91" s="124">
        <v>25.222619999999999</v>
      </c>
      <c r="AJ91" s="104">
        <v>13361.93766</v>
      </c>
      <c r="AK91" s="104">
        <v>11539.2</v>
      </c>
      <c r="AL91" s="124">
        <v>650.76</v>
      </c>
      <c r="AM91" s="124">
        <v>68.919430000000006</v>
      </c>
      <c r="AN91" s="124">
        <v>952.09425999999996</v>
      </c>
      <c r="AO91" s="124">
        <v>150.96502000000001</v>
      </c>
      <c r="AP91" s="104">
        <v>11368.59865</v>
      </c>
      <c r="AQ91" s="124">
        <v>0</v>
      </c>
      <c r="AR91" s="124">
        <v>0</v>
      </c>
      <c r="AS91" s="124">
        <v>0</v>
      </c>
      <c r="AT91" s="104">
        <v>25407.31726</v>
      </c>
      <c r="AU91" s="124">
        <v>0</v>
      </c>
      <c r="AV91" s="124">
        <v>0</v>
      </c>
      <c r="AW91" s="124">
        <v>0</v>
      </c>
      <c r="AX91" s="124">
        <v>0</v>
      </c>
      <c r="AY91" s="124">
        <v>0</v>
      </c>
      <c r="AZ91" s="124">
        <v>0</v>
      </c>
      <c r="BA91" s="124">
        <v>0</v>
      </c>
      <c r="BB91" s="104">
        <v>162408.55220999999</v>
      </c>
      <c r="BC91" s="104">
        <v>7442.9645</v>
      </c>
      <c r="BD91" s="124">
        <v>145.28077999999999</v>
      </c>
      <c r="BE91" s="124">
        <v>10.410410000000001</v>
      </c>
      <c r="BF91" s="124">
        <v>280.64908000000003</v>
      </c>
      <c r="BG91" s="104">
        <v>1687.27486</v>
      </c>
      <c r="BH91" s="104">
        <v>152841.97258</v>
      </c>
      <c r="BI91" s="124">
        <v>0</v>
      </c>
      <c r="BJ91" s="124">
        <v>0</v>
      </c>
      <c r="BK91" s="124">
        <v>0</v>
      </c>
      <c r="BL91" s="104">
        <v>162408.55220999999</v>
      </c>
      <c r="BM91" s="104">
        <v>-137001.23495000001</v>
      </c>
      <c r="BN91" s="104">
        <v>194805210.00002</v>
      </c>
      <c r="BO91" s="124">
        <v>4.8899999999999997</v>
      </c>
      <c r="BP91" s="104">
        <v>551139166.88172996</v>
      </c>
      <c r="BQ91" s="104">
        <v>11821741774.680201</v>
      </c>
    </row>
    <row r="92" spans="3:69" x14ac:dyDescent="0.3">
      <c r="C92" s="124">
        <v>87</v>
      </c>
      <c r="D92" s="124">
        <v>2109</v>
      </c>
      <c r="E92" s="124">
        <v>4.8899999999999997</v>
      </c>
      <c r="F92" s="124">
        <v>1.5699999999999999E-2</v>
      </c>
      <c r="G92" s="124">
        <v>0</v>
      </c>
      <c r="H92" s="124">
        <v>0</v>
      </c>
      <c r="I92" s="124">
        <v>0</v>
      </c>
      <c r="J92" s="124">
        <v>0</v>
      </c>
      <c r="K92" s="124">
        <v>0</v>
      </c>
      <c r="L92" s="124">
        <v>0</v>
      </c>
      <c r="M92" s="124">
        <v>0</v>
      </c>
      <c r="N92" s="124">
        <v>0</v>
      </c>
      <c r="O92" s="124">
        <v>0</v>
      </c>
      <c r="P92" s="124">
        <v>0</v>
      </c>
      <c r="Q92" s="124">
        <v>0</v>
      </c>
      <c r="R92" s="124">
        <v>0</v>
      </c>
      <c r="S92" s="124">
        <v>0</v>
      </c>
      <c r="T92" s="124">
        <v>0</v>
      </c>
      <c r="U92" s="124">
        <v>0</v>
      </c>
      <c r="V92" s="124">
        <v>0</v>
      </c>
      <c r="W92" s="124">
        <v>0</v>
      </c>
      <c r="X92" s="124">
        <v>0</v>
      </c>
      <c r="Y92" s="124">
        <v>0</v>
      </c>
      <c r="Z92" s="124">
        <v>0</v>
      </c>
      <c r="AA92" s="124">
        <v>0</v>
      </c>
      <c r="AB92" s="124">
        <v>0</v>
      </c>
      <c r="AC92" s="124">
        <v>0</v>
      </c>
      <c r="AD92" s="124">
        <v>0</v>
      </c>
      <c r="AE92" s="124">
        <v>316.57243</v>
      </c>
      <c r="AF92" s="124">
        <v>301.18</v>
      </c>
      <c r="AG92" s="124">
        <v>4.2065900000000003</v>
      </c>
      <c r="AH92" s="124">
        <v>0.24873999999999999</v>
      </c>
      <c r="AI92" s="124">
        <v>10.93337</v>
      </c>
      <c r="AJ92" s="104">
        <v>7392.9531200000001</v>
      </c>
      <c r="AK92" s="104">
        <v>6467.75</v>
      </c>
      <c r="AL92" s="124">
        <v>287.58999999999997</v>
      </c>
      <c r="AM92" s="124">
        <v>29.8231</v>
      </c>
      <c r="AN92" s="124">
        <v>526.14098999999999</v>
      </c>
      <c r="AO92" s="124">
        <v>81.645679999999999</v>
      </c>
      <c r="AP92" s="104">
        <v>6242.8449799999999</v>
      </c>
      <c r="AQ92" s="124">
        <v>0</v>
      </c>
      <c r="AR92" s="124">
        <v>0</v>
      </c>
      <c r="AS92" s="124">
        <v>0</v>
      </c>
      <c r="AT92" s="104">
        <v>13952.37053</v>
      </c>
      <c r="AU92" s="124">
        <v>0</v>
      </c>
      <c r="AV92" s="124">
        <v>0</v>
      </c>
      <c r="AW92" s="124">
        <v>0</v>
      </c>
      <c r="AX92" s="124">
        <v>0</v>
      </c>
      <c r="AY92" s="124">
        <v>0</v>
      </c>
      <c r="AZ92" s="124">
        <v>0</v>
      </c>
      <c r="BA92" s="124">
        <v>0</v>
      </c>
      <c r="BB92" s="104">
        <v>89183.499769999995</v>
      </c>
      <c r="BC92" s="104">
        <v>3507.8626399999998</v>
      </c>
      <c r="BD92" s="124">
        <v>48.570889999999999</v>
      </c>
      <c r="BE92" s="124">
        <v>2.95113</v>
      </c>
      <c r="BF92" s="124">
        <v>121.50543999999999</v>
      </c>
      <c r="BG92" s="124">
        <v>912.11510999999996</v>
      </c>
      <c r="BH92" s="104">
        <v>84590.494560000006</v>
      </c>
      <c r="BI92" s="124">
        <v>0</v>
      </c>
      <c r="BJ92" s="124">
        <v>0</v>
      </c>
      <c r="BK92" s="124">
        <v>0</v>
      </c>
      <c r="BL92" s="104">
        <v>89183.499769999995</v>
      </c>
      <c r="BM92" s="104">
        <v>-75231.129239999995</v>
      </c>
      <c r="BN92" s="104">
        <v>194804028.87129</v>
      </c>
      <c r="BO92" s="124">
        <v>4.8899999999999997</v>
      </c>
      <c r="BP92" s="104">
        <v>578083172.78185999</v>
      </c>
      <c r="BQ92" s="104">
        <v>12399749716.3328</v>
      </c>
    </row>
    <row r="93" spans="3:69" x14ac:dyDescent="0.3">
      <c r="C93" s="124">
        <v>88</v>
      </c>
      <c r="D93" s="124">
        <v>2110</v>
      </c>
      <c r="E93" s="124">
        <v>4.8899999999999997</v>
      </c>
      <c r="F93" s="124">
        <v>1.4970000000000001E-2</v>
      </c>
      <c r="G93" s="124">
        <v>0</v>
      </c>
      <c r="H93" s="124">
        <v>0</v>
      </c>
      <c r="I93" s="124">
        <v>0</v>
      </c>
      <c r="J93" s="124">
        <v>0</v>
      </c>
      <c r="K93" s="124">
        <v>0</v>
      </c>
      <c r="L93" s="124">
        <v>0</v>
      </c>
      <c r="M93" s="124">
        <v>0</v>
      </c>
      <c r="N93" s="124">
        <v>0</v>
      </c>
      <c r="O93" s="124">
        <v>0</v>
      </c>
      <c r="P93" s="124">
        <v>0</v>
      </c>
      <c r="Q93" s="124">
        <v>0</v>
      </c>
      <c r="R93" s="124">
        <v>0</v>
      </c>
      <c r="S93" s="124">
        <v>0</v>
      </c>
      <c r="T93" s="124">
        <v>0</v>
      </c>
      <c r="U93" s="124">
        <v>0</v>
      </c>
      <c r="V93" s="124">
        <v>0</v>
      </c>
      <c r="W93" s="124">
        <v>0</v>
      </c>
      <c r="X93" s="124">
        <v>0</v>
      </c>
      <c r="Y93" s="124">
        <v>0</v>
      </c>
      <c r="Z93" s="124">
        <v>0</v>
      </c>
      <c r="AA93" s="124">
        <v>0</v>
      </c>
      <c r="AB93" s="124">
        <v>0</v>
      </c>
      <c r="AC93" s="124">
        <v>0</v>
      </c>
      <c r="AD93" s="124">
        <v>0</v>
      </c>
      <c r="AE93" s="124">
        <v>136.94164000000001</v>
      </c>
      <c r="AF93" s="124">
        <v>131.27000000000001</v>
      </c>
      <c r="AG93" s="124">
        <v>1.2734000000000001</v>
      </c>
      <c r="AH93" s="124">
        <v>5.7070000000000003E-2</v>
      </c>
      <c r="AI93" s="124">
        <v>4.3431600000000001</v>
      </c>
      <c r="AJ93" s="104">
        <v>3890.74532</v>
      </c>
      <c r="AK93" s="104">
        <v>3441.37</v>
      </c>
      <c r="AL93" s="124">
        <v>119.15</v>
      </c>
      <c r="AM93" s="124">
        <v>11.94145</v>
      </c>
      <c r="AN93" s="124">
        <v>276.31267000000003</v>
      </c>
      <c r="AO93" s="124">
        <v>41.971440000000001</v>
      </c>
      <c r="AP93" s="104">
        <v>3260.9213100000002</v>
      </c>
      <c r="AQ93" s="124">
        <v>0</v>
      </c>
      <c r="AR93" s="124">
        <v>0</v>
      </c>
      <c r="AS93" s="124">
        <v>0</v>
      </c>
      <c r="AT93" s="104">
        <v>7288.6082699999997</v>
      </c>
      <c r="AU93" s="124">
        <v>0</v>
      </c>
      <c r="AV93" s="124">
        <v>0</v>
      </c>
      <c r="AW93" s="124">
        <v>0</v>
      </c>
      <c r="AX93" s="124">
        <v>0</v>
      </c>
      <c r="AY93" s="124">
        <v>0</v>
      </c>
      <c r="AZ93" s="124">
        <v>0</v>
      </c>
      <c r="BA93" s="124">
        <v>0</v>
      </c>
      <c r="BB93" s="104">
        <v>46584.590109999997</v>
      </c>
      <c r="BC93" s="104">
        <v>1526.3489400000001</v>
      </c>
      <c r="BD93" s="124">
        <v>14.69656</v>
      </c>
      <c r="BE93" s="124">
        <v>0.67961000000000005</v>
      </c>
      <c r="BF93" s="124">
        <v>48.200620000000001</v>
      </c>
      <c r="BG93" s="124">
        <v>468.62157999999999</v>
      </c>
      <c r="BH93" s="104">
        <v>44526.042800000003</v>
      </c>
      <c r="BI93" s="124">
        <v>0</v>
      </c>
      <c r="BJ93" s="124">
        <v>0</v>
      </c>
      <c r="BK93" s="124">
        <v>0</v>
      </c>
      <c r="BL93" s="104">
        <v>46584.590109999997</v>
      </c>
      <c r="BM93" s="104">
        <v>-39295.98184</v>
      </c>
      <c r="BN93" s="104">
        <v>194803440.61043999</v>
      </c>
      <c r="BO93" s="124">
        <v>4.8899999999999997</v>
      </c>
      <c r="BP93" s="104">
        <v>606347761.12866998</v>
      </c>
      <c r="BQ93" s="104">
        <v>13006058181.479601</v>
      </c>
    </row>
    <row r="94" spans="3:69" x14ac:dyDescent="0.3">
      <c r="C94" s="124">
        <v>89</v>
      </c>
      <c r="D94" s="124">
        <v>2111</v>
      </c>
      <c r="E94" s="124">
        <v>4.8899999999999997</v>
      </c>
      <c r="F94" s="124">
        <v>1.427E-2</v>
      </c>
      <c r="G94" s="124">
        <v>0</v>
      </c>
      <c r="H94" s="124">
        <v>0</v>
      </c>
      <c r="I94" s="124">
        <v>0</v>
      </c>
      <c r="J94" s="124">
        <v>0</v>
      </c>
      <c r="K94" s="124">
        <v>0</v>
      </c>
      <c r="L94" s="124">
        <v>0</v>
      </c>
      <c r="M94" s="124">
        <v>0</v>
      </c>
      <c r="N94" s="124">
        <v>0</v>
      </c>
      <c r="O94" s="124">
        <v>0</v>
      </c>
      <c r="P94" s="124">
        <v>0</v>
      </c>
      <c r="Q94" s="124">
        <v>0</v>
      </c>
      <c r="R94" s="124">
        <v>0</v>
      </c>
      <c r="S94" s="124">
        <v>0</v>
      </c>
      <c r="T94" s="124">
        <v>0</v>
      </c>
      <c r="U94" s="124">
        <v>0</v>
      </c>
      <c r="V94" s="124">
        <v>0</v>
      </c>
      <c r="W94" s="124">
        <v>0</v>
      </c>
      <c r="X94" s="124">
        <v>0</v>
      </c>
      <c r="Y94" s="124">
        <v>0</v>
      </c>
      <c r="Z94" s="124">
        <v>0</v>
      </c>
      <c r="AA94" s="124">
        <v>0</v>
      </c>
      <c r="AB94" s="124">
        <v>0</v>
      </c>
      <c r="AC94" s="124">
        <v>0</v>
      </c>
      <c r="AD94" s="124">
        <v>0</v>
      </c>
      <c r="AE94" s="124">
        <v>53.704320000000003</v>
      </c>
      <c r="AF94" s="124">
        <v>51.81</v>
      </c>
      <c r="AG94" s="124">
        <v>0.33484999999999998</v>
      </c>
      <c r="AH94" s="124">
        <v>9.9799999999999993E-3</v>
      </c>
      <c r="AI94" s="124">
        <v>1.5517799999999999</v>
      </c>
      <c r="AJ94" s="104">
        <v>1931.9449500000001</v>
      </c>
      <c r="AK94" s="104">
        <v>1724.05</v>
      </c>
      <c r="AL94" s="124">
        <v>46.39</v>
      </c>
      <c r="AM94" s="124">
        <v>4.33026</v>
      </c>
      <c r="AN94" s="124">
        <v>136.80864</v>
      </c>
      <c r="AO94" s="124">
        <v>20.359559999999998</v>
      </c>
      <c r="AP94" s="104">
        <v>1607.1946499999999</v>
      </c>
      <c r="AQ94" s="124">
        <v>0</v>
      </c>
      <c r="AR94" s="124">
        <v>0</v>
      </c>
      <c r="AS94" s="124">
        <v>0</v>
      </c>
      <c r="AT94" s="104">
        <v>3592.8439199999998</v>
      </c>
      <c r="AU94" s="124">
        <v>0</v>
      </c>
      <c r="AV94" s="124">
        <v>0</v>
      </c>
      <c r="AW94" s="124">
        <v>0</v>
      </c>
      <c r="AX94" s="124">
        <v>0</v>
      </c>
      <c r="AY94" s="124">
        <v>0</v>
      </c>
      <c r="AZ94" s="124">
        <v>0</v>
      </c>
      <c r="BA94" s="124">
        <v>0</v>
      </c>
      <c r="BB94" s="104">
        <v>22959.92355</v>
      </c>
      <c r="BC94" s="124">
        <v>601.37945999999999</v>
      </c>
      <c r="BD94" s="124">
        <v>3.8628800000000001</v>
      </c>
      <c r="BE94" s="124">
        <v>0.11897000000000001</v>
      </c>
      <c r="BF94" s="124">
        <v>17.19651</v>
      </c>
      <c r="BG94" s="124">
        <v>227.15158</v>
      </c>
      <c r="BH94" s="104">
        <v>22110.21415</v>
      </c>
      <c r="BI94" s="124">
        <v>0</v>
      </c>
      <c r="BJ94" s="124">
        <v>0</v>
      </c>
      <c r="BK94" s="124">
        <v>0</v>
      </c>
      <c r="BL94" s="104">
        <v>22959.92355</v>
      </c>
      <c r="BM94" s="104">
        <v>-19367.07963</v>
      </c>
      <c r="BN94" s="104">
        <v>194803164.24222001</v>
      </c>
      <c r="BO94" s="124">
        <v>4.8899999999999997</v>
      </c>
      <c r="BP94" s="104">
        <v>635996245.07435</v>
      </c>
      <c r="BQ94" s="104">
        <v>13642035059.4743</v>
      </c>
    </row>
    <row r="95" spans="3:69" x14ac:dyDescent="0.3">
      <c r="C95" s="124">
        <v>90</v>
      </c>
      <c r="D95" s="124">
        <v>2112</v>
      </c>
      <c r="E95" s="124">
        <v>4.8899999999999997</v>
      </c>
      <c r="F95" s="124">
        <v>1.3599999999999999E-2</v>
      </c>
      <c r="G95" s="124">
        <v>0</v>
      </c>
      <c r="H95" s="124">
        <v>0</v>
      </c>
      <c r="I95" s="124">
        <v>0</v>
      </c>
      <c r="J95" s="124">
        <v>0</v>
      </c>
      <c r="K95" s="124">
        <v>0</v>
      </c>
      <c r="L95" s="124">
        <v>0</v>
      </c>
      <c r="M95" s="124">
        <v>0</v>
      </c>
      <c r="N95" s="124">
        <v>0</v>
      </c>
      <c r="O95" s="124">
        <v>0</v>
      </c>
      <c r="P95" s="124">
        <v>0</v>
      </c>
      <c r="Q95" s="124">
        <v>0</v>
      </c>
      <c r="R95" s="124">
        <v>0</v>
      </c>
      <c r="S95" s="124">
        <v>0</v>
      </c>
      <c r="T95" s="124">
        <v>0</v>
      </c>
      <c r="U95" s="124">
        <v>0</v>
      </c>
      <c r="V95" s="124">
        <v>0</v>
      </c>
      <c r="W95" s="124">
        <v>0</v>
      </c>
      <c r="X95" s="124">
        <v>0</v>
      </c>
      <c r="Y95" s="124">
        <v>0</v>
      </c>
      <c r="Z95" s="124">
        <v>0</v>
      </c>
      <c r="AA95" s="124">
        <v>0</v>
      </c>
      <c r="AB95" s="124">
        <v>0</v>
      </c>
      <c r="AC95" s="124">
        <v>0</v>
      </c>
      <c r="AD95" s="124">
        <v>0</v>
      </c>
      <c r="AE95" s="124">
        <v>18.590689999999999</v>
      </c>
      <c r="AF95" s="124">
        <v>18.03</v>
      </c>
      <c r="AG95" s="124">
        <v>7.2429999999999994E-2</v>
      </c>
      <c r="AH95" s="124">
        <v>9.5E-4</v>
      </c>
      <c r="AI95" s="124">
        <v>0.48681000000000002</v>
      </c>
      <c r="AJ95" s="124">
        <v>894.96074999999996</v>
      </c>
      <c r="AK95" s="124">
        <v>804.27</v>
      </c>
      <c r="AL95" s="124">
        <v>16.899999999999999</v>
      </c>
      <c r="AM95" s="124">
        <v>1.3792899999999999</v>
      </c>
      <c r="AN95" s="124">
        <v>63.175359999999998</v>
      </c>
      <c r="AO95" s="124">
        <v>9.2285400000000006</v>
      </c>
      <c r="AP95" s="124">
        <v>739.15866000000005</v>
      </c>
      <c r="AQ95" s="124">
        <v>0</v>
      </c>
      <c r="AR95" s="124">
        <v>0</v>
      </c>
      <c r="AS95" s="124">
        <v>0</v>
      </c>
      <c r="AT95" s="104">
        <v>1652.7101</v>
      </c>
      <c r="AU95" s="124">
        <v>0</v>
      </c>
      <c r="AV95" s="124">
        <v>0</v>
      </c>
      <c r="AW95" s="124">
        <v>0</v>
      </c>
      <c r="AX95" s="124">
        <v>0</v>
      </c>
      <c r="AY95" s="124">
        <v>0</v>
      </c>
      <c r="AZ95" s="124">
        <v>0</v>
      </c>
      <c r="BA95" s="124">
        <v>0</v>
      </c>
      <c r="BB95" s="104">
        <v>10559.409470000001</v>
      </c>
      <c r="BC95" s="124">
        <v>208.94945000000001</v>
      </c>
      <c r="BD95" s="124">
        <v>0.83533999999999997</v>
      </c>
      <c r="BE95" s="124">
        <v>1.1339999999999999E-2</v>
      </c>
      <c r="BF95" s="124">
        <v>5.3866500000000004</v>
      </c>
      <c r="BG95" s="124">
        <v>102.86378000000001</v>
      </c>
      <c r="BH95" s="104">
        <v>10241.36291</v>
      </c>
      <c r="BI95" s="124">
        <v>0</v>
      </c>
      <c r="BJ95" s="124">
        <v>0</v>
      </c>
      <c r="BK95" s="124">
        <v>0</v>
      </c>
      <c r="BL95" s="104">
        <v>10559.409470000001</v>
      </c>
      <c r="BM95" s="104">
        <v>-8906.6993700000003</v>
      </c>
      <c r="BN95" s="104">
        <v>194803043.11111</v>
      </c>
      <c r="BO95" s="124">
        <v>4.8899999999999997</v>
      </c>
      <c r="BP95" s="104">
        <v>667095514.40829003</v>
      </c>
      <c r="BQ95" s="104">
        <v>14309121667.183201</v>
      </c>
    </row>
    <row r="96" spans="3:69" x14ac:dyDescent="0.3">
      <c r="C96" s="124">
        <v>91</v>
      </c>
      <c r="D96" s="124">
        <v>2113</v>
      </c>
      <c r="E96" s="124">
        <v>4.8899999999999997</v>
      </c>
      <c r="F96" s="124">
        <v>1.2970000000000001E-2</v>
      </c>
      <c r="G96" s="124">
        <v>0</v>
      </c>
      <c r="H96" s="124">
        <v>0</v>
      </c>
      <c r="I96" s="124">
        <v>0</v>
      </c>
      <c r="J96" s="124">
        <v>0</v>
      </c>
      <c r="K96" s="124">
        <v>0</v>
      </c>
      <c r="L96" s="124">
        <v>0</v>
      </c>
      <c r="M96" s="124">
        <v>0</v>
      </c>
      <c r="N96" s="124">
        <v>0</v>
      </c>
      <c r="O96" s="124">
        <v>0</v>
      </c>
      <c r="P96" s="124">
        <v>0</v>
      </c>
      <c r="Q96" s="124">
        <v>0</v>
      </c>
      <c r="R96" s="124">
        <v>0</v>
      </c>
      <c r="S96" s="124">
        <v>0</v>
      </c>
      <c r="T96" s="124">
        <v>0</v>
      </c>
      <c r="U96" s="124">
        <v>0</v>
      </c>
      <c r="V96" s="124">
        <v>0</v>
      </c>
      <c r="W96" s="124">
        <v>0</v>
      </c>
      <c r="X96" s="124">
        <v>0</v>
      </c>
      <c r="Y96" s="124">
        <v>0</v>
      </c>
      <c r="Z96" s="124">
        <v>0</v>
      </c>
      <c r="AA96" s="124">
        <v>0</v>
      </c>
      <c r="AB96" s="124">
        <v>0</v>
      </c>
      <c r="AC96" s="124">
        <v>0</v>
      </c>
      <c r="AD96" s="124">
        <v>0</v>
      </c>
      <c r="AE96" s="124">
        <v>5.4790400000000004</v>
      </c>
      <c r="AF96" s="124">
        <v>5.34</v>
      </c>
      <c r="AG96" s="124">
        <v>1.2409999999999999E-2</v>
      </c>
      <c r="AH96" s="124">
        <v>9.0000000000000006E-5</v>
      </c>
      <c r="AI96" s="124">
        <v>0.12991</v>
      </c>
      <c r="AJ96" s="124">
        <v>380.98307999999997</v>
      </c>
      <c r="AK96" s="124">
        <v>344.28</v>
      </c>
      <c r="AL96" s="124">
        <v>5.66</v>
      </c>
      <c r="AM96" s="124">
        <v>0.36164000000000002</v>
      </c>
      <c r="AN96" s="124">
        <v>26.82507</v>
      </c>
      <c r="AO96" s="124">
        <v>3.8593000000000002</v>
      </c>
      <c r="AP96" s="124">
        <v>312.55450999999999</v>
      </c>
      <c r="AQ96" s="124">
        <v>0</v>
      </c>
      <c r="AR96" s="124">
        <v>0</v>
      </c>
      <c r="AS96" s="124">
        <v>0</v>
      </c>
      <c r="AT96" s="124">
        <v>699.01662999999996</v>
      </c>
      <c r="AU96" s="124">
        <v>0</v>
      </c>
      <c r="AV96" s="124">
        <v>0</v>
      </c>
      <c r="AW96" s="124">
        <v>0</v>
      </c>
      <c r="AX96" s="124">
        <v>0</v>
      </c>
      <c r="AY96" s="124">
        <v>0</v>
      </c>
      <c r="AZ96" s="124">
        <v>0</v>
      </c>
      <c r="BA96" s="124">
        <v>0</v>
      </c>
      <c r="BB96" s="104">
        <v>4465.0644199999997</v>
      </c>
      <c r="BC96" s="124">
        <v>61.752180000000003</v>
      </c>
      <c r="BD96" s="124">
        <v>0.14316000000000001</v>
      </c>
      <c r="BE96" s="124">
        <v>1.08E-3</v>
      </c>
      <c r="BF96" s="124">
        <v>1.43544</v>
      </c>
      <c r="BG96" s="124">
        <v>42.963949999999997</v>
      </c>
      <c r="BH96" s="104">
        <v>4358.7686100000001</v>
      </c>
      <c r="BI96" s="124">
        <v>0</v>
      </c>
      <c r="BJ96" s="124">
        <v>0</v>
      </c>
      <c r="BK96" s="124">
        <v>0</v>
      </c>
      <c r="BL96" s="104">
        <v>4465.0644199999997</v>
      </c>
      <c r="BM96" s="104">
        <v>-3766.0477900000001</v>
      </c>
      <c r="BN96" s="104">
        <v>194802994.26547</v>
      </c>
      <c r="BO96" s="124">
        <v>4.8899999999999997</v>
      </c>
      <c r="BP96" s="104">
        <v>699716049.52525997</v>
      </c>
      <c r="BQ96" s="104">
        <v>15008833950.6607</v>
      </c>
    </row>
    <row r="97" spans="3:69" x14ac:dyDescent="0.3">
      <c r="C97" s="124">
        <v>92</v>
      </c>
      <c r="D97" s="124">
        <v>2114</v>
      </c>
      <c r="E97" s="124">
        <v>4.8899999999999997</v>
      </c>
      <c r="F97" s="124">
        <v>1.2370000000000001E-2</v>
      </c>
      <c r="G97" s="124">
        <v>0</v>
      </c>
      <c r="H97" s="124">
        <v>0</v>
      </c>
      <c r="I97" s="124">
        <v>0</v>
      </c>
      <c r="J97" s="124">
        <v>0</v>
      </c>
      <c r="K97" s="124">
        <v>0</v>
      </c>
      <c r="L97" s="124">
        <v>0</v>
      </c>
      <c r="M97" s="124">
        <v>0</v>
      </c>
      <c r="N97" s="124">
        <v>0</v>
      </c>
      <c r="O97" s="124">
        <v>0</v>
      </c>
      <c r="P97" s="124">
        <v>0</v>
      </c>
      <c r="Q97" s="124">
        <v>0</v>
      </c>
      <c r="R97" s="124">
        <v>0</v>
      </c>
      <c r="S97" s="124">
        <v>0</v>
      </c>
      <c r="T97" s="124">
        <v>0</v>
      </c>
      <c r="U97" s="124">
        <v>0</v>
      </c>
      <c r="V97" s="124">
        <v>0</v>
      </c>
      <c r="W97" s="124">
        <v>0</v>
      </c>
      <c r="X97" s="124">
        <v>0</v>
      </c>
      <c r="Y97" s="124">
        <v>0</v>
      </c>
      <c r="Z97" s="124">
        <v>0</v>
      </c>
      <c r="AA97" s="124">
        <v>0</v>
      </c>
      <c r="AB97" s="124">
        <v>0</v>
      </c>
      <c r="AC97" s="124">
        <v>0</v>
      </c>
      <c r="AD97" s="124">
        <v>0</v>
      </c>
      <c r="AE97" s="124">
        <v>1.3040099999999999</v>
      </c>
      <c r="AF97" s="124">
        <v>1.27</v>
      </c>
      <c r="AG97" s="124">
        <v>1.1800000000000001E-3</v>
      </c>
      <c r="AH97" s="124">
        <v>1.0000000000000001E-5</v>
      </c>
      <c r="AI97" s="124">
        <v>2.8230000000000002E-2</v>
      </c>
      <c r="AJ97" s="124">
        <v>146.23032000000001</v>
      </c>
      <c r="AK97" s="124">
        <v>132.75</v>
      </c>
      <c r="AL97" s="124">
        <v>1.66</v>
      </c>
      <c r="AM97" s="124">
        <v>6.9779999999999995E-2</v>
      </c>
      <c r="AN97" s="124">
        <v>10.28622</v>
      </c>
      <c r="AO97" s="124">
        <v>1.4658100000000001</v>
      </c>
      <c r="AP97" s="124">
        <v>119.26866</v>
      </c>
      <c r="AQ97" s="124">
        <v>0</v>
      </c>
      <c r="AR97" s="124">
        <v>0</v>
      </c>
      <c r="AS97" s="124">
        <v>0</v>
      </c>
      <c r="AT97" s="124">
        <v>266.80299000000002</v>
      </c>
      <c r="AU97" s="124">
        <v>0</v>
      </c>
      <c r="AV97" s="124">
        <v>0</v>
      </c>
      <c r="AW97" s="124">
        <v>0</v>
      </c>
      <c r="AX97" s="124">
        <v>0</v>
      </c>
      <c r="AY97" s="124">
        <v>0</v>
      </c>
      <c r="AZ97" s="124">
        <v>0</v>
      </c>
      <c r="BA97" s="124">
        <v>0</v>
      </c>
      <c r="BB97" s="104">
        <v>1703.83799</v>
      </c>
      <c r="BC97" s="124">
        <v>14.73029</v>
      </c>
      <c r="BD97" s="124">
        <v>1.3650000000000001E-2</v>
      </c>
      <c r="BE97" s="124">
        <v>1E-4</v>
      </c>
      <c r="BF97" s="124">
        <v>0.31158999999999998</v>
      </c>
      <c r="BG97" s="124">
        <v>16.29346</v>
      </c>
      <c r="BH97" s="104">
        <v>1672.4889000000001</v>
      </c>
      <c r="BI97" s="124">
        <v>0</v>
      </c>
      <c r="BJ97" s="124">
        <v>0</v>
      </c>
      <c r="BK97" s="124">
        <v>0</v>
      </c>
      <c r="BL97" s="104">
        <v>1703.83799</v>
      </c>
      <c r="BM97" s="104">
        <v>-1437.0350000000001</v>
      </c>
      <c r="BN97" s="104">
        <v>194802976.48934001</v>
      </c>
      <c r="BO97" s="124">
        <v>4.8899999999999997</v>
      </c>
      <c r="BP97" s="104">
        <v>733931980.18730998</v>
      </c>
      <c r="BQ97" s="104">
        <v>15742764493.813</v>
      </c>
    </row>
    <row r="98" spans="3:69" x14ac:dyDescent="0.3">
      <c r="C98" s="124">
        <v>93</v>
      </c>
      <c r="D98" s="124">
        <v>2115</v>
      </c>
      <c r="E98" s="124">
        <v>4.8899999999999997</v>
      </c>
      <c r="F98" s="124">
        <v>1.179E-2</v>
      </c>
      <c r="G98" s="124">
        <v>0</v>
      </c>
      <c r="H98" s="124">
        <v>0</v>
      </c>
      <c r="I98" s="124">
        <v>0</v>
      </c>
      <c r="J98" s="124">
        <v>0</v>
      </c>
      <c r="K98" s="124">
        <v>0</v>
      </c>
      <c r="L98" s="124">
        <v>0</v>
      </c>
      <c r="M98" s="124">
        <v>0</v>
      </c>
      <c r="N98" s="124">
        <v>0</v>
      </c>
      <c r="O98" s="124">
        <v>0</v>
      </c>
      <c r="P98" s="124">
        <v>0</v>
      </c>
      <c r="Q98" s="124">
        <v>0</v>
      </c>
      <c r="R98" s="124">
        <v>0</v>
      </c>
      <c r="S98" s="124">
        <v>0</v>
      </c>
      <c r="T98" s="124">
        <v>0</v>
      </c>
      <c r="U98" s="124">
        <v>0</v>
      </c>
      <c r="V98" s="124">
        <v>0</v>
      </c>
      <c r="W98" s="124">
        <v>0</v>
      </c>
      <c r="X98" s="124">
        <v>0</v>
      </c>
      <c r="Y98" s="124">
        <v>0</v>
      </c>
      <c r="Z98" s="124">
        <v>0</v>
      </c>
      <c r="AA98" s="124">
        <v>0</v>
      </c>
      <c r="AB98" s="124">
        <v>0</v>
      </c>
      <c r="AC98" s="124">
        <v>0</v>
      </c>
      <c r="AD98" s="124">
        <v>0</v>
      </c>
      <c r="AE98" s="124">
        <v>0.23357</v>
      </c>
      <c r="AF98" s="124">
        <v>0.23</v>
      </c>
      <c r="AG98" s="124">
        <v>1.1E-4</v>
      </c>
      <c r="AH98" s="124">
        <v>0</v>
      </c>
      <c r="AI98" s="124">
        <v>4.7099999999999998E-3</v>
      </c>
      <c r="AJ98" s="124">
        <v>49.460880000000003</v>
      </c>
      <c r="AK98" s="124">
        <v>45.07</v>
      </c>
      <c r="AL98" s="124">
        <v>0.4</v>
      </c>
      <c r="AM98" s="124">
        <v>7.2100000000000003E-3</v>
      </c>
      <c r="AN98" s="124">
        <v>3.4841000000000002</v>
      </c>
      <c r="AO98" s="124">
        <v>0.49674000000000001</v>
      </c>
      <c r="AP98" s="124">
        <v>40.157789999999999</v>
      </c>
      <c r="AQ98" s="124">
        <v>0</v>
      </c>
      <c r="AR98" s="124">
        <v>0</v>
      </c>
      <c r="AS98" s="124">
        <v>0</v>
      </c>
      <c r="AT98" s="124">
        <v>89.852239999999995</v>
      </c>
      <c r="AU98" s="124">
        <v>0</v>
      </c>
      <c r="AV98" s="124">
        <v>0</v>
      </c>
      <c r="AW98" s="124">
        <v>0</v>
      </c>
      <c r="AX98" s="124">
        <v>0</v>
      </c>
      <c r="AY98" s="124">
        <v>0</v>
      </c>
      <c r="AZ98" s="124">
        <v>0</v>
      </c>
      <c r="BA98" s="124">
        <v>0</v>
      </c>
      <c r="BB98" s="124">
        <v>573.68277</v>
      </c>
      <c r="BC98" s="124">
        <v>2.6410800000000001</v>
      </c>
      <c r="BD98" s="124">
        <v>1.2999999999999999E-3</v>
      </c>
      <c r="BE98" s="124">
        <v>1.0000000000000001E-5</v>
      </c>
      <c r="BF98" s="124">
        <v>5.1990000000000001E-2</v>
      </c>
      <c r="BG98" s="124">
        <v>5.5114599999999996</v>
      </c>
      <c r="BH98" s="124">
        <v>565.47693000000004</v>
      </c>
      <c r="BI98" s="124">
        <v>0</v>
      </c>
      <c r="BJ98" s="124">
        <v>0</v>
      </c>
      <c r="BK98" s="124">
        <v>0</v>
      </c>
      <c r="BL98" s="124">
        <v>573.68277</v>
      </c>
      <c r="BM98" s="124">
        <v>-483.83053000000001</v>
      </c>
      <c r="BN98" s="104">
        <v>194802970.78498</v>
      </c>
      <c r="BO98" s="124">
        <v>4.8899999999999997</v>
      </c>
      <c r="BP98" s="104">
        <v>769821183.74746001</v>
      </c>
      <c r="BQ98" s="104">
        <v>16512585193.7299</v>
      </c>
    </row>
    <row r="99" spans="3:69" x14ac:dyDescent="0.3">
      <c r="C99" s="124">
        <v>94</v>
      </c>
      <c r="D99" s="124">
        <v>2116</v>
      </c>
      <c r="E99" s="124">
        <v>4.8899999999999997</v>
      </c>
      <c r="F99" s="124">
        <v>1.124E-2</v>
      </c>
      <c r="G99" s="124">
        <v>0</v>
      </c>
      <c r="H99" s="124">
        <v>0</v>
      </c>
      <c r="I99" s="124">
        <v>0</v>
      </c>
      <c r="J99" s="124">
        <v>0</v>
      </c>
      <c r="K99" s="124">
        <v>0</v>
      </c>
      <c r="L99" s="124">
        <v>0</v>
      </c>
      <c r="M99" s="124">
        <v>0</v>
      </c>
      <c r="N99" s="124">
        <v>0</v>
      </c>
      <c r="O99" s="124">
        <v>0</v>
      </c>
      <c r="P99" s="124">
        <v>0</v>
      </c>
      <c r="Q99" s="124">
        <v>0</v>
      </c>
      <c r="R99" s="124">
        <v>0</v>
      </c>
      <c r="S99" s="124">
        <v>0</v>
      </c>
      <c r="T99" s="124">
        <v>0</v>
      </c>
      <c r="U99" s="124">
        <v>0</v>
      </c>
      <c r="V99" s="124">
        <v>0</v>
      </c>
      <c r="W99" s="124">
        <v>0</v>
      </c>
      <c r="X99" s="124">
        <v>0</v>
      </c>
      <c r="Y99" s="124">
        <v>0</v>
      </c>
      <c r="Z99" s="124">
        <v>0</v>
      </c>
      <c r="AA99" s="124">
        <v>0</v>
      </c>
      <c r="AB99" s="124">
        <v>0</v>
      </c>
      <c r="AC99" s="124">
        <v>0</v>
      </c>
      <c r="AD99" s="124">
        <v>0</v>
      </c>
      <c r="AE99" s="124">
        <v>2.8920000000000001E-2</v>
      </c>
      <c r="AF99" s="124">
        <v>0.03</v>
      </c>
      <c r="AG99" s="124">
        <v>1.0000000000000001E-5</v>
      </c>
      <c r="AH99" s="124">
        <v>0</v>
      </c>
      <c r="AI99" s="124">
        <v>5.5999999999999995E-4</v>
      </c>
      <c r="AJ99" s="124">
        <v>14.366400000000001</v>
      </c>
      <c r="AK99" s="124">
        <v>13.13</v>
      </c>
      <c r="AL99" s="124">
        <v>0.08</v>
      </c>
      <c r="AM99" s="124">
        <v>7.5000000000000002E-4</v>
      </c>
      <c r="AN99" s="124">
        <v>1.01556</v>
      </c>
      <c r="AO99" s="124">
        <v>0.14745</v>
      </c>
      <c r="AP99" s="124">
        <v>11.628970000000001</v>
      </c>
      <c r="AQ99" s="124">
        <v>0</v>
      </c>
      <c r="AR99" s="124">
        <v>0</v>
      </c>
      <c r="AS99" s="124">
        <v>0</v>
      </c>
      <c r="AT99" s="124">
        <v>26.024290000000001</v>
      </c>
      <c r="AU99" s="124">
        <v>0</v>
      </c>
      <c r="AV99" s="124">
        <v>0</v>
      </c>
      <c r="AW99" s="124">
        <v>0</v>
      </c>
      <c r="AX99" s="124">
        <v>0</v>
      </c>
      <c r="AY99" s="124">
        <v>0</v>
      </c>
      <c r="AZ99" s="124">
        <v>0</v>
      </c>
      <c r="BA99" s="124">
        <v>0</v>
      </c>
      <c r="BB99" s="124">
        <v>166.12818999999999</v>
      </c>
      <c r="BC99" s="124">
        <v>0.32726</v>
      </c>
      <c r="BD99" s="124">
        <v>1.2E-4</v>
      </c>
      <c r="BE99" s="124">
        <v>0</v>
      </c>
      <c r="BF99" s="124">
        <v>6.1799999999999997E-3</v>
      </c>
      <c r="BG99" s="124">
        <v>1.63262</v>
      </c>
      <c r="BH99" s="124">
        <v>164.16201000000001</v>
      </c>
      <c r="BI99" s="124">
        <v>0</v>
      </c>
      <c r="BJ99" s="124">
        <v>0</v>
      </c>
      <c r="BK99" s="124">
        <v>0</v>
      </c>
      <c r="BL99" s="124">
        <v>166.12818999999999</v>
      </c>
      <c r="BM99" s="124">
        <v>-140.10390000000001</v>
      </c>
      <c r="BN99" s="104">
        <v>194802969.21021</v>
      </c>
      <c r="BO99" s="124">
        <v>4.8899999999999997</v>
      </c>
      <c r="BP99" s="104">
        <v>807465415.97338998</v>
      </c>
      <c r="BQ99" s="104">
        <v>17320050469.5994</v>
      </c>
    </row>
    <row r="100" spans="3:69" x14ac:dyDescent="0.3">
      <c r="C100" s="124">
        <v>95</v>
      </c>
      <c r="D100" s="124">
        <v>2117</v>
      </c>
      <c r="E100" s="124">
        <v>4.8899999999999997</v>
      </c>
      <c r="F100" s="124">
        <v>1.072E-2</v>
      </c>
      <c r="G100" s="124">
        <v>0</v>
      </c>
      <c r="H100" s="124">
        <v>0</v>
      </c>
      <c r="I100" s="124">
        <v>0</v>
      </c>
      <c r="J100" s="124">
        <v>0</v>
      </c>
      <c r="K100" s="124">
        <v>0</v>
      </c>
      <c r="L100" s="124">
        <v>0</v>
      </c>
      <c r="M100" s="124">
        <v>0</v>
      </c>
      <c r="N100" s="124">
        <v>0</v>
      </c>
      <c r="O100" s="124">
        <v>0</v>
      </c>
      <c r="P100" s="124">
        <v>0</v>
      </c>
      <c r="Q100" s="124">
        <v>0</v>
      </c>
      <c r="R100" s="124">
        <v>0</v>
      </c>
      <c r="S100" s="124">
        <v>0</v>
      </c>
      <c r="T100" s="124">
        <v>0</v>
      </c>
      <c r="U100" s="124">
        <v>0</v>
      </c>
      <c r="V100" s="124">
        <v>0</v>
      </c>
      <c r="W100" s="124">
        <v>0</v>
      </c>
      <c r="X100" s="124">
        <v>0</v>
      </c>
      <c r="Y100" s="124">
        <v>0</v>
      </c>
      <c r="Z100" s="124">
        <v>0</v>
      </c>
      <c r="AA100" s="124">
        <v>0</v>
      </c>
      <c r="AB100" s="124">
        <v>0</v>
      </c>
      <c r="AC100" s="124">
        <v>0</v>
      </c>
      <c r="AD100" s="124">
        <v>0</v>
      </c>
      <c r="AE100" s="124">
        <v>2.8800000000000002E-3</v>
      </c>
      <c r="AF100" s="124">
        <v>0</v>
      </c>
      <c r="AG100" s="124">
        <v>0</v>
      </c>
      <c r="AH100" s="124">
        <v>0</v>
      </c>
      <c r="AI100" s="124">
        <v>5.0000000000000002E-5</v>
      </c>
      <c r="AJ100" s="124">
        <v>3.4849399999999999</v>
      </c>
      <c r="AK100" s="124">
        <v>3.19</v>
      </c>
      <c r="AL100" s="124">
        <v>0.01</v>
      </c>
      <c r="AM100" s="124">
        <v>8.0000000000000007E-5</v>
      </c>
      <c r="AN100" s="124">
        <v>0.24731</v>
      </c>
      <c r="AO100" s="124">
        <v>3.7719999999999997E-2</v>
      </c>
      <c r="AP100" s="124">
        <v>2.81684</v>
      </c>
      <c r="AQ100" s="124">
        <v>0</v>
      </c>
      <c r="AR100" s="124">
        <v>0</v>
      </c>
      <c r="AS100" s="124">
        <v>0</v>
      </c>
      <c r="AT100" s="124">
        <v>6.3046600000000002</v>
      </c>
      <c r="AU100" s="124">
        <v>0</v>
      </c>
      <c r="AV100" s="124">
        <v>0</v>
      </c>
      <c r="AW100" s="124">
        <v>0</v>
      </c>
      <c r="AX100" s="124">
        <v>0</v>
      </c>
      <c r="AY100" s="124">
        <v>0</v>
      </c>
      <c r="AZ100" s="124">
        <v>0</v>
      </c>
      <c r="BA100" s="124">
        <v>0</v>
      </c>
      <c r="BB100" s="124">
        <v>40.240630000000003</v>
      </c>
      <c r="BC100" s="124">
        <v>3.2710000000000003E-2</v>
      </c>
      <c r="BD100" s="124">
        <v>1.0000000000000001E-5</v>
      </c>
      <c r="BE100" s="124">
        <v>0</v>
      </c>
      <c r="BF100" s="124">
        <v>5.2999999999999998E-4</v>
      </c>
      <c r="BG100" s="124">
        <v>0.41672999999999999</v>
      </c>
      <c r="BH100" s="124">
        <v>39.790649999999999</v>
      </c>
      <c r="BI100" s="124">
        <v>0</v>
      </c>
      <c r="BJ100" s="124">
        <v>0</v>
      </c>
      <c r="BK100" s="124">
        <v>0</v>
      </c>
      <c r="BL100" s="124">
        <v>40.240630000000003</v>
      </c>
      <c r="BM100" s="124">
        <v>-33.935969999999998</v>
      </c>
      <c r="BN100" s="104">
        <v>194802968.84641999</v>
      </c>
      <c r="BO100" s="124">
        <v>4.8899999999999997</v>
      </c>
      <c r="BP100" s="104">
        <v>846950467.96341002</v>
      </c>
      <c r="BQ100" s="104">
        <v>18167000903.626801</v>
      </c>
    </row>
    <row r="101" spans="3:69" x14ac:dyDescent="0.3">
      <c r="C101" s="124">
        <v>96</v>
      </c>
      <c r="D101" s="124">
        <v>2118</v>
      </c>
      <c r="E101" s="124">
        <v>4.8899999999999997</v>
      </c>
      <c r="F101" s="124">
        <v>1.022E-2</v>
      </c>
      <c r="G101" s="124">
        <v>0</v>
      </c>
      <c r="H101" s="124">
        <v>0</v>
      </c>
      <c r="I101" s="124">
        <v>0</v>
      </c>
      <c r="J101" s="124">
        <v>0</v>
      </c>
      <c r="K101" s="124">
        <v>0</v>
      </c>
      <c r="L101" s="124">
        <v>0</v>
      </c>
      <c r="M101" s="124">
        <v>0</v>
      </c>
      <c r="N101" s="124">
        <v>0</v>
      </c>
      <c r="O101" s="124">
        <v>0</v>
      </c>
      <c r="P101" s="124">
        <v>0</v>
      </c>
      <c r="Q101" s="124">
        <v>0</v>
      </c>
      <c r="R101" s="124">
        <v>0</v>
      </c>
      <c r="S101" s="124">
        <v>0</v>
      </c>
      <c r="T101" s="124">
        <v>0</v>
      </c>
      <c r="U101" s="124">
        <v>0</v>
      </c>
      <c r="V101" s="124">
        <v>0</v>
      </c>
      <c r="W101" s="124">
        <v>0</v>
      </c>
      <c r="X101" s="124">
        <v>0</v>
      </c>
      <c r="Y101" s="124">
        <v>0</v>
      </c>
      <c r="Z101" s="124">
        <v>0</v>
      </c>
      <c r="AA101" s="124">
        <v>0</v>
      </c>
      <c r="AB101" s="124">
        <v>0</v>
      </c>
      <c r="AC101" s="124">
        <v>0</v>
      </c>
      <c r="AD101" s="124">
        <v>0</v>
      </c>
      <c r="AE101" s="124">
        <v>2.7999999999999998E-4</v>
      </c>
      <c r="AF101" s="124">
        <v>0</v>
      </c>
      <c r="AG101" s="124">
        <v>0</v>
      </c>
      <c r="AH101" s="124">
        <v>0</v>
      </c>
      <c r="AI101" s="124">
        <v>0</v>
      </c>
      <c r="AJ101" s="124">
        <v>0.68676000000000004</v>
      </c>
      <c r="AK101" s="124">
        <v>0.63</v>
      </c>
      <c r="AL101" s="124">
        <v>0</v>
      </c>
      <c r="AM101" s="124">
        <v>1.0000000000000001E-5</v>
      </c>
      <c r="AN101" s="124">
        <v>4.8649999999999999E-2</v>
      </c>
      <c r="AO101" s="124">
        <v>8.1099999999999992E-3</v>
      </c>
      <c r="AP101" s="124">
        <v>0.55478000000000005</v>
      </c>
      <c r="AQ101" s="124">
        <v>0</v>
      </c>
      <c r="AR101" s="124">
        <v>0</v>
      </c>
      <c r="AS101" s="124">
        <v>0</v>
      </c>
      <c r="AT101" s="124">
        <v>1.2418199999999999</v>
      </c>
      <c r="AU101" s="124">
        <v>0</v>
      </c>
      <c r="AV101" s="124">
        <v>0</v>
      </c>
      <c r="AW101" s="124">
        <v>0</v>
      </c>
      <c r="AX101" s="124">
        <v>0</v>
      </c>
      <c r="AY101" s="124">
        <v>0</v>
      </c>
      <c r="AZ101" s="124">
        <v>0</v>
      </c>
      <c r="BA101" s="124">
        <v>0</v>
      </c>
      <c r="BB101" s="124">
        <v>7.9253600000000004</v>
      </c>
      <c r="BC101" s="124">
        <v>3.2699999999999999E-3</v>
      </c>
      <c r="BD101" s="124">
        <v>0</v>
      </c>
      <c r="BE101" s="124">
        <v>0</v>
      </c>
      <c r="BF101" s="124">
        <v>5.0000000000000002E-5</v>
      </c>
      <c r="BG101" s="124">
        <v>8.9469999999999994E-2</v>
      </c>
      <c r="BH101" s="124">
        <v>7.8325699999999996</v>
      </c>
      <c r="BI101" s="124">
        <v>0</v>
      </c>
      <c r="BJ101" s="124">
        <v>0</v>
      </c>
      <c r="BK101" s="124">
        <v>0</v>
      </c>
      <c r="BL101" s="124">
        <v>7.9253600000000004</v>
      </c>
      <c r="BM101" s="124">
        <v>-6.6835399999999998</v>
      </c>
      <c r="BN101" s="104">
        <v>194802968.77811</v>
      </c>
      <c r="BO101" s="124">
        <v>4.8899999999999997</v>
      </c>
      <c r="BP101" s="104">
        <v>888366344.18735003</v>
      </c>
      <c r="BQ101" s="104">
        <v>19055367241.1306</v>
      </c>
    </row>
    <row r="102" spans="3:69" x14ac:dyDescent="0.3">
      <c r="C102" s="124">
        <v>97</v>
      </c>
      <c r="D102" s="124">
        <v>2119</v>
      </c>
      <c r="E102" s="124">
        <v>4.8899999999999997</v>
      </c>
      <c r="F102" s="124">
        <v>9.7400000000000004E-3</v>
      </c>
      <c r="G102" s="124">
        <v>0</v>
      </c>
      <c r="H102" s="124">
        <v>0</v>
      </c>
      <c r="I102" s="124">
        <v>0</v>
      </c>
      <c r="J102" s="124">
        <v>0</v>
      </c>
      <c r="K102" s="124">
        <v>0</v>
      </c>
      <c r="L102" s="124">
        <v>0</v>
      </c>
      <c r="M102" s="124">
        <v>0</v>
      </c>
      <c r="N102" s="124">
        <v>0</v>
      </c>
      <c r="O102" s="124">
        <v>0</v>
      </c>
      <c r="P102" s="124">
        <v>0</v>
      </c>
      <c r="Q102" s="124">
        <v>0</v>
      </c>
      <c r="R102" s="124">
        <v>0</v>
      </c>
      <c r="S102" s="124">
        <v>0</v>
      </c>
      <c r="T102" s="124">
        <v>0</v>
      </c>
      <c r="U102" s="124">
        <v>0</v>
      </c>
      <c r="V102" s="124">
        <v>0</v>
      </c>
      <c r="W102" s="124">
        <v>0</v>
      </c>
      <c r="X102" s="124">
        <v>0</v>
      </c>
      <c r="Y102" s="124">
        <v>0</v>
      </c>
      <c r="Z102" s="124">
        <v>0</v>
      </c>
      <c r="AA102" s="124">
        <v>0</v>
      </c>
      <c r="AB102" s="124">
        <v>0</v>
      </c>
      <c r="AC102" s="124">
        <v>0</v>
      </c>
      <c r="AD102" s="124">
        <v>0</v>
      </c>
      <c r="AE102" s="124">
        <v>3.0000000000000001E-5</v>
      </c>
      <c r="AF102" s="124">
        <v>0</v>
      </c>
      <c r="AG102" s="124">
        <v>0</v>
      </c>
      <c r="AH102" s="124">
        <v>0</v>
      </c>
      <c r="AI102" s="124">
        <v>0</v>
      </c>
      <c r="AJ102" s="124">
        <v>0.10423</v>
      </c>
      <c r="AK102" s="124">
        <v>0.1</v>
      </c>
      <c r="AL102" s="124">
        <v>0</v>
      </c>
      <c r="AM102" s="124">
        <v>0</v>
      </c>
      <c r="AN102" s="124">
        <v>7.3099999999999997E-3</v>
      </c>
      <c r="AO102" s="124">
        <v>1.3600000000000001E-3</v>
      </c>
      <c r="AP102" s="124">
        <v>8.4180000000000005E-2</v>
      </c>
      <c r="AQ102" s="124">
        <v>0</v>
      </c>
      <c r="AR102" s="124">
        <v>0</v>
      </c>
      <c r="AS102" s="124">
        <v>0</v>
      </c>
      <c r="AT102" s="124">
        <v>0.18844</v>
      </c>
      <c r="AU102" s="124">
        <v>0</v>
      </c>
      <c r="AV102" s="124">
        <v>0</v>
      </c>
      <c r="AW102" s="124">
        <v>0</v>
      </c>
      <c r="AX102" s="124">
        <v>0</v>
      </c>
      <c r="AY102" s="124">
        <v>0</v>
      </c>
      <c r="AZ102" s="124">
        <v>0</v>
      </c>
      <c r="BA102" s="124">
        <v>0</v>
      </c>
      <c r="BB102" s="124">
        <v>1.2025999999999999</v>
      </c>
      <c r="BC102" s="124">
        <v>3.3E-4</v>
      </c>
      <c r="BD102" s="124">
        <v>0</v>
      </c>
      <c r="BE102" s="124">
        <v>0</v>
      </c>
      <c r="BF102" s="124">
        <v>0</v>
      </c>
      <c r="BG102" s="124">
        <v>1.4999999999999999E-2</v>
      </c>
      <c r="BH102" s="124">
        <v>1.18727</v>
      </c>
      <c r="BI102" s="124">
        <v>0</v>
      </c>
      <c r="BJ102" s="124">
        <v>0</v>
      </c>
      <c r="BK102" s="124">
        <v>0</v>
      </c>
      <c r="BL102" s="124">
        <v>1.2025999999999999</v>
      </c>
      <c r="BM102" s="124">
        <v>-1.01416</v>
      </c>
      <c r="BN102" s="104">
        <v>194802968.76824</v>
      </c>
      <c r="BO102" s="124">
        <v>4.8899999999999997</v>
      </c>
      <c r="BP102" s="104">
        <v>931807458.09129</v>
      </c>
      <c r="BQ102" s="104">
        <v>19987174698.207699</v>
      </c>
    </row>
    <row r="103" spans="3:69" x14ac:dyDescent="0.3">
      <c r="C103" s="124">
        <v>98</v>
      </c>
      <c r="D103" s="124">
        <v>2120</v>
      </c>
      <c r="E103" s="124">
        <v>4.8899999999999997</v>
      </c>
      <c r="F103" s="124">
        <v>9.2899999999999996E-3</v>
      </c>
      <c r="G103" s="124">
        <v>0</v>
      </c>
      <c r="H103" s="124">
        <v>0</v>
      </c>
      <c r="I103" s="124">
        <v>0</v>
      </c>
      <c r="J103" s="124">
        <v>0</v>
      </c>
      <c r="K103" s="124">
        <v>0</v>
      </c>
      <c r="L103" s="124">
        <v>0</v>
      </c>
      <c r="M103" s="124">
        <v>0</v>
      </c>
      <c r="N103" s="124">
        <v>0</v>
      </c>
      <c r="O103" s="124">
        <v>0</v>
      </c>
      <c r="P103" s="124">
        <v>0</v>
      </c>
      <c r="Q103" s="124">
        <v>0</v>
      </c>
      <c r="R103" s="124">
        <v>0</v>
      </c>
      <c r="S103" s="124">
        <v>0</v>
      </c>
      <c r="T103" s="124">
        <v>0</v>
      </c>
      <c r="U103" s="124">
        <v>0</v>
      </c>
      <c r="V103" s="124">
        <v>0</v>
      </c>
      <c r="W103" s="124">
        <v>0</v>
      </c>
      <c r="X103" s="124">
        <v>0</v>
      </c>
      <c r="Y103" s="124">
        <v>0</v>
      </c>
      <c r="Z103" s="124">
        <v>0</v>
      </c>
      <c r="AA103" s="124">
        <v>0</v>
      </c>
      <c r="AB103" s="124">
        <v>0</v>
      </c>
      <c r="AC103" s="124">
        <v>0</v>
      </c>
      <c r="AD103" s="124">
        <v>0</v>
      </c>
      <c r="AE103" s="124">
        <v>0</v>
      </c>
      <c r="AF103" s="124">
        <v>0</v>
      </c>
      <c r="AG103" s="124">
        <v>0</v>
      </c>
      <c r="AH103" s="124">
        <v>0</v>
      </c>
      <c r="AI103" s="124">
        <v>0</v>
      </c>
      <c r="AJ103" s="124">
        <v>1.0580000000000001E-2</v>
      </c>
      <c r="AK103" s="124">
        <v>0.01</v>
      </c>
      <c r="AL103" s="124">
        <v>0</v>
      </c>
      <c r="AM103" s="124">
        <v>0</v>
      </c>
      <c r="AN103" s="124">
        <v>7.3999999999999999E-4</v>
      </c>
      <c r="AO103" s="124">
        <v>1.3999999999999999E-4</v>
      </c>
      <c r="AP103" s="124">
        <v>8.5400000000000007E-3</v>
      </c>
      <c r="AQ103" s="124">
        <v>0</v>
      </c>
      <c r="AR103" s="124">
        <v>0</v>
      </c>
      <c r="AS103" s="124">
        <v>0</v>
      </c>
      <c r="AT103" s="124">
        <v>1.9120000000000002E-2</v>
      </c>
      <c r="AU103" s="124">
        <v>0</v>
      </c>
      <c r="AV103" s="124">
        <v>0</v>
      </c>
      <c r="AW103" s="124">
        <v>0</v>
      </c>
      <c r="AX103" s="124">
        <v>0</v>
      </c>
      <c r="AY103" s="124">
        <v>0</v>
      </c>
      <c r="AZ103" s="124">
        <v>0</v>
      </c>
      <c r="BA103" s="124">
        <v>0</v>
      </c>
      <c r="BB103" s="124">
        <v>0.12203</v>
      </c>
      <c r="BC103" s="124">
        <v>3.0000000000000001E-5</v>
      </c>
      <c r="BD103" s="124">
        <v>0</v>
      </c>
      <c r="BE103" s="124">
        <v>0</v>
      </c>
      <c r="BF103" s="124">
        <v>0</v>
      </c>
      <c r="BG103" s="124">
        <v>1.5299999999999999E-3</v>
      </c>
      <c r="BH103" s="124">
        <v>0.12046999999999999</v>
      </c>
      <c r="BI103" s="124">
        <v>0</v>
      </c>
      <c r="BJ103" s="124">
        <v>0</v>
      </c>
      <c r="BK103" s="124">
        <v>0</v>
      </c>
      <c r="BL103" s="124">
        <v>0.12203</v>
      </c>
      <c r="BM103" s="124">
        <v>-0.10291</v>
      </c>
      <c r="BN103" s="104">
        <v>194802968.76728001</v>
      </c>
      <c r="BO103" s="124">
        <v>4.8899999999999997</v>
      </c>
      <c r="BP103" s="104">
        <v>977372842.74236</v>
      </c>
      <c r="BQ103" s="104">
        <v>20964547540.847099</v>
      </c>
    </row>
    <row r="104" spans="3:69" x14ac:dyDescent="0.3">
      <c r="C104" s="124">
        <v>99</v>
      </c>
      <c r="D104" s="124">
        <v>2121</v>
      </c>
      <c r="E104" s="124">
        <v>4.8899999999999997</v>
      </c>
      <c r="F104" s="124">
        <v>8.8599999999999998E-3</v>
      </c>
      <c r="G104" s="124">
        <v>0</v>
      </c>
      <c r="H104" s="124">
        <v>0</v>
      </c>
      <c r="I104" s="124">
        <v>0</v>
      </c>
      <c r="J104" s="124">
        <v>0</v>
      </c>
      <c r="K104" s="124">
        <v>0</v>
      </c>
      <c r="L104" s="124">
        <v>0</v>
      </c>
      <c r="M104" s="124">
        <v>0</v>
      </c>
      <c r="N104" s="124">
        <v>0</v>
      </c>
      <c r="O104" s="124">
        <v>0</v>
      </c>
      <c r="P104" s="124">
        <v>0</v>
      </c>
      <c r="Q104" s="124">
        <v>0</v>
      </c>
      <c r="R104" s="124">
        <v>0</v>
      </c>
      <c r="S104" s="124">
        <v>0</v>
      </c>
      <c r="T104" s="124">
        <v>0</v>
      </c>
      <c r="U104" s="124">
        <v>0</v>
      </c>
      <c r="V104" s="124">
        <v>0</v>
      </c>
      <c r="W104" s="124">
        <v>0</v>
      </c>
      <c r="X104" s="124">
        <v>0</v>
      </c>
      <c r="Y104" s="124">
        <v>0</v>
      </c>
      <c r="Z104" s="124">
        <v>0</v>
      </c>
      <c r="AA104" s="124">
        <v>0</v>
      </c>
      <c r="AB104" s="124">
        <v>0</v>
      </c>
      <c r="AC104" s="124">
        <v>0</v>
      </c>
      <c r="AD104" s="124">
        <v>0</v>
      </c>
      <c r="AE104" s="124">
        <v>0</v>
      </c>
      <c r="AF104" s="124">
        <v>0</v>
      </c>
      <c r="AG104" s="124">
        <v>0</v>
      </c>
      <c r="AH104" s="124">
        <v>0</v>
      </c>
      <c r="AI104" s="124">
        <v>0</v>
      </c>
      <c r="AJ104" s="124">
        <v>1.06E-3</v>
      </c>
      <c r="AK104" s="124">
        <v>0</v>
      </c>
      <c r="AL104" s="124">
        <v>0</v>
      </c>
      <c r="AM104" s="124">
        <v>0</v>
      </c>
      <c r="AN104" s="124">
        <v>6.9999999999999994E-5</v>
      </c>
      <c r="AO104" s="124">
        <v>1.0000000000000001E-5</v>
      </c>
      <c r="AP104" s="124">
        <v>8.7000000000000001E-4</v>
      </c>
      <c r="AQ104" s="124">
        <v>0</v>
      </c>
      <c r="AR104" s="124">
        <v>0</v>
      </c>
      <c r="AS104" s="124">
        <v>0</v>
      </c>
      <c r="AT104" s="124">
        <v>1.9300000000000001E-3</v>
      </c>
      <c r="AU104" s="124">
        <v>0</v>
      </c>
      <c r="AV104" s="124">
        <v>0</v>
      </c>
      <c r="AW104" s="124">
        <v>0</v>
      </c>
      <c r="AX104" s="124">
        <v>0</v>
      </c>
      <c r="AY104" s="124">
        <v>0</v>
      </c>
      <c r="AZ104" s="124">
        <v>0</v>
      </c>
      <c r="BA104" s="124">
        <v>0</v>
      </c>
      <c r="BB104" s="124">
        <v>1.24E-2</v>
      </c>
      <c r="BC104" s="124">
        <v>0</v>
      </c>
      <c r="BD104" s="124">
        <v>0</v>
      </c>
      <c r="BE104" s="124">
        <v>0</v>
      </c>
      <c r="BF104" s="124">
        <v>0</v>
      </c>
      <c r="BG104" s="124">
        <v>1.6000000000000001E-4</v>
      </c>
      <c r="BH104" s="124">
        <v>1.2239999999999999E-2</v>
      </c>
      <c r="BI104" s="124">
        <v>0</v>
      </c>
      <c r="BJ104" s="124">
        <v>0</v>
      </c>
      <c r="BK104" s="124">
        <v>0</v>
      </c>
      <c r="BL104" s="124">
        <v>1.24E-2</v>
      </c>
      <c r="BM104" s="124">
        <v>-1.047E-2</v>
      </c>
      <c r="BN104" s="104">
        <v>194802968.76719001</v>
      </c>
      <c r="BO104" s="124">
        <v>4.8899999999999997</v>
      </c>
      <c r="BP104" s="104">
        <v>1025166374.74742</v>
      </c>
      <c r="BQ104" s="104">
        <v>21989713915.584</v>
      </c>
    </row>
    <row r="105" spans="3:69" x14ac:dyDescent="0.3">
      <c r="C105" s="124">
        <v>100</v>
      </c>
      <c r="D105" s="124">
        <v>2122</v>
      </c>
      <c r="E105" s="124">
        <v>4.8899999999999997</v>
      </c>
      <c r="F105" s="124">
        <v>8.4499999999999992E-3</v>
      </c>
      <c r="G105" s="124">
        <v>0</v>
      </c>
      <c r="H105" s="124">
        <v>0</v>
      </c>
      <c r="I105" s="124">
        <v>0</v>
      </c>
      <c r="J105" s="124">
        <v>0</v>
      </c>
      <c r="K105" s="124">
        <v>0</v>
      </c>
      <c r="L105" s="124">
        <v>0</v>
      </c>
      <c r="M105" s="124">
        <v>0</v>
      </c>
      <c r="N105" s="124">
        <v>0</v>
      </c>
      <c r="O105" s="124">
        <v>0</v>
      </c>
      <c r="P105" s="124">
        <v>0</v>
      </c>
      <c r="Q105" s="124">
        <v>0</v>
      </c>
      <c r="R105" s="124">
        <v>0</v>
      </c>
      <c r="S105" s="124">
        <v>0</v>
      </c>
      <c r="T105" s="124">
        <v>0</v>
      </c>
      <c r="U105" s="124">
        <v>0</v>
      </c>
      <c r="V105" s="124">
        <v>0</v>
      </c>
      <c r="W105" s="124">
        <v>0</v>
      </c>
      <c r="X105" s="124">
        <v>0</v>
      </c>
      <c r="Y105" s="124">
        <v>0</v>
      </c>
      <c r="Z105" s="124">
        <v>0</v>
      </c>
      <c r="AA105" s="124">
        <v>0</v>
      </c>
      <c r="AB105" s="124">
        <v>0</v>
      </c>
      <c r="AC105" s="124">
        <v>0</v>
      </c>
      <c r="AD105" s="124">
        <v>0</v>
      </c>
      <c r="AE105" s="124">
        <v>0</v>
      </c>
      <c r="AF105" s="124">
        <v>0</v>
      </c>
      <c r="AG105" s="124">
        <v>0</v>
      </c>
      <c r="AH105" s="124">
        <v>0</v>
      </c>
      <c r="AI105" s="124">
        <v>0</v>
      </c>
      <c r="AJ105" s="124">
        <v>1.1E-4</v>
      </c>
      <c r="AK105" s="124">
        <v>0</v>
      </c>
      <c r="AL105" s="124">
        <v>0</v>
      </c>
      <c r="AM105" s="124">
        <v>0</v>
      </c>
      <c r="AN105" s="124">
        <v>1.0000000000000001E-5</v>
      </c>
      <c r="AO105" s="124">
        <v>0</v>
      </c>
      <c r="AP105" s="124">
        <v>9.0000000000000006E-5</v>
      </c>
      <c r="AQ105" s="124">
        <v>0</v>
      </c>
      <c r="AR105" s="124">
        <v>0</v>
      </c>
      <c r="AS105" s="124">
        <v>0</v>
      </c>
      <c r="AT105" s="124">
        <v>2.0000000000000001E-4</v>
      </c>
      <c r="AU105" s="124">
        <v>0</v>
      </c>
      <c r="AV105" s="124">
        <v>0</v>
      </c>
      <c r="AW105" s="124">
        <v>0</v>
      </c>
      <c r="AX105" s="124">
        <v>0</v>
      </c>
      <c r="AY105" s="124">
        <v>0</v>
      </c>
      <c r="AZ105" s="124">
        <v>0</v>
      </c>
      <c r="BA105" s="124">
        <v>0</v>
      </c>
      <c r="BB105" s="124">
        <v>1.2600000000000001E-3</v>
      </c>
      <c r="BC105" s="124">
        <v>0</v>
      </c>
      <c r="BD105" s="124">
        <v>0</v>
      </c>
      <c r="BE105" s="124">
        <v>0</v>
      </c>
      <c r="BF105" s="124">
        <v>0</v>
      </c>
      <c r="BG105" s="124">
        <v>2.0000000000000002E-5</v>
      </c>
      <c r="BH105" s="124">
        <v>1.24E-3</v>
      </c>
      <c r="BI105" s="124">
        <v>0</v>
      </c>
      <c r="BJ105" s="124">
        <v>0</v>
      </c>
      <c r="BK105" s="124">
        <v>0</v>
      </c>
      <c r="BL105" s="124">
        <v>1.2600000000000001E-3</v>
      </c>
      <c r="BM105" s="124">
        <v>-1.06E-3</v>
      </c>
      <c r="BN105" s="104">
        <v>194802968.76718</v>
      </c>
      <c r="BO105" s="124">
        <v>4.8899999999999997</v>
      </c>
      <c r="BP105" s="104">
        <v>1075297010.47206</v>
      </c>
      <c r="BQ105" s="104">
        <v>23065010926.055</v>
      </c>
    </row>
    <row r="106" spans="3:69" x14ac:dyDescent="0.3">
      <c r="C106" s="124">
        <v>101</v>
      </c>
      <c r="D106" s="124">
        <v>2123</v>
      </c>
      <c r="E106" s="124">
        <v>4.8899999999999997</v>
      </c>
      <c r="F106" s="124">
        <v>8.0599999999999995E-3</v>
      </c>
      <c r="G106" s="124">
        <v>0</v>
      </c>
      <c r="H106" s="124">
        <v>0</v>
      </c>
      <c r="I106" s="124">
        <v>0</v>
      </c>
      <c r="J106" s="124">
        <v>0</v>
      </c>
      <c r="K106" s="124">
        <v>0</v>
      </c>
      <c r="L106" s="124">
        <v>0</v>
      </c>
      <c r="M106" s="124">
        <v>0</v>
      </c>
      <c r="N106" s="124">
        <v>0</v>
      </c>
      <c r="O106" s="124">
        <v>0</v>
      </c>
      <c r="P106" s="124">
        <v>0</v>
      </c>
      <c r="Q106" s="124">
        <v>0</v>
      </c>
      <c r="R106" s="124">
        <v>0</v>
      </c>
      <c r="S106" s="124">
        <v>0</v>
      </c>
      <c r="T106" s="124">
        <v>0</v>
      </c>
      <c r="U106" s="124">
        <v>0</v>
      </c>
      <c r="V106" s="124">
        <v>0</v>
      </c>
      <c r="W106" s="124">
        <v>0</v>
      </c>
      <c r="X106" s="124">
        <v>0</v>
      </c>
      <c r="Y106" s="124">
        <v>0</v>
      </c>
      <c r="Z106" s="124">
        <v>0</v>
      </c>
      <c r="AA106" s="124">
        <v>0</v>
      </c>
      <c r="AB106" s="124">
        <v>0</v>
      </c>
      <c r="AC106" s="124">
        <v>0</v>
      </c>
      <c r="AD106" s="124">
        <v>0</v>
      </c>
      <c r="AE106" s="124">
        <v>0</v>
      </c>
      <c r="AF106" s="124">
        <v>0</v>
      </c>
      <c r="AG106" s="124">
        <v>0</v>
      </c>
      <c r="AH106" s="124">
        <v>0</v>
      </c>
      <c r="AI106" s="124">
        <v>0</v>
      </c>
      <c r="AJ106" s="124">
        <v>0</v>
      </c>
      <c r="AK106" s="124">
        <v>0</v>
      </c>
      <c r="AL106" s="124">
        <v>0</v>
      </c>
      <c r="AM106" s="124">
        <v>0</v>
      </c>
      <c r="AN106" s="124">
        <v>0</v>
      </c>
      <c r="AO106" s="124">
        <v>0</v>
      </c>
      <c r="AP106" s="124">
        <v>0</v>
      </c>
      <c r="AQ106" s="124">
        <v>0</v>
      </c>
      <c r="AR106" s="124">
        <v>0</v>
      </c>
      <c r="AS106" s="124">
        <v>0</v>
      </c>
      <c r="AT106" s="124">
        <v>0</v>
      </c>
      <c r="AU106" s="124">
        <v>0</v>
      </c>
      <c r="AV106" s="124">
        <v>0</v>
      </c>
      <c r="AW106" s="124">
        <v>0</v>
      </c>
      <c r="AX106" s="124">
        <v>0</v>
      </c>
      <c r="AY106" s="124">
        <v>0</v>
      </c>
      <c r="AZ106" s="124">
        <v>0</v>
      </c>
      <c r="BA106" s="124">
        <v>0</v>
      </c>
      <c r="BB106" s="124">
        <v>0</v>
      </c>
      <c r="BC106" s="124">
        <v>0</v>
      </c>
      <c r="BD106" s="124">
        <v>0</v>
      </c>
      <c r="BE106" s="124">
        <v>0</v>
      </c>
      <c r="BF106" s="124">
        <v>0</v>
      </c>
      <c r="BG106" s="124">
        <v>0</v>
      </c>
      <c r="BH106" s="124">
        <v>0</v>
      </c>
      <c r="BI106" s="124">
        <v>0</v>
      </c>
      <c r="BJ106" s="124">
        <v>0</v>
      </c>
      <c r="BK106" s="124">
        <v>0</v>
      </c>
      <c r="BL106" s="124">
        <v>0</v>
      </c>
      <c r="BM106" s="124">
        <v>0</v>
      </c>
      <c r="BN106" s="104">
        <v>194802968.76718</v>
      </c>
      <c r="BO106" s="124">
        <v>4.8899999999999997</v>
      </c>
      <c r="BP106" s="104">
        <v>1127879034.28409</v>
      </c>
      <c r="BQ106" s="104">
        <v>24192889960.3391</v>
      </c>
    </row>
    <row r="107" spans="3:69" x14ac:dyDescent="0.3">
      <c r="C107" s="124">
        <v>102</v>
      </c>
      <c r="D107" s="124">
        <v>2124</v>
      </c>
      <c r="E107" s="124">
        <v>4.8899999999999997</v>
      </c>
      <c r="F107" s="124">
        <v>7.6800000000000002E-3</v>
      </c>
      <c r="G107" s="124">
        <v>0</v>
      </c>
      <c r="H107" s="124">
        <v>0</v>
      </c>
      <c r="I107" s="124">
        <v>0</v>
      </c>
      <c r="J107" s="124">
        <v>0</v>
      </c>
      <c r="K107" s="124">
        <v>0</v>
      </c>
      <c r="L107" s="124">
        <v>0</v>
      </c>
      <c r="M107" s="124">
        <v>0</v>
      </c>
      <c r="N107" s="124">
        <v>0</v>
      </c>
      <c r="O107" s="124">
        <v>0</v>
      </c>
      <c r="P107" s="124">
        <v>0</v>
      </c>
      <c r="Q107" s="124">
        <v>0</v>
      </c>
      <c r="R107" s="124">
        <v>0</v>
      </c>
      <c r="S107" s="124">
        <v>0</v>
      </c>
      <c r="T107" s="124">
        <v>0</v>
      </c>
      <c r="U107" s="124">
        <v>0</v>
      </c>
      <c r="V107" s="124">
        <v>0</v>
      </c>
      <c r="W107" s="124">
        <v>0</v>
      </c>
      <c r="X107" s="124">
        <v>0</v>
      </c>
      <c r="Y107" s="124">
        <v>0</v>
      </c>
      <c r="Z107" s="124">
        <v>0</v>
      </c>
      <c r="AA107" s="124">
        <v>0</v>
      </c>
      <c r="AB107" s="124">
        <v>0</v>
      </c>
      <c r="AC107" s="124">
        <v>0</v>
      </c>
      <c r="AD107" s="124">
        <v>0</v>
      </c>
      <c r="AE107" s="124">
        <v>0</v>
      </c>
      <c r="AF107" s="124">
        <v>0</v>
      </c>
      <c r="AG107" s="124">
        <v>0</v>
      </c>
      <c r="AH107" s="124">
        <v>0</v>
      </c>
      <c r="AI107" s="124">
        <v>0</v>
      </c>
      <c r="AJ107" s="124">
        <v>0</v>
      </c>
      <c r="AK107" s="124">
        <v>0</v>
      </c>
      <c r="AL107" s="124">
        <v>0</v>
      </c>
      <c r="AM107" s="124">
        <v>0</v>
      </c>
      <c r="AN107" s="124">
        <v>0</v>
      </c>
      <c r="AO107" s="124">
        <v>0</v>
      </c>
      <c r="AP107" s="124">
        <v>0</v>
      </c>
      <c r="AQ107" s="124">
        <v>0</v>
      </c>
      <c r="AR107" s="124">
        <v>0</v>
      </c>
      <c r="AS107" s="124">
        <v>0</v>
      </c>
      <c r="AT107" s="124">
        <v>0</v>
      </c>
      <c r="AU107" s="124">
        <v>0</v>
      </c>
      <c r="AV107" s="124">
        <v>0</v>
      </c>
      <c r="AW107" s="124">
        <v>0</v>
      </c>
      <c r="AX107" s="124">
        <v>0</v>
      </c>
      <c r="AY107" s="124">
        <v>0</v>
      </c>
      <c r="AZ107" s="124">
        <v>0</v>
      </c>
      <c r="BA107" s="124">
        <v>0</v>
      </c>
      <c r="BB107" s="124">
        <v>0</v>
      </c>
      <c r="BC107" s="124">
        <v>0</v>
      </c>
      <c r="BD107" s="124">
        <v>0</v>
      </c>
      <c r="BE107" s="124">
        <v>0</v>
      </c>
      <c r="BF107" s="124">
        <v>0</v>
      </c>
      <c r="BG107" s="124">
        <v>0</v>
      </c>
      <c r="BH107" s="124">
        <v>0</v>
      </c>
      <c r="BI107" s="124">
        <v>0</v>
      </c>
      <c r="BJ107" s="124">
        <v>0</v>
      </c>
      <c r="BK107" s="124">
        <v>0</v>
      </c>
      <c r="BL107" s="124">
        <v>0</v>
      </c>
      <c r="BM107" s="124">
        <v>0</v>
      </c>
      <c r="BN107" s="104">
        <v>194802968.76718</v>
      </c>
      <c r="BO107" s="124">
        <v>4.8899999999999997</v>
      </c>
      <c r="BP107" s="104">
        <v>1183032319.06058</v>
      </c>
      <c r="BQ107" s="104">
        <v>25375922279.3997</v>
      </c>
    </row>
    <row r="108" spans="3:69" x14ac:dyDescent="0.3">
      <c r="C108" s="124">
        <v>103</v>
      </c>
      <c r="D108" s="124">
        <v>2125</v>
      </c>
      <c r="E108" s="124">
        <v>4.8899999999999997</v>
      </c>
      <c r="F108" s="124">
        <v>7.3200000000000001E-3</v>
      </c>
      <c r="G108" s="124">
        <v>0</v>
      </c>
      <c r="H108" s="124">
        <v>0</v>
      </c>
      <c r="I108" s="124">
        <v>0</v>
      </c>
      <c r="J108" s="124">
        <v>0</v>
      </c>
      <c r="K108" s="124">
        <v>0</v>
      </c>
      <c r="L108" s="124">
        <v>0</v>
      </c>
      <c r="M108" s="124">
        <v>0</v>
      </c>
      <c r="N108" s="124">
        <v>0</v>
      </c>
      <c r="O108" s="124">
        <v>0</v>
      </c>
      <c r="P108" s="124">
        <v>0</v>
      </c>
      <c r="Q108" s="124">
        <v>0</v>
      </c>
      <c r="R108" s="124">
        <v>0</v>
      </c>
      <c r="S108" s="124">
        <v>0</v>
      </c>
      <c r="T108" s="124">
        <v>0</v>
      </c>
      <c r="U108" s="124">
        <v>0</v>
      </c>
      <c r="V108" s="124">
        <v>0</v>
      </c>
      <c r="W108" s="124">
        <v>0</v>
      </c>
      <c r="X108" s="124">
        <v>0</v>
      </c>
      <c r="Y108" s="124">
        <v>0</v>
      </c>
      <c r="Z108" s="124">
        <v>0</v>
      </c>
      <c r="AA108" s="124">
        <v>0</v>
      </c>
      <c r="AB108" s="124">
        <v>0</v>
      </c>
      <c r="AC108" s="124">
        <v>0</v>
      </c>
      <c r="AD108" s="124">
        <v>0</v>
      </c>
      <c r="AE108" s="124">
        <v>0</v>
      </c>
      <c r="AF108" s="124">
        <v>0</v>
      </c>
      <c r="AG108" s="124">
        <v>0</v>
      </c>
      <c r="AH108" s="124">
        <v>0</v>
      </c>
      <c r="AI108" s="124">
        <v>0</v>
      </c>
      <c r="AJ108" s="124">
        <v>0</v>
      </c>
      <c r="AK108" s="124">
        <v>0</v>
      </c>
      <c r="AL108" s="124">
        <v>0</v>
      </c>
      <c r="AM108" s="124">
        <v>0</v>
      </c>
      <c r="AN108" s="124">
        <v>0</v>
      </c>
      <c r="AO108" s="124">
        <v>0</v>
      </c>
      <c r="AP108" s="124">
        <v>0</v>
      </c>
      <c r="AQ108" s="124">
        <v>0</v>
      </c>
      <c r="AR108" s="124">
        <v>0</v>
      </c>
      <c r="AS108" s="124">
        <v>0</v>
      </c>
      <c r="AT108" s="124">
        <v>0</v>
      </c>
      <c r="AU108" s="124">
        <v>0</v>
      </c>
      <c r="AV108" s="124">
        <v>0</v>
      </c>
      <c r="AW108" s="124">
        <v>0</v>
      </c>
      <c r="AX108" s="124">
        <v>0</v>
      </c>
      <c r="AY108" s="124">
        <v>0</v>
      </c>
      <c r="AZ108" s="124">
        <v>0</v>
      </c>
      <c r="BA108" s="124">
        <v>0</v>
      </c>
      <c r="BB108" s="124">
        <v>0</v>
      </c>
      <c r="BC108" s="124">
        <v>0</v>
      </c>
      <c r="BD108" s="124">
        <v>0</v>
      </c>
      <c r="BE108" s="124">
        <v>0</v>
      </c>
      <c r="BF108" s="124">
        <v>0</v>
      </c>
      <c r="BG108" s="124">
        <v>0</v>
      </c>
      <c r="BH108" s="124">
        <v>0</v>
      </c>
      <c r="BI108" s="124">
        <v>0</v>
      </c>
      <c r="BJ108" s="124">
        <v>0</v>
      </c>
      <c r="BK108" s="124">
        <v>0</v>
      </c>
      <c r="BL108" s="124">
        <v>0</v>
      </c>
      <c r="BM108" s="124">
        <v>0</v>
      </c>
      <c r="BN108" s="104">
        <v>194802968.76718</v>
      </c>
      <c r="BO108" s="124">
        <v>4.8899999999999997</v>
      </c>
      <c r="BP108" s="104">
        <v>1240882599.4626501</v>
      </c>
      <c r="BQ108" s="104">
        <v>26616804878.8624</v>
      </c>
    </row>
    <row r="109" spans="3:69" x14ac:dyDescent="0.3">
      <c r="C109" s="124">
        <v>104</v>
      </c>
      <c r="D109" s="124">
        <v>2126</v>
      </c>
      <c r="E109" s="124">
        <v>4.8899999999999997</v>
      </c>
      <c r="F109" s="124">
        <v>6.9800000000000001E-3</v>
      </c>
      <c r="G109" s="124">
        <v>0</v>
      </c>
      <c r="H109" s="124">
        <v>0</v>
      </c>
      <c r="I109" s="124">
        <v>0</v>
      </c>
      <c r="J109" s="124">
        <v>0</v>
      </c>
      <c r="K109" s="124">
        <v>0</v>
      </c>
      <c r="L109" s="124">
        <v>0</v>
      </c>
      <c r="M109" s="124">
        <v>0</v>
      </c>
      <c r="N109" s="124">
        <v>0</v>
      </c>
      <c r="O109" s="124">
        <v>0</v>
      </c>
      <c r="P109" s="124">
        <v>0</v>
      </c>
      <c r="Q109" s="124">
        <v>0</v>
      </c>
      <c r="R109" s="124">
        <v>0</v>
      </c>
      <c r="S109" s="124">
        <v>0</v>
      </c>
      <c r="T109" s="124">
        <v>0</v>
      </c>
      <c r="U109" s="124">
        <v>0</v>
      </c>
      <c r="V109" s="124">
        <v>0</v>
      </c>
      <c r="W109" s="124">
        <v>0</v>
      </c>
      <c r="X109" s="124">
        <v>0</v>
      </c>
      <c r="Y109" s="124">
        <v>0</v>
      </c>
      <c r="Z109" s="124">
        <v>0</v>
      </c>
      <c r="AA109" s="124">
        <v>0</v>
      </c>
      <c r="AB109" s="124">
        <v>0</v>
      </c>
      <c r="AC109" s="124">
        <v>0</v>
      </c>
      <c r="AD109" s="124">
        <v>0</v>
      </c>
      <c r="AE109" s="124">
        <v>0</v>
      </c>
      <c r="AF109" s="124">
        <v>0</v>
      </c>
      <c r="AG109" s="124">
        <v>0</v>
      </c>
      <c r="AH109" s="124">
        <v>0</v>
      </c>
      <c r="AI109" s="124">
        <v>0</v>
      </c>
      <c r="AJ109" s="124">
        <v>0</v>
      </c>
      <c r="AK109" s="124">
        <v>0</v>
      </c>
      <c r="AL109" s="124">
        <v>0</v>
      </c>
      <c r="AM109" s="124">
        <v>0</v>
      </c>
      <c r="AN109" s="124">
        <v>0</v>
      </c>
      <c r="AO109" s="124">
        <v>0</v>
      </c>
      <c r="AP109" s="124">
        <v>0</v>
      </c>
      <c r="AQ109" s="124">
        <v>0</v>
      </c>
      <c r="AR109" s="124">
        <v>0</v>
      </c>
      <c r="AS109" s="124">
        <v>0</v>
      </c>
      <c r="AT109" s="124">
        <v>0</v>
      </c>
      <c r="AU109" s="124">
        <v>0</v>
      </c>
      <c r="AV109" s="124">
        <v>0</v>
      </c>
      <c r="AW109" s="124">
        <v>0</v>
      </c>
      <c r="AX109" s="124">
        <v>0</v>
      </c>
      <c r="AY109" s="124">
        <v>0</v>
      </c>
      <c r="AZ109" s="124">
        <v>0</v>
      </c>
      <c r="BA109" s="124">
        <v>0</v>
      </c>
      <c r="BB109" s="124">
        <v>0</v>
      </c>
      <c r="BC109" s="124">
        <v>0</v>
      </c>
      <c r="BD109" s="124">
        <v>0</v>
      </c>
      <c r="BE109" s="124">
        <v>0</v>
      </c>
      <c r="BF109" s="124">
        <v>0</v>
      </c>
      <c r="BG109" s="124">
        <v>0</v>
      </c>
      <c r="BH109" s="124">
        <v>0</v>
      </c>
      <c r="BI109" s="124">
        <v>0</v>
      </c>
      <c r="BJ109" s="124">
        <v>0</v>
      </c>
      <c r="BK109" s="124">
        <v>0</v>
      </c>
      <c r="BL109" s="124">
        <v>0</v>
      </c>
      <c r="BM109" s="124">
        <v>0</v>
      </c>
      <c r="BN109" s="104">
        <v>194802968.76718</v>
      </c>
      <c r="BO109" s="124">
        <v>4.8899999999999997</v>
      </c>
      <c r="BP109" s="104">
        <v>1301561758.57637</v>
      </c>
      <c r="BQ109" s="104">
        <v>27918366637.438801</v>
      </c>
    </row>
    <row r="110" spans="3:69" x14ac:dyDescent="0.3">
      <c r="C110" s="124">
        <v>105</v>
      </c>
      <c r="D110" s="124">
        <v>2127</v>
      </c>
      <c r="E110" s="124">
        <v>4.8899999999999997</v>
      </c>
      <c r="F110" s="124">
        <v>6.6499999999999997E-3</v>
      </c>
      <c r="G110" s="124">
        <v>0</v>
      </c>
      <c r="H110" s="124">
        <v>0</v>
      </c>
      <c r="I110" s="124">
        <v>0</v>
      </c>
      <c r="J110" s="124">
        <v>0</v>
      </c>
      <c r="K110" s="124">
        <v>0</v>
      </c>
      <c r="L110" s="124">
        <v>0</v>
      </c>
      <c r="M110" s="124">
        <v>0</v>
      </c>
      <c r="N110" s="124">
        <v>0</v>
      </c>
      <c r="O110" s="124">
        <v>0</v>
      </c>
      <c r="P110" s="124">
        <v>0</v>
      </c>
      <c r="Q110" s="124">
        <v>0</v>
      </c>
      <c r="R110" s="124">
        <v>0</v>
      </c>
      <c r="S110" s="124">
        <v>0</v>
      </c>
      <c r="T110" s="124">
        <v>0</v>
      </c>
      <c r="U110" s="124">
        <v>0</v>
      </c>
      <c r="V110" s="124">
        <v>0</v>
      </c>
      <c r="W110" s="124">
        <v>0</v>
      </c>
      <c r="X110" s="124">
        <v>0</v>
      </c>
      <c r="Y110" s="124">
        <v>0</v>
      </c>
      <c r="Z110" s="124">
        <v>0</v>
      </c>
      <c r="AA110" s="124">
        <v>0</v>
      </c>
      <c r="AB110" s="124">
        <v>0</v>
      </c>
      <c r="AC110" s="124">
        <v>0</v>
      </c>
      <c r="AD110" s="124">
        <v>0</v>
      </c>
      <c r="AE110" s="124">
        <v>0</v>
      </c>
      <c r="AF110" s="124">
        <v>0</v>
      </c>
      <c r="AG110" s="124">
        <v>0</v>
      </c>
      <c r="AH110" s="124">
        <v>0</v>
      </c>
      <c r="AI110" s="124">
        <v>0</v>
      </c>
      <c r="AJ110" s="124">
        <v>0</v>
      </c>
      <c r="AK110" s="124">
        <v>0</v>
      </c>
      <c r="AL110" s="124">
        <v>0</v>
      </c>
      <c r="AM110" s="124">
        <v>0</v>
      </c>
      <c r="AN110" s="124">
        <v>0</v>
      </c>
      <c r="AO110" s="124">
        <v>0</v>
      </c>
      <c r="AP110" s="124">
        <v>0</v>
      </c>
      <c r="AQ110" s="124">
        <v>0</v>
      </c>
      <c r="AR110" s="124">
        <v>0</v>
      </c>
      <c r="AS110" s="124">
        <v>0</v>
      </c>
      <c r="AT110" s="124">
        <v>0</v>
      </c>
      <c r="AU110" s="124">
        <v>0</v>
      </c>
      <c r="AV110" s="124">
        <v>0</v>
      </c>
      <c r="AW110" s="124">
        <v>0</v>
      </c>
      <c r="AX110" s="124">
        <v>0</v>
      </c>
      <c r="AY110" s="124">
        <v>0</v>
      </c>
      <c r="AZ110" s="124">
        <v>0</v>
      </c>
      <c r="BA110" s="124">
        <v>0</v>
      </c>
      <c r="BB110" s="124">
        <v>0</v>
      </c>
      <c r="BC110" s="124">
        <v>0</v>
      </c>
      <c r="BD110" s="124">
        <v>0</v>
      </c>
      <c r="BE110" s="124">
        <v>0</v>
      </c>
      <c r="BF110" s="124">
        <v>0</v>
      </c>
      <c r="BG110" s="124">
        <v>0</v>
      </c>
      <c r="BH110" s="124">
        <v>0</v>
      </c>
      <c r="BI110" s="124">
        <v>0</v>
      </c>
      <c r="BJ110" s="124">
        <v>0</v>
      </c>
      <c r="BK110" s="124">
        <v>0</v>
      </c>
      <c r="BL110" s="124">
        <v>0</v>
      </c>
      <c r="BM110" s="124">
        <v>0</v>
      </c>
      <c r="BN110" s="104">
        <v>194802968.76718</v>
      </c>
      <c r="BO110" s="124">
        <v>4.8899999999999997</v>
      </c>
      <c r="BP110" s="104">
        <v>1365208128.57076</v>
      </c>
      <c r="BQ110" s="104">
        <v>29283574766.009602</v>
      </c>
    </row>
    <row r="111" spans="3:69" x14ac:dyDescent="0.3">
      <c r="C111" s="124">
        <v>106</v>
      </c>
      <c r="D111" s="124">
        <v>2128</v>
      </c>
      <c r="E111" s="124">
        <v>4.8899999999999997</v>
      </c>
      <c r="F111" s="124">
        <v>6.3400000000000001E-3</v>
      </c>
      <c r="G111" s="124">
        <v>0</v>
      </c>
      <c r="H111" s="124">
        <v>0</v>
      </c>
      <c r="I111" s="124">
        <v>0</v>
      </c>
      <c r="J111" s="124">
        <v>0</v>
      </c>
      <c r="K111" s="124">
        <v>0</v>
      </c>
      <c r="L111" s="124">
        <v>0</v>
      </c>
      <c r="M111" s="124">
        <v>0</v>
      </c>
      <c r="N111" s="124">
        <v>0</v>
      </c>
      <c r="O111" s="124">
        <v>0</v>
      </c>
      <c r="P111" s="124">
        <v>0</v>
      </c>
      <c r="Q111" s="124">
        <v>0</v>
      </c>
      <c r="R111" s="124">
        <v>0</v>
      </c>
      <c r="S111" s="124">
        <v>0</v>
      </c>
      <c r="T111" s="124">
        <v>0</v>
      </c>
      <c r="U111" s="124">
        <v>0</v>
      </c>
      <c r="V111" s="124">
        <v>0</v>
      </c>
      <c r="W111" s="124">
        <v>0</v>
      </c>
      <c r="X111" s="124">
        <v>0</v>
      </c>
      <c r="Y111" s="124">
        <v>0</v>
      </c>
      <c r="Z111" s="124">
        <v>0</v>
      </c>
      <c r="AA111" s="124">
        <v>0</v>
      </c>
      <c r="AB111" s="124">
        <v>0</v>
      </c>
      <c r="AC111" s="124">
        <v>0</v>
      </c>
      <c r="AD111" s="124">
        <v>0</v>
      </c>
      <c r="AE111" s="124">
        <v>0</v>
      </c>
      <c r="AF111" s="124">
        <v>0</v>
      </c>
      <c r="AG111" s="124">
        <v>0</v>
      </c>
      <c r="AH111" s="124">
        <v>0</v>
      </c>
      <c r="AI111" s="124">
        <v>0</v>
      </c>
      <c r="AJ111" s="124">
        <v>0</v>
      </c>
      <c r="AK111" s="124">
        <v>0</v>
      </c>
      <c r="AL111" s="124">
        <v>0</v>
      </c>
      <c r="AM111" s="124">
        <v>0</v>
      </c>
      <c r="AN111" s="124">
        <v>0</v>
      </c>
      <c r="AO111" s="124">
        <v>0</v>
      </c>
      <c r="AP111" s="124">
        <v>0</v>
      </c>
      <c r="AQ111" s="124">
        <v>0</v>
      </c>
      <c r="AR111" s="124">
        <v>0</v>
      </c>
      <c r="AS111" s="124">
        <v>0</v>
      </c>
      <c r="AT111" s="124">
        <v>0</v>
      </c>
      <c r="AU111" s="124">
        <v>0</v>
      </c>
      <c r="AV111" s="124">
        <v>0</v>
      </c>
      <c r="AW111" s="124">
        <v>0</v>
      </c>
      <c r="AX111" s="124">
        <v>0</v>
      </c>
      <c r="AY111" s="124">
        <v>0</v>
      </c>
      <c r="AZ111" s="124">
        <v>0</v>
      </c>
      <c r="BA111" s="124">
        <v>0</v>
      </c>
      <c r="BB111" s="124">
        <v>0</v>
      </c>
      <c r="BC111" s="124">
        <v>0</v>
      </c>
      <c r="BD111" s="124">
        <v>0</v>
      </c>
      <c r="BE111" s="124">
        <v>0</v>
      </c>
      <c r="BF111" s="124">
        <v>0</v>
      </c>
      <c r="BG111" s="124">
        <v>0</v>
      </c>
      <c r="BH111" s="124">
        <v>0</v>
      </c>
      <c r="BI111" s="124">
        <v>0</v>
      </c>
      <c r="BJ111" s="124">
        <v>0</v>
      </c>
      <c r="BK111" s="124">
        <v>0</v>
      </c>
      <c r="BL111" s="124">
        <v>0</v>
      </c>
      <c r="BM111" s="124">
        <v>0</v>
      </c>
      <c r="BN111" s="104">
        <v>194802968.76718</v>
      </c>
      <c r="BO111" s="124">
        <v>4.8899999999999997</v>
      </c>
      <c r="BP111" s="104">
        <v>1431966806.0578699</v>
      </c>
      <c r="BQ111" s="104">
        <v>30715541572.067501</v>
      </c>
    </row>
    <row r="112" spans="3:69" x14ac:dyDescent="0.3">
      <c r="C112" s="124">
        <v>107</v>
      </c>
      <c r="D112" s="124">
        <v>2129</v>
      </c>
      <c r="E112" s="124">
        <v>4.8899999999999997</v>
      </c>
      <c r="F112" s="124">
        <v>6.0400000000000002E-3</v>
      </c>
      <c r="G112" s="124">
        <v>0</v>
      </c>
      <c r="H112" s="124">
        <v>0</v>
      </c>
      <c r="I112" s="124">
        <v>0</v>
      </c>
      <c r="J112" s="124">
        <v>0</v>
      </c>
      <c r="K112" s="124">
        <v>0</v>
      </c>
      <c r="L112" s="124">
        <v>0</v>
      </c>
      <c r="M112" s="124">
        <v>0</v>
      </c>
      <c r="N112" s="124">
        <v>0</v>
      </c>
      <c r="O112" s="124">
        <v>0</v>
      </c>
      <c r="P112" s="124">
        <v>0</v>
      </c>
      <c r="Q112" s="124">
        <v>0</v>
      </c>
      <c r="R112" s="124">
        <v>0</v>
      </c>
      <c r="S112" s="124">
        <v>0</v>
      </c>
      <c r="T112" s="124">
        <v>0</v>
      </c>
      <c r="U112" s="124">
        <v>0</v>
      </c>
      <c r="V112" s="124">
        <v>0</v>
      </c>
      <c r="W112" s="124">
        <v>0</v>
      </c>
      <c r="X112" s="124">
        <v>0</v>
      </c>
      <c r="Y112" s="124">
        <v>0</v>
      </c>
      <c r="Z112" s="124">
        <v>0</v>
      </c>
      <c r="AA112" s="124">
        <v>0</v>
      </c>
      <c r="AB112" s="124">
        <v>0</v>
      </c>
      <c r="AC112" s="124">
        <v>0</v>
      </c>
      <c r="AD112" s="124">
        <v>0</v>
      </c>
      <c r="AE112" s="124">
        <v>0</v>
      </c>
      <c r="AF112" s="124">
        <v>0</v>
      </c>
      <c r="AG112" s="124">
        <v>0</v>
      </c>
      <c r="AH112" s="124">
        <v>0</v>
      </c>
      <c r="AI112" s="124">
        <v>0</v>
      </c>
      <c r="AJ112" s="124">
        <v>0</v>
      </c>
      <c r="AK112" s="124">
        <v>0</v>
      </c>
      <c r="AL112" s="124">
        <v>0</v>
      </c>
      <c r="AM112" s="124">
        <v>0</v>
      </c>
      <c r="AN112" s="124">
        <v>0</v>
      </c>
      <c r="AO112" s="124">
        <v>0</v>
      </c>
      <c r="AP112" s="124">
        <v>0</v>
      </c>
      <c r="AQ112" s="124">
        <v>0</v>
      </c>
      <c r="AR112" s="124">
        <v>0</v>
      </c>
      <c r="AS112" s="124">
        <v>0</v>
      </c>
      <c r="AT112" s="124">
        <v>0</v>
      </c>
      <c r="AU112" s="124">
        <v>0</v>
      </c>
      <c r="AV112" s="124">
        <v>0</v>
      </c>
      <c r="AW112" s="124">
        <v>0</v>
      </c>
      <c r="AX112" s="124">
        <v>0</v>
      </c>
      <c r="AY112" s="124">
        <v>0</v>
      </c>
      <c r="AZ112" s="124">
        <v>0</v>
      </c>
      <c r="BA112" s="124">
        <v>0</v>
      </c>
      <c r="BB112" s="124">
        <v>0</v>
      </c>
      <c r="BC112" s="124">
        <v>0</v>
      </c>
      <c r="BD112" s="124">
        <v>0</v>
      </c>
      <c r="BE112" s="124">
        <v>0</v>
      </c>
      <c r="BF112" s="124">
        <v>0</v>
      </c>
      <c r="BG112" s="124">
        <v>0</v>
      </c>
      <c r="BH112" s="124">
        <v>0</v>
      </c>
      <c r="BI112" s="124">
        <v>0</v>
      </c>
      <c r="BJ112" s="124">
        <v>0</v>
      </c>
      <c r="BK112" s="124">
        <v>0</v>
      </c>
      <c r="BL112" s="124">
        <v>0</v>
      </c>
      <c r="BM112" s="124">
        <v>0</v>
      </c>
      <c r="BN112" s="104">
        <v>194802968.76718</v>
      </c>
      <c r="BO112" s="124">
        <v>4.8899999999999997</v>
      </c>
      <c r="BP112" s="104">
        <v>1501989982.8741</v>
      </c>
      <c r="BQ112" s="104">
        <v>32217531554.941601</v>
      </c>
    </row>
    <row r="113" spans="3:69" x14ac:dyDescent="0.3">
      <c r="C113" s="124">
        <v>108</v>
      </c>
      <c r="D113" s="124">
        <v>2130</v>
      </c>
      <c r="E113" s="124">
        <v>4.8899999999999997</v>
      </c>
      <c r="F113" s="124">
        <v>5.7600000000000004E-3</v>
      </c>
      <c r="G113" s="124">
        <v>0</v>
      </c>
      <c r="H113" s="124">
        <v>0</v>
      </c>
      <c r="I113" s="124">
        <v>0</v>
      </c>
      <c r="J113" s="124">
        <v>0</v>
      </c>
      <c r="K113" s="124">
        <v>0</v>
      </c>
      <c r="L113" s="124">
        <v>0</v>
      </c>
      <c r="M113" s="124">
        <v>0</v>
      </c>
      <c r="N113" s="124">
        <v>0</v>
      </c>
      <c r="O113" s="124">
        <v>0</v>
      </c>
      <c r="P113" s="124">
        <v>0</v>
      </c>
      <c r="Q113" s="124">
        <v>0</v>
      </c>
      <c r="R113" s="124">
        <v>0</v>
      </c>
      <c r="S113" s="124">
        <v>0</v>
      </c>
      <c r="T113" s="124">
        <v>0</v>
      </c>
      <c r="U113" s="124">
        <v>0</v>
      </c>
      <c r="V113" s="124">
        <v>0</v>
      </c>
      <c r="W113" s="124">
        <v>0</v>
      </c>
      <c r="X113" s="124">
        <v>0</v>
      </c>
      <c r="Y113" s="124">
        <v>0</v>
      </c>
      <c r="Z113" s="124">
        <v>0</v>
      </c>
      <c r="AA113" s="124">
        <v>0</v>
      </c>
      <c r="AB113" s="124">
        <v>0</v>
      </c>
      <c r="AC113" s="124">
        <v>0</v>
      </c>
      <c r="AD113" s="124">
        <v>0</v>
      </c>
      <c r="AE113" s="124">
        <v>0</v>
      </c>
      <c r="AF113" s="124">
        <v>0</v>
      </c>
      <c r="AG113" s="124">
        <v>0</v>
      </c>
      <c r="AH113" s="124">
        <v>0</v>
      </c>
      <c r="AI113" s="124">
        <v>0</v>
      </c>
      <c r="AJ113" s="124">
        <v>0</v>
      </c>
      <c r="AK113" s="124">
        <v>0</v>
      </c>
      <c r="AL113" s="124">
        <v>0</v>
      </c>
      <c r="AM113" s="124">
        <v>0</v>
      </c>
      <c r="AN113" s="124">
        <v>0</v>
      </c>
      <c r="AO113" s="124">
        <v>0</v>
      </c>
      <c r="AP113" s="124">
        <v>0</v>
      </c>
      <c r="AQ113" s="124">
        <v>0</v>
      </c>
      <c r="AR113" s="124">
        <v>0</v>
      </c>
      <c r="AS113" s="124">
        <v>0</v>
      </c>
      <c r="AT113" s="124">
        <v>0</v>
      </c>
      <c r="AU113" s="124">
        <v>0</v>
      </c>
      <c r="AV113" s="124">
        <v>0</v>
      </c>
      <c r="AW113" s="124">
        <v>0</v>
      </c>
      <c r="AX113" s="124">
        <v>0</v>
      </c>
      <c r="AY113" s="124">
        <v>0</v>
      </c>
      <c r="AZ113" s="124">
        <v>0</v>
      </c>
      <c r="BA113" s="124">
        <v>0</v>
      </c>
      <c r="BB113" s="124">
        <v>0</v>
      </c>
      <c r="BC113" s="124">
        <v>0</v>
      </c>
      <c r="BD113" s="124">
        <v>0</v>
      </c>
      <c r="BE113" s="124">
        <v>0</v>
      </c>
      <c r="BF113" s="124">
        <v>0</v>
      </c>
      <c r="BG113" s="124">
        <v>0</v>
      </c>
      <c r="BH113" s="124">
        <v>0</v>
      </c>
      <c r="BI113" s="124">
        <v>0</v>
      </c>
      <c r="BJ113" s="124">
        <v>0</v>
      </c>
      <c r="BK113" s="124">
        <v>0</v>
      </c>
      <c r="BL113" s="124">
        <v>0</v>
      </c>
      <c r="BM113" s="124">
        <v>0</v>
      </c>
      <c r="BN113" s="104">
        <v>194802968.76718</v>
      </c>
      <c r="BO113" s="124">
        <v>4.8899999999999997</v>
      </c>
      <c r="BP113" s="104">
        <v>1575437293.0366399</v>
      </c>
      <c r="BQ113" s="104">
        <v>33792968847.978199</v>
      </c>
    </row>
    <row r="114" spans="3:69" x14ac:dyDescent="0.3">
      <c r="C114" s="124">
        <v>109</v>
      </c>
      <c r="D114" s="124">
        <v>2131</v>
      </c>
      <c r="E114" s="124">
        <v>4.8899999999999997</v>
      </c>
      <c r="F114" s="124">
        <v>5.4900000000000001E-3</v>
      </c>
      <c r="G114" s="124">
        <v>0</v>
      </c>
      <c r="H114" s="124">
        <v>0</v>
      </c>
      <c r="I114" s="124">
        <v>0</v>
      </c>
      <c r="J114" s="124">
        <v>0</v>
      </c>
      <c r="K114" s="124">
        <v>0</v>
      </c>
      <c r="L114" s="124">
        <v>0</v>
      </c>
      <c r="M114" s="124">
        <v>0</v>
      </c>
      <c r="N114" s="124">
        <v>0</v>
      </c>
      <c r="O114" s="124">
        <v>0</v>
      </c>
      <c r="P114" s="124">
        <v>0</v>
      </c>
      <c r="Q114" s="124">
        <v>0</v>
      </c>
      <c r="R114" s="124">
        <v>0</v>
      </c>
      <c r="S114" s="124">
        <v>0</v>
      </c>
      <c r="T114" s="124">
        <v>0</v>
      </c>
      <c r="U114" s="124">
        <v>0</v>
      </c>
      <c r="V114" s="124">
        <v>0</v>
      </c>
      <c r="W114" s="124">
        <v>0</v>
      </c>
      <c r="X114" s="124">
        <v>0</v>
      </c>
      <c r="Y114" s="124">
        <v>0</v>
      </c>
      <c r="Z114" s="124">
        <v>0</v>
      </c>
      <c r="AA114" s="124">
        <v>0</v>
      </c>
      <c r="AB114" s="124">
        <v>0</v>
      </c>
      <c r="AC114" s="124">
        <v>0</v>
      </c>
      <c r="AD114" s="124">
        <v>0</v>
      </c>
      <c r="AE114" s="124">
        <v>0</v>
      </c>
      <c r="AF114" s="124">
        <v>0</v>
      </c>
      <c r="AG114" s="124">
        <v>0</v>
      </c>
      <c r="AH114" s="124">
        <v>0</v>
      </c>
      <c r="AI114" s="124">
        <v>0</v>
      </c>
      <c r="AJ114" s="124">
        <v>0</v>
      </c>
      <c r="AK114" s="124">
        <v>0</v>
      </c>
      <c r="AL114" s="124">
        <v>0</v>
      </c>
      <c r="AM114" s="124">
        <v>0</v>
      </c>
      <c r="AN114" s="124">
        <v>0</v>
      </c>
      <c r="AO114" s="124">
        <v>0</v>
      </c>
      <c r="AP114" s="124">
        <v>0</v>
      </c>
      <c r="AQ114" s="124">
        <v>0</v>
      </c>
      <c r="AR114" s="124">
        <v>0</v>
      </c>
      <c r="AS114" s="124">
        <v>0</v>
      </c>
      <c r="AT114" s="124">
        <v>0</v>
      </c>
      <c r="AU114" s="124">
        <v>0</v>
      </c>
      <c r="AV114" s="124">
        <v>0</v>
      </c>
      <c r="AW114" s="124">
        <v>0</v>
      </c>
      <c r="AX114" s="124">
        <v>0</v>
      </c>
      <c r="AY114" s="124">
        <v>0</v>
      </c>
      <c r="AZ114" s="124">
        <v>0</v>
      </c>
      <c r="BA114" s="124">
        <v>0</v>
      </c>
      <c r="BB114" s="124">
        <v>0</v>
      </c>
      <c r="BC114" s="124">
        <v>0</v>
      </c>
      <c r="BD114" s="124">
        <v>0</v>
      </c>
      <c r="BE114" s="124">
        <v>0</v>
      </c>
      <c r="BF114" s="124">
        <v>0</v>
      </c>
      <c r="BG114" s="124">
        <v>0</v>
      </c>
      <c r="BH114" s="124">
        <v>0</v>
      </c>
      <c r="BI114" s="124">
        <v>0</v>
      </c>
      <c r="BJ114" s="124">
        <v>0</v>
      </c>
      <c r="BK114" s="124">
        <v>0</v>
      </c>
      <c r="BL114" s="124">
        <v>0</v>
      </c>
      <c r="BM114" s="124">
        <v>0</v>
      </c>
      <c r="BN114" s="104">
        <v>194802968.76718</v>
      </c>
      <c r="BO114" s="124">
        <v>4.8899999999999997</v>
      </c>
      <c r="BP114" s="104">
        <v>1652476176.6661301</v>
      </c>
      <c r="BQ114" s="104">
        <v>35445445024.644302</v>
      </c>
    </row>
    <row r="115" spans="3:69" x14ac:dyDescent="0.3">
      <c r="C115" s="124">
        <v>110</v>
      </c>
      <c r="D115" s="124">
        <v>2132</v>
      </c>
      <c r="E115" s="124">
        <v>4.8899999999999997</v>
      </c>
      <c r="F115" s="124">
        <v>5.2300000000000003E-3</v>
      </c>
      <c r="G115" s="124">
        <v>0</v>
      </c>
      <c r="H115" s="124">
        <v>0</v>
      </c>
      <c r="I115" s="124">
        <v>0</v>
      </c>
      <c r="J115" s="124">
        <v>0</v>
      </c>
      <c r="K115" s="124">
        <v>0</v>
      </c>
      <c r="L115" s="124">
        <v>0</v>
      </c>
      <c r="M115" s="124">
        <v>0</v>
      </c>
      <c r="N115" s="124">
        <v>0</v>
      </c>
      <c r="O115" s="124">
        <v>0</v>
      </c>
      <c r="P115" s="124">
        <v>0</v>
      </c>
      <c r="Q115" s="124">
        <v>0</v>
      </c>
      <c r="R115" s="124">
        <v>0</v>
      </c>
      <c r="S115" s="124">
        <v>0</v>
      </c>
      <c r="T115" s="124">
        <v>0</v>
      </c>
      <c r="U115" s="124">
        <v>0</v>
      </c>
      <c r="V115" s="124">
        <v>0</v>
      </c>
      <c r="W115" s="124">
        <v>0</v>
      </c>
      <c r="X115" s="124">
        <v>0</v>
      </c>
      <c r="Y115" s="124">
        <v>0</v>
      </c>
      <c r="Z115" s="124">
        <v>0</v>
      </c>
      <c r="AA115" s="124">
        <v>0</v>
      </c>
      <c r="AB115" s="124">
        <v>0</v>
      </c>
      <c r="AC115" s="124">
        <v>0</v>
      </c>
      <c r="AD115" s="124">
        <v>0</v>
      </c>
      <c r="AE115" s="124">
        <v>0</v>
      </c>
      <c r="AF115" s="124">
        <v>0</v>
      </c>
      <c r="AG115" s="124">
        <v>0</v>
      </c>
      <c r="AH115" s="124">
        <v>0</v>
      </c>
      <c r="AI115" s="124">
        <v>0</v>
      </c>
      <c r="AJ115" s="124">
        <v>0</v>
      </c>
      <c r="AK115" s="124">
        <v>0</v>
      </c>
      <c r="AL115" s="124">
        <v>0</v>
      </c>
      <c r="AM115" s="124">
        <v>0</v>
      </c>
      <c r="AN115" s="124">
        <v>0</v>
      </c>
      <c r="AO115" s="124">
        <v>0</v>
      </c>
      <c r="AP115" s="124">
        <v>0</v>
      </c>
      <c r="AQ115" s="124">
        <v>0</v>
      </c>
      <c r="AR115" s="124">
        <v>0</v>
      </c>
      <c r="AS115" s="124">
        <v>0</v>
      </c>
      <c r="AT115" s="124">
        <v>0</v>
      </c>
      <c r="AU115" s="124">
        <v>0</v>
      </c>
      <c r="AV115" s="124">
        <v>0</v>
      </c>
      <c r="AW115" s="124">
        <v>0</v>
      </c>
      <c r="AX115" s="124">
        <v>0</v>
      </c>
      <c r="AY115" s="124">
        <v>0</v>
      </c>
      <c r="AZ115" s="124">
        <v>0</v>
      </c>
      <c r="BA115" s="124">
        <v>0</v>
      </c>
      <c r="BB115" s="124">
        <v>0</v>
      </c>
      <c r="BC115" s="124">
        <v>0</v>
      </c>
      <c r="BD115" s="124">
        <v>0</v>
      </c>
      <c r="BE115" s="124">
        <v>0</v>
      </c>
      <c r="BF115" s="124">
        <v>0</v>
      </c>
      <c r="BG115" s="124">
        <v>0</v>
      </c>
      <c r="BH115" s="124">
        <v>0</v>
      </c>
      <c r="BI115" s="124">
        <v>0</v>
      </c>
      <c r="BJ115" s="124">
        <v>0</v>
      </c>
      <c r="BK115" s="124">
        <v>0</v>
      </c>
      <c r="BL115" s="124">
        <v>0</v>
      </c>
      <c r="BM115" s="124">
        <v>0</v>
      </c>
      <c r="BN115" s="104">
        <v>194802968.76718</v>
      </c>
      <c r="BO115" s="124">
        <v>4.8899999999999997</v>
      </c>
      <c r="BP115" s="104">
        <v>1733282261.7051101</v>
      </c>
      <c r="BQ115" s="104">
        <v>37178727286.349403</v>
      </c>
    </row>
    <row r="116" spans="3:69" x14ac:dyDescent="0.3">
      <c r="C116" s="124">
        <v>111</v>
      </c>
      <c r="D116" s="124">
        <v>2133</v>
      </c>
      <c r="E116" s="124">
        <v>4.8899999999999997</v>
      </c>
      <c r="F116" s="124">
        <v>4.9899999999999996E-3</v>
      </c>
      <c r="G116" s="124">
        <v>0</v>
      </c>
      <c r="H116" s="124">
        <v>0</v>
      </c>
      <c r="I116" s="124">
        <v>0</v>
      </c>
      <c r="J116" s="124">
        <v>0</v>
      </c>
      <c r="K116" s="124">
        <v>0</v>
      </c>
      <c r="L116" s="124">
        <v>0</v>
      </c>
      <c r="M116" s="124">
        <v>0</v>
      </c>
      <c r="N116" s="124">
        <v>0</v>
      </c>
      <c r="O116" s="124">
        <v>0</v>
      </c>
      <c r="P116" s="124">
        <v>0</v>
      </c>
      <c r="Q116" s="124">
        <v>0</v>
      </c>
      <c r="R116" s="124">
        <v>0</v>
      </c>
      <c r="S116" s="124">
        <v>0</v>
      </c>
      <c r="T116" s="124">
        <v>0</v>
      </c>
      <c r="U116" s="124">
        <v>0</v>
      </c>
      <c r="V116" s="124">
        <v>0</v>
      </c>
      <c r="W116" s="124">
        <v>0</v>
      </c>
      <c r="X116" s="124">
        <v>0</v>
      </c>
      <c r="Y116" s="124">
        <v>0</v>
      </c>
      <c r="Z116" s="124">
        <v>0</v>
      </c>
      <c r="AA116" s="124">
        <v>0</v>
      </c>
      <c r="AB116" s="124">
        <v>0</v>
      </c>
      <c r="AC116" s="124">
        <v>0</v>
      </c>
      <c r="AD116" s="124">
        <v>0</v>
      </c>
      <c r="AE116" s="124">
        <v>0</v>
      </c>
      <c r="AF116" s="124">
        <v>0</v>
      </c>
      <c r="AG116" s="124">
        <v>0</v>
      </c>
      <c r="AH116" s="124">
        <v>0</v>
      </c>
      <c r="AI116" s="124">
        <v>0</v>
      </c>
      <c r="AJ116" s="124">
        <v>0</v>
      </c>
      <c r="AK116" s="124">
        <v>0</v>
      </c>
      <c r="AL116" s="124">
        <v>0</v>
      </c>
      <c r="AM116" s="124">
        <v>0</v>
      </c>
      <c r="AN116" s="124">
        <v>0</v>
      </c>
      <c r="AO116" s="124">
        <v>0</v>
      </c>
      <c r="AP116" s="124">
        <v>0</v>
      </c>
      <c r="AQ116" s="124">
        <v>0</v>
      </c>
      <c r="AR116" s="124">
        <v>0</v>
      </c>
      <c r="AS116" s="124">
        <v>0</v>
      </c>
      <c r="AT116" s="124">
        <v>0</v>
      </c>
      <c r="AU116" s="124">
        <v>0</v>
      </c>
      <c r="AV116" s="124">
        <v>0</v>
      </c>
      <c r="AW116" s="124">
        <v>0</v>
      </c>
      <c r="AX116" s="124">
        <v>0</v>
      </c>
      <c r="AY116" s="124">
        <v>0</v>
      </c>
      <c r="AZ116" s="124">
        <v>0</v>
      </c>
      <c r="BA116" s="124">
        <v>0</v>
      </c>
      <c r="BB116" s="124">
        <v>0</v>
      </c>
      <c r="BC116" s="124">
        <v>0</v>
      </c>
      <c r="BD116" s="124">
        <v>0</v>
      </c>
      <c r="BE116" s="124">
        <v>0</v>
      </c>
      <c r="BF116" s="124">
        <v>0</v>
      </c>
      <c r="BG116" s="124">
        <v>0</v>
      </c>
      <c r="BH116" s="124">
        <v>0</v>
      </c>
      <c r="BI116" s="124">
        <v>0</v>
      </c>
      <c r="BJ116" s="124">
        <v>0</v>
      </c>
      <c r="BK116" s="124">
        <v>0</v>
      </c>
      <c r="BL116" s="124">
        <v>0</v>
      </c>
      <c r="BM116" s="124">
        <v>0</v>
      </c>
      <c r="BN116" s="104">
        <v>194802968.76718</v>
      </c>
      <c r="BO116" s="124">
        <v>4.8899999999999997</v>
      </c>
      <c r="BP116" s="104">
        <v>1818039764.30249</v>
      </c>
      <c r="BQ116" s="104">
        <v>38996767050.651901</v>
      </c>
    </row>
    <row r="117" spans="3:69" x14ac:dyDescent="0.3">
      <c r="C117" s="124">
        <v>112</v>
      </c>
      <c r="D117" s="124">
        <v>2134</v>
      </c>
      <c r="E117" s="124">
        <v>4.8899999999999997</v>
      </c>
      <c r="F117" s="124">
        <v>4.7600000000000003E-3</v>
      </c>
      <c r="G117" s="124">
        <v>0</v>
      </c>
      <c r="H117" s="124">
        <v>0</v>
      </c>
      <c r="I117" s="124">
        <v>0</v>
      </c>
      <c r="J117" s="124">
        <v>0</v>
      </c>
      <c r="K117" s="124">
        <v>0</v>
      </c>
      <c r="L117" s="124">
        <v>0</v>
      </c>
      <c r="M117" s="124">
        <v>0</v>
      </c>
      <c r="N117" s="124">
        <v>0</v>
      </c>
      <c r="O117" s="124">
        <v>0</v>
      </c>
      <c r="P117" s="124">
        <v>0</v>
      </c>
      <c r="Q117" s="124">
        <v>0</v>
      </c>
      <c r="R117" s="124">
        <v>0</v>
      </c>
      <c r="S117" s="124">
        <v>0</v>
      </c>
      <c r="T117" s="124">
        <v>0</v>
      </c>
      <c r="U117" s="124">
        <v>0</v>
      </c>
      <c r="V117" s="124">
        <v>0</v>
      </c>
      <c r="W117" s="124">
        <v>0</v>
      </c>
      <c r="X117" s="124">
        <v>0</v>
      </c>
      <c r="Y117" s="124">
        <v>0</v>
      </c>
      <c r="Z117" s="124">
        <v>0</v>
      </c>
      <c r="AA117" s="124">
        <v>0</v>
      </c>
      <c r="AB117" s="124">
        <v>0</v>
      </c>
      <c r="AC117" s="124">
        <v>0</v>
      </c>
      <c r="AD117" s="124">
        <v>0</v>
      </c>
      <c r="AE117" s="124">
        <v>0</v>
      </c>
      <c r="AF117" s="124">
        <v>0</v>
      </c>
      <c r="AG117" s="124">
        <v>0</v>
      </c>
      <c r="AH117" s="124">
        <v>0</v>
      </c>
      <c r="AI117" s="124">
        <v>0</v>
      </c>
      <c r="AJ117" s="124">
        <v>0</v>
      </c>
      <c r="AK117" s="124">
        <v>0</v>
      </c>
      <c r="AL117" s="124">
        <v>0</v>
      </c>
      <c r="AM117" s="124">
        <v>0</v>
      </c>
      <c r="AN117" s="124">
        <v>0</v>
      </c>
      <c r="AO117" s="124">
        <v>0</v>
      </c>
      <c r="AP117" s="124">
        <v>0</v>
      </c>
      <c r="AQ117" s="124">
        <v>0</v>
      </c>
      <c r="AR117" s="124">
        <v>0</v>
      </c>
      <c r="AS117" s="124">
        <v>0</v>
      </c>
      <c r="AT117" s="124">
        <v>0</v>
      </c>
      <c r="AU117" s="124">
        <v>0</v>
      </c>
      <c r="AV117" s="124">
        <v>0</v>
      </c>
      <c r="AW117" s="124">
        <v>0</v>
      </c>
      <c r="AX117" s="124">
        <v>0</v>
      </c>
      <c r="AY117" s="124">
        <v>0</v>
      </c>
      <c r="AZ117" s="124">
        <v>0</v>
      </c>
      <c r="BA117" s="124">
        <v>0</v>
      </c>
      <c r="BB117" s="124">
        <v>0</v>
      </c>
      <c r="BC117" s="124">
        <v>0</v>
      </c>
      <c r="BD117" s="124">
        <v>0</v>
      </c>
      <c r="BE117" s="124">
        <v>0</v>
      </c>
      <c r="BF117" s="124">
        <v>0</v>
      </c>
      <c r="BG117" s="124">
        <v>0</v>
      </c>
      <c r="BH117" s="124">
        <v>0</v>
      </c>
      <c r="BI117" s="124">
        <v>0</v>
      </c>
      <c r="BJ117" s="124">
        <v>0</v>
      </c>
      <c r="BK117" s="124">
        <v>0</v>
      </c>
      <c r="BL117" s="124">
        <v>0</v>
      </c>
      <c r="BM117" s="124">
        <v>0</v>
      </c>
      <c r="BN117" s="104">
        <v>194802968.76718</v>
      </c>
      <c r="BO117" s="124">
        <v>4.8899999999999997</v>
      </c>
      <c r="BP117" s="104">
        <v>1906941908.77688</v>
      </c>
      <c r="BQ117" s="104">
        <v>40903708959.428802</v>
      </c>
    </row>
    <row r="118" spans="3:69" x14ac:dyDescent="0.3">
      <c r="C118" s="124">
        <v>113</v>
      </c>
      <c r="D118" s="124">
        <v>2135</v>
      </c>
      <c r="E118" s="124">
        <v>4.8899999999999997</v>
      </c>
      <c r="F118" s="124">
        <v>4.5399999999999998E-3</v>
      </c>
      <c r="G118" s="124">
        <v>0</v>
      </c>
      <c r="H118" s="124">
        <v>0</v>
      </c>
      <c r="I118" s="124">
        <v>0</v>
      </c>
      <c r="J118" s="124">
        <v>0</v>
      </c>
      <c r="K118" s="124">
        <v>0</v>
      </c>
      <c r="L118" s="124">
        <v>0</v>
      </c>
      <c r="M118" s="124">
        <v>0</v>
      </c>
      <c r="N118" s="124">
        <v>0</v>
      </c>
      <c r="O118" s="124">
        <v>0</v>
      </c>
      <c r="P118" s="124">
        <v>0</v>
      </c>
      <c r="Q118" s="124">
        <v>0</v>
      </c>
      <c r="R118" s="124">
        <v>0</v>
      </c>
      <c r="S118" s="124">
        <v>0</v>
      </c>
      <c r="T118" s="124">
        <v>0</v>
      </c>
      <c r="U118" s="124">
        <v>0</v>
      </c>
      <c r="V118" s="124">
        <v>0</v>
      </c>
      <c r="W118" s="124">
        <v>0</v>
      </c>
      <c r="X118" s="124">
        <v>0</v>
      </c>
      <c r="Y118" s="124">
        <v>0</v>
      </c>
      <c r="Z118" s="124">
        <v>0</v>
      </c>
      <c r="AA118" s="124">
        <v>0</v>
      </c>
      <c r="AB118" s="124">
        <v>0</v>
      </c>
      <c r="AC118" s="124">
        <v>0</v>
      </c>
      <c r="AD118" s="124">
        <v>0</v>
      </c>
      <c r="AE118" s="124">
        <v>0</v>
      </c>
      <c r="AF118" s="124">
        <v>0</v>
      </c>
      <c r="AG118" s="124">
        <v>0</v>
      </c>
      <c r="AH118" s="124">
        <v>0</v>
      </c>
      <c r="AI118" s="124">
        <v>0</v>
      </c>
      <c r="AJ118" s="124">
        <v>0</v>
      </c>
      <c r="AK118" s="124">
        <v>0</v>
      </c>
      <c r="AL118" s="124">
        <v>0</v>
      </c>
      <c r="AM118" s="124">
        <v>0</v>
      </c>
      <c r="AN118" s="124">
        <v>0</v>
      </c>
      <c r="AO118" s="124">
        <v>0</v>
      </c>
      <c r="AP118" s="124">
        <v>0</v>
      </c>
      <c r="AQ118" s="124">
        <v>0</v>
      </c>
      <c r="AR118" s="124">
        <v>0</v>
      </c>
      <c r="AS118" s="124">
        <v>0</v>
      </c>
      <c r="AT118" s="124">
        <v>0</v>
      </c>
      <c r="AU118" s="124">
        <v>0</v>
      </c>
      <c r="AV118" s="124">
        <v>0</v>
      </c>
      <c r="AW118" s="124">
        <v>0</v>
      </c>
      <c r="AX118" s="124">
        <v>0</v>
      </c>
      <c r="AY118" s="124">
        <v>0</v>
      </c>
      <c r="AZ118" s="124">
        <v>0</v>
      </c>
      <c r="BA118" s="124">
        <v>0</v>
      </c>
      <c r="BB118" s="124">
        <v>0</v>
      </c>
      <c r="BC118" s="124">
        <v>0</v>
      </c>
      <c r="BD118" s="124">
        <v>0</v>
      </c>
      <c r="BE118" s="124">
        <v>0</v>
      </c>
      <c r="BF118" s="124">
        <v>0</v>
      </c>
      <c r="BG118" s="124">
        <v>0</v>
      </c>
      <c r="BH118" s="124">
        <v>0</v>
      </c>
      <c r="BI118" s="124">
        <v>0</v>
      </c>
      <c r="BJ118" s="124">
        <v>0</v>
      </c>
      <c r="BK118" s="124">
        <v>0</v>
      </c>
      <c r="BL118" s="124">
        <v>0</v>
      </c>
      <c r="BM118" s="124">
        <v>0</v>
      </c>
      <c r="BN118" s="104">
        <v>194802968.76718</v>
      </c>
      <c r="BO118" s="124">
        <v>4.8899999999999997</v>
      </c>
      <c r="BP118" s="104">
        <v>2000191368.11607</v>
      </c>
      <c r="BQ118" s="104">
        <v>42903900327.544899</v>
      </c>
    </row>
    <row r="119" spans="3:69" x14ac:dyDescent="0.3">
      <c r="C119" s="124">
        <v>114</v>
      </c>
      <c r="D119" s="124">
        <v>2136</v>
      </c>
      <c r="E119" s="124">
        <v>4.8899999999999997</v>
      </c>
      <c r="F119" s="124">
        <v>4.3299999999999996E-3</v>
      </c>
      <c r="G119" s="124">
        <v>0</v>
      </c>
      <c r="H119" s="124">
        <v>0</v>
      </c>
      <c r="I119" s="124">
        <v>0</v>
      </c>
      <c r="J119" s="124">
        <v>0</v>
      </c>
      <c r="K119" s="124">
        <v>0</v>
      </c>
      <c r="L119" s="124">
        <v>0</v>
      </c>
      <c r="M119" s="124">
        <v>0</v>
      </c>
      <c r="N119" s="124">
        <v>0</v>
      </c>
      <c r="O119" s="124">
        <v>0</v>
      </c>
      <c r="P119" s="124">
        <v>0</v>
      </c>
      <c r="Q119" s="124">
        <v>0</v>
      </c>
      <c r="R119" s="124">
        <v>0</v>
      </c>
      <c r="S119" s="124">
        <v>0</v>
      </c>
      <c r="T119" s="124">
        <v>0</v>
      </c>
      <c r="U119" s="124">
        <v>0</v>
      </c>
      <c r="V119" s="124">
        <v>0</v>
      </c>
      <c r="W119" s="124">
        <v>0</v>
      </c>
      <c r="X119" s="124">
        <v>0</v>
      </c>
      <c r="Y119" s="124">
        <v>0</v>
      </c>
      <c r="Z119" s="124">
        <v>0</v>
      </c>
      <c r="AA119" s="124">
        <v>0</v>
      </c>
      <c r="AB119" s="124">
        <v>0</v>
      </c>
      <c r="AC119" s="124">
        <v>0</v>
      </c>
      <c r="AD119" s="124">
        <v>0</v>
      </c>
      <c r="AE119" s="124">
        <v>0</v>
      </c>
      <c r="AF119" s="124">
        <v>0</v>
      </c>
      <c r="AG119" s="124">
        <v>0</v>
      </c>
      <c r="AH119" s="124">
        <v>0</v>
      </c>
      <c r="AI119" s="124">
        <v>0</v>
      </c>
      <c r="AJ119" s="124">
        <v>0</v>
      </c>
      <c r="AK119" s="124">
        <v>0</v>
      </c>
      <c r="AL119" s="124">
        <v>0</v>
      </c>
      <c r="AM119" s="124">
        <v>0</v>
      </c>
      <c r="AN119" s="124">
        <v>0</v>
      </c>
      <c r="AO119" s="124">
        <v>0</v>
      </c>
      <c r="AP119" s="124">
        <v>0</v>
      </c>
      <c r="AQ119" s="124">
        <v>0</v>
      </c>
      <c r="AR119" s="124">
        <v>0</v>
      </c>
      <c r="AS119" s="124">
        <v>0</v>
      </c>
      <c r="AT119" s="124">
        <v>0</v>
      </c>
      <c r="AU119" s="124">
        <v>0</v>
      </c>
      <c r="AV119" s="124">
        <v>0</v>
      </c>
      <c r="AW119" s="124">
        <v>0</v>
      </c>
      <c r="AX119" s="124">
        <v>0</v>
      </c>
      <c r="AY119" s="124">
        <v>0</v>
      </c>
      <c r="AZ119" s="124">
        <v>0</v>
      </c>
      <c r="BA119" s="124">
        <v>0</v>
      </c>
      <c r="BB119" s="124">
        <v>0</v>
      </c>
      <c r="BC119" s="124">
        <v>0</v>
      </c>
      <c r="BD119" s="124">
        <v>0</v>
      </c>
      <c r="BE119" s="124">
        <v>0</v>
      </c>
      <c r="BF119" s="124">
        <v>0</v>
      </c>
      <c r="BG119" s="124">
        <v>0</v>
      </c>
      <c r="BH119" s="124">
        <v>0</v>
      </c>
      <c r="BI119" s="124">
        <v>0</v>
      </c>
      <c r="BJ119" s="124">
        <v>0</v>
      </c>
      <c r="BK119" s="124">
        <v>0</v>
      </c>
      <c r="BL119" s="124">
        <v>0</v>
      </c>
      <c r="BM119" s="124">
        <v>0</v>
      </c>
      <c r="BN119" s="104">
        <v>194802968.76718</v>
      </c>
      <c r="BO119" s="124">
        <v>4.8899999999999997</v>
      </c>
      <c r="BP119" s="104">
        <v>2098000726.0169499</v>
      </c>
      <c r="BQ119" s="104">
        <v>45001901053.561897</v>
      </c>
    </row>
    <row r="120" spans="3:69" x14ac:dyDescent="0.3">
      <c r="C120" s="124">
        <v>115</v>
      </c>
      <c r="D120" s="124">
        <v>2137</v>
      </c>
      <c r="E120" s="124">
        <v>4.8899999999999997</v>
      </c>
      <c r="F120" s="124">
        <v>4.13E-3</v>
      </c>
      <c r="G120" s="124">
        <v>0</v>
      </c>
      <c r="H120" s="124">
        <v>0</v>
      </c>
      <c r="I120" s="124">
        <v>0</v>
      </c>
      <c r="J120" s="124">
        <v>0</v>
      </c>
      <c r="K120" s="124">
        <v>0</v>
      </c>
      <c r="L120" s="124">
        <v>0</v>
      </c>
      <c r="M120" s="124">
        <v>0</v>
      </c>
      <c r="N120" s="124">
        <v>0</v>
      </c>
      <c r="O120" s="124">
        <v>0</v>
      </c>
      <c r="P120" s="124">
        <v>0</v>
      </c>
      <c r="Q120" s="124">
        <v>0</v>
      </c>
      <c r="R120" s="124">
        <v>0</v>
      </c>
      <c r="S120" s="124">
        <v>0</v>
      </c>
      <c r="T120" s="124">
        <v>0</v>
      </c>
      <c r="U120" s="124">
        <v>0</v>
      </c>
      <c r="V120" s="124">
        <v>0</v>
      </c>
      <c r="W120" s="124">
        <v>0</v>
      </c>
      <c r="X120" s="124">
        <v>0</v>
      </c>
      <c r="Y120" s="124">
        <v>0</v>
      </c>
      <c r="Z120" s="124">
        <v>0</v>
      </c>
      <c r="AA120" s="124">
        <v>0</v>
      </c>
      <c r="AB120" s="124">
        <v>0</v>
      </c>
      <c r="AC120" s="124">
        <v>0</v>
      </c>
      <c r="AD120" s="124">
        <v>0</v>
      </c>
      <c r="AE120" s="124">
        <v>0</v>
      </c>
      <c r="AF120" s="124">
        <v>0</v>
      </c>
      <c r="AG120" s="124">
        <v>0</v>
      </c>
      <c r="AH120" s="124">
        <v>0</v>
      </c>
      <c r="AI120" s="124">
        <v>0</v>
      </c>
      <c r="AJ120" s="124">
        <v>0</v>
      </c>
      <c r="AK120" s="124">
        <v>0</v>
      </c>
      <c r="AL120" s="124">
        <v>0</v>
      </c>
      <c r="AM120" s="124">
        <v>0</v>
      </c>
      <c r="AN120" s="124">
        <v>0</v>
      </c>
      <c r="AO120" s="124">
        <v>0</v>
      </c>
      <c r="AP120" s="124">
        <v>0</v>
      </c>
      <c r="AQ120" s="124">
        <v>0</v>
      </c>
      <c r="AR120" s="124">
        <v>0</v>
      </c>
      <c r="AS120" s="124">
        <v>0</v>
      </c>
      <c r="AT120" s="124">
        <v>0</v>
      </c>
      <c r="AU120" s="124">
        <v>0</v>
      </c>
      <c r="AV120" s="124">
        <v>0</v>
      </c>
      <c r="AW120" s="124">
        <v>0</v>
      </c>
      <c r="AX120" s="124">
        <v>0</v>
      </c>
      <c r="AY120" s="124">
        <v>0</v>
      </c>
      <c r="AZ120" s="124">
        <v>0</v>
      </c>
      <c r="BA120" s="124">
        <v>0</v>
      </c>
      <c r="BB120" s="124">
        <v>0</v>
      </c>
      <c r="BC120" s="124">
        <v>0</v>
      </c>
      <c r="BD120" s="124">
        <v>0</v>
      </c>
      <c r="BE120" s="124">
        <v>0</v>
      </c>
      <c r="BF120" s="124">
        <v>0</v>
      </c>
      <c r="BG120" s="124">
        <v>0</v>
      </c>
      <c r="BH120" s="124">
        <v>0</v>
      </c>
      <c r="BI120" s="124">
        <v>0</v>
      </c>
      <c r="BJ120" s="124">
        <v>0</v>
      </c>
      <c r="BK120" s="124">
        <v>0</v>
      </c>
      <c r="BL120" s="124">
        <v>0</v>
      </c>
      <c r="BM120" s="124">
        <v>0</v>
      </c>
      <c r="BN120" s="104">
        <v>194802968.76718</v>
      </c>
      <c r="BO120" s="124">
        <v>4.8899999999999997</v>
      </c>
      <c r="BP120" s="104">
        <v>2200592961.5191798</v>
      </c>
      <c r="BQ120" s="104">
        <v>47202494015.0811</v>
      </c>
    </row>
    <row r="121" spans="3:69" x14ac:dyDescent="0.3">
      <c r="C121" s="124">
        <v>116</v>
      </c>
      <c r="D121" s="124">
        <v>2138</v>
      </c>
      <c r="E121" s="124">
        <v>4.8899999999999997</v>
      </c>
      <c r="F121" s="124">
        <v>3.9399999999999999E-3</v>
      </c>
      <c r="G121" s="124">
        <v>0</v>
      </c>
      <c r="H121" s="124">
        <v>0</v>
      </c>
      <c r="I121" s="124">
        <v>0</v>
      </c>
      <c r="J121" s="124">
        <v>0</v>
      </c>
      <c r="K121" s="124">
        <v>0</v>
      </c>
      <c r="L121" s="124">
        <v>0</v>
      </c>
      <c r="M121" s="124">
        <v>0</v>
      </c>
      <c r="N121" s="124">
        <v>0</v>
      </c>
      <c r="O121" s="124">
        <v>0</v>
      </c>
      <c r="P121" s="124">
        <v>0</v>
      </c>
      <c r="Q121" s="124">
        <v>0</v>
      </c>
      <c r="R121" s="124">
        <v>0</v>
      </c>
      <c r="S121" s="124">
        <v>0</v>
      </c>
      <c r="T121" s="124">
        <v>0</v>
      </c>
      <c r="U121" s="124">
        <v>0</v>
      </c>
      <c r="V121" s="124">
        <v>0</v>
      </c>
      <c r="W121" s="124">
        <v>0</v>
      </c>
      <c r="X121" s="124">
        <v>0</v>
      </c>
      <c r="Y121" s="124">
        <v>0</v>
      </c>
      <c r="Z121" s="124">
        <v>0</v>
      </c>
      <c r="AA121" s="124">
        <v>0</v>
      </c>
      <c r="AB121" s="124">
        <v>0</v>
      </c>
      <c r="AC121" s="124">
        <v>0</v>
      </c>
      <c r="AD121" s="124">
        <v>0</v>
      </c>
      <c r="AE121" s="124">
        <v>0</v>
      </c>
      <c r="AF121" s="124">
        <v>0</v>
      </c>
      <c r="AG121" s="124">
        <v>0</v>
      </c>
      <c r="AH121" s="124">
        <v>0</v>
      </c>
      <c r="AI121" s="124">
        <v>0</v>
      </c>
      <c r="AJ121" s="124">
        <v>0</v>
      </c>
      <c r="AK121" s="124">
        <v>0</v>
      </c>
      <c r="AL121" s="124">
        <v>0</v>
      </c>
      <c r="AM121" s="124">
        <v>0</v>
      </c>
      <c r="AN121" s="124">
        <v>0</v>
      </c>
      <c r="AO121" s="124">
        <v>0</v>
      </c>
      <c r="AP121" s="124">
        <v>0</v>
      </c>
      <c r="AQ121" s="124">
        <v>0</v>
      </c>
      <c r="AR121" s="124">
        <v>0</v>
      </c>
      <c r="AS121" s="124">
        <v>0</v>
      </c>
      <c r="AT121" s="124">
        <v>0</v>
      </c>
      <c r="AU121" s="124">
        <v>0</v>
      </c>
      <c r="AV121" s="124">
        <v>0</v>
      </c>
      <c r="AW121" s="124">
        <v>0</v>
      </c>
      <c r="AX121" s="124">
        <v>0</v>
      </c>
      <c r="AY121" s="124">
        <v>0</v>
      </c>
      <c r="AZ121" s="124">
        <v>0</v>
      </c>
      <c r="BA121" s="124">
        <v>0</v>
      </c>
      <c r="BB121" s="124">
        <v>0</v>
      </c>
      <c r="BC121" s="124">
        <v>0</v>
      </c>
      <c r="BD121" s="124">
        <v>0</v>
      </c>
      <c r="BE121" s="124">
        <v>0</v>
      </c>
      <c r="BF121" s="124">
        <v>0</v>
      </c>
      <c r="BG121" s="124">
        <v>0</v>
      </c>
      <c r="BH121" s="124">
        <v>0</v>
      </c>
      <c r="BI121" s="124">
        <v>0</v>
      </c>
      <c r="BJ121" s="124">
        <v>0</v>
      </c>
      <c r="BK121" s="124">
        <v>0</v>
      </c>
      <c r="BL121" s="124">
        <v>0</v>
      </c>
      <c r="BM121" s="124">
        <v>0</v>
      </c>
      <c r="BN121" s="104">
        <v>194802968.76718</v>
      </c>
      <c r="BO121" s="124">
        <v>4.8899999999999997</v>
      </c>
      <c r="BP121" s="104">
        <v>2308201957.3374701</v>
      </c>
      <c r="BQ121" s="104">
        <v>49510695972.418602</v>
      </c>
    </row>
    <row r="122" spans="3:69" x14ac:dyDescent="0.3">
      <c r="C122" s="124">
        <v>117</v>
      </c>
      <c r="D122" s="124">
        <v>2139</v>
      </c>
      <c r="E122" s="124">
        <v>4.8899999999999997</v>
      </c>
      <c r="F122" s="124">
        <v>3.7599999999999999E-3</v>
      </c>
      <c r="G122" s="124">
        <v>0</v>
      </c>
      <c r="H122" s="124">
        <v>0</v>
      </c>
      <c r="I122" s="124">
        <v>0</v>
      </c>
      <c r="J122" s="124">
        <v>0</v>
      </c>
      <c r="K122" s="124">
        <v>0</v>
      </c>
      <c r="L122" s="124">
        <v>0</v>
      </c>
      <c r="M122" s="124">
        <v>0</v>
      </c>
      <c r="N122" s="124">
        <v>0</v>
      </c>
      <c r="O122" s="124">
        <v>0</v>
      </c>
      <c r="P122" s="124">
        <v>0</v>
      </c>
      <c r="Q122" s="124">
        <v>0</v>
      </c>
      <c r="R122" s="124">
        <v>0</v>
      </c>
      <c r="S122" s="124">
        <v>0</v>
      </c>
      <c r="T122" s="124">
        <v>0</v>
      </c>
      <c r="U122" s="124">
        <v>0</v>
      </c>
      <c r="V122" s="124">
        <v>0</v>
      </c>
      <c r="W122" s="124">
        <v>0</v>
      </c>
      <c r="X122" s="124">
        <v>0</v>
      </c>
      <c r="Y122" s="124">
        <v>0</v>
      </c>
      <c r="Z122" s="124">
        <v>0</v>
      </c>
      <c r="AA122" s="124">
        <v>0</v>
      </c>
      <c r="AB122" s="124">
        <v>0</v>
      </c>
      <c r="AC122" s="124">
        <v>0</v>
      </c>
      <c r="AD122" s="124">
        <v>0</v>
      </c>
      <c r="AE122" s="124">
        <v>0</v>
      </c>
      <c r="AF122" s="124">
        <v>0</v>
      </c>
      <c r="AG122" s="124">
        <v>0</v>
      </c>
      <c r="AH122" s="124">
        <v>0</v>
      </c>
      <c r="AI122" s="124">
        <v>0</v>
      </c>
      <c r="AJ122" s="124">
        <v>0</v>
      </c>
      <c r="AK122" s="124">
        <v>0</v>
      </c>
      <c r="AL122" s="124">
        <v>0</v>
      </c>
      <c r="AM122" s="124">
        <v>0</v>
      </c>
      <c r="AN122" s="124">
        <v>0</v>
      </c>
      <c r="AO122" s="124">
        <v>0</v>
      </c>
      <c r="AP122" s="124">
        <v>0</v>
      </c>
      <c r="AQ122" s="124">
        <v>0</v>
      </c>
      <c r="AR122" s="124">
        <v>0</v>
      </c>
      <c r="AS122" s="124">
        <v>0</v>
      </c>
      <c r="AT122" s="124">
        <v>0</v>
      </c>
      <c r="AU122" s="124">
        <v>0</v>
      </c>
      <c r="AV122" s="124">
        <v>0</v>
      </c>
      <c r="AW122" s="124">
        <v>0</v>
      </c>
      <c r="AX122" s="124">
        <v>0</v>
      </c>
      <c r="AY122" s="124">
        <v>0</v>
      </c>
      <c r="AZ122" s="124">
        <v>0</v>
      </c>
      <c r="BA122" s="124">
        <v>0</v>
      </c>
      <c r="BB122" s="124">
        <v>0</v>
      </c>
      <c r="BC122" s="124">
        <v>0</v>
      </c>
      <c r="BD122" s="124">
        <v>0</v>
      </c>
      <c r="BE122" s="124">
        <v>0</v>
      </c>
      <c r="BF122" s="124">
        <v>0</v>
      </c>
      <c r="BG122" s="124">
        <v>0</v>
      </c>
      <c r="BH122" s="124">
        <v>0</v>
      </c>
      <c r="BI122" s="124">
        <v>0</v>
      </c>
      <c r="BJ122" s="124">
        <v>0</v>
      </c>
      <c r="BK122" s="124">
        <v>0</v>
      </c>
      <c r="BL122" s="124">
        <v>0</v>
      </c>
      <c r="BM122" s="124">
        <v>0</v>
      </c>
      <c r="BN122" s="104">
        <v>194802968.76718</v>
      </c>
      <c r="BO122" s="124">
        <v>4.8899999999999997</v>
      </c>
      <c r="BP122" s="104">
        <v>2421073033.05127</v>
      </c>
      <c r="BQ122" s="104">
        <v>51931769005.469902</v>
      </c>
    </row>
    <row r="123" spans="3:69" x14ac:dyDescent="0.3">
      <c r="C123" s="124">
        <v>118</v>
      </c>
      <c r="D123" s="124">
        <v>2140</v>
      </c>
      <c r="E123" s="124">
        <v>4.8899999999999997</v>
      </c>
      <c r="F123" s="124">
        <v>3.5799999999999998E-3</v>
      </c>
      <c r="G123" s="124">
        <v>0</v>
      </c>
      <c r="H123" s="124">
        <v>0</v>
      </c>
      <c r="I123" s="124">
        <v>0</v>
      </c>
      <c r="J123" s="124">
        <v>0</v>
      </c>
      <c r="K123" s="124">
        <v>0</v>
      </c>
      <c r="L123" s="124">
        <v>0</v>
      </c>
      <c r="M123" s="124">
        <v>0</v>
      </c>
      <c r="N123" s="124">
        <v>0</v>
      </c>
      <c r="O123" s="124">
        <v>0</v>
      </c>
      <c r="P123" s="124">
        <v>0</v>
      </c>
      <c r="Q123" s="124">
        <v>0</v>
      </c>
      <c r="R123" s="124">
        <v>0</v>
      </c>
      <c r="S123" s="124">
        <v>0</v>
      </c>
      <c r="T123" s="124">
        <v>0</v>
      </c>
      <c r="U123" s="124">
        <v>0</v>
      </c>
      <c r="V123" s="124">
        <v>0</v>
      </c>
      <c r="W123" s="124">
        <v>0</v>
      </c>
      <c r="X123" s="124">
        <v>0</v>
      </c>
      <c r="Y123" s="124">
        <v>0</v>
      </c>
      <c r="Z123" s="124">
        <v>0</v>
      </c>
      <c r="AA123" s="124">
        <v>0</v>
      </c>
      <c r="AB123" s="124">
        <v>0</v>
      </c>
      <c r="AC123" s="124">
        <v>0</v>
      </c>
      <c r="AD123" s="124">
        <v>0</v>
      </c>
      <c r="AE123" s="124">
        <v>0</v>
      </c>
      <c r="AF123" s="124">
        <v>0</v>
      </c>
      <c r="AG123" s="124">
        <v>0</v>
      </c>
      <c r="AH123" s="124">
        <v>0</v>
      </c>
      <c r="AI123" s="124">
        <v>0</v>
      </c>
      <c r="AJ123" s="124">
        <v>0</v>
      </c>
      <c r="AK123" s="124">
        <v>0</v>
      </c>
      <c r="AL123" s="124">
        <v>0</v>
      </c>
      <c r="AM123" s="124">
        <v>0</v>
      </c>
      <c r="AN123" s="124">
        <v>0</v>
      </c>
      <c r="AO123" s="124">
        <v>0</v>
      </c>
      <c r="AP123" s="124">
        <v>0</v>
      </c>
      <c r="AQ123" s="124">
        <v>0</v>
      </c>
      <c r="AR123" s="124">
        <v>0</v>
      </c>
      <c r="AS123" s="124">
        <v>0</v>
      </c>
      <c r="AT123" s="124">
        <v>0</v>
      </c>
      <c r="AU123" s="124">
        <v>0</v>
      </c>
      <c r="AV123" s="124">
        <v>0</v>
      </c>
      <c r="AW123" s="124">
        <v>0</v>
      </c>
      <c r="AX123" s="124">
        <v>0</v>
      </c>
      <c r="AY123" s="124">
        <v>0</v>
      </c>
      <c r="AZ123" s="124">
        <v>0</v>
      </c>
      <c r="BA123" s="124">
        <v>0</v>
      </c>
      <c r="BB123" s="124">
        <v>0</v>
      </c>
      <c r="BC123" s="124">
        <v>0</v>
      </c>
      <c r="BD123" s="124">
        <v>0</v>
      </c>
      <c r="BE123" s="124">
        <v>0</v>
      </c>
      <c r="BF123" s="124">
        <v>0</v>
      </c>
      <c r="BG123" s="124">
        <v>0</v>
      </c>
      <c r="BH123" s="124">
        <v>0</v>
      </c>
      <c r="BI123" s="124">
        <v>0</v>
      </c>
      <c r="BJ123" s="124">
        <v>0</v>
      </c>
      <c r="BK123" s="124">
        <v>0</v>
      </c>
      <c r="BL123" s="124">
        <v>0</v>
      </c>
      <c r="BM123" s="124">
        <v>0</v>
      </c>
      <c r="BN123" s="104">
        <v>194802968.76718</v>
      </c>
      <c r="BO123" s="124">
        <v>4.8899999999999997</v>
      </c>
      <c r="BP123" s="104">
        <v>2539463504.3674798</v>
      </c>
      <c r="BQ123" s="104">
        <v>54471232509.837402</v>
      </c>
    </row>
    <row r="124" spans="3:69" x14ac:dyDescent="0.3">
      <c r="C124" s="124">
        <v>119</v>
      </c>
      <c r="D124" s="124">
        <v>2141</v>
      </c>
      <c r="E124" s="124">
        <v>4.8899999999999997</v>
      </c>
      <c r="F124" s="124">
        <v>3.4099999999999998E-3</v>
      </c>
      <c r="G124" s="124">
        <v>0</v>
      </c>
      <c r="H124" s="124">
        <v>0</v>
      </c>
      <c r="I124" s="124">
        <v>0</v>
      </c>
      <c r="J124" s="124">
        <v>0</v>
      </c>
      <c r="K124" s="124">
        <v>0</v>
      </c>
      <c r="L124" s="124">
        <v>0</v>
      </c>
      <c r="M124" s="124">
        <v>0</v>
      </c>
      <c r="N124" s="124">
        <v>0</v>
      </c>
      <c r="O124" s="124">
        <v>0</v>
      </c>
      <c r="P124" s="124">
        <v>0</v>
      </c>
      <c r="Q124" s="124">
        <v>0</v>
      </c>
      <c r="R124" s="124">
        <v>0</v>
      </c>
      <c r="S124" s="124">
        <v>0</v>
      </c>
      <c r="T124" s="124">
        <v>0</v>
      </c>
      <c r="U124" s="124">
        <v>0</v>
      </c>
      <c r="V124" s="124">
        <v>0</v>
      </c>
      <c r="W124" s="124">
        <v>0</v>
      </c>
      <c r="X124" s="124">
        <v>0</v>
      </c>
      <c r="Y124" s="124">
        <v>0</v>
      </c>
      <c r="Z124" s="124">
        <v>0</v>
      </c>
      <c r="AA124" s="124">
        <v>0</v>
      </c>
      <c r="AB124" s="124">
        <v>0</v>
      </c>
      <c r="AC124" s="124">
        <v>0</v>
      </c>
      <c r="AD124" s="124">
        <v>0</v>
      </c>
      <c r="AE124" s="124">
        <v>0</v>
      </c>
      <c r="AF124" s="124">
        <v>0</v>
      </c>
      <c r="AG124" s="124">
        <v>0</v>
      </c>
      <c r="AH124" s="124">
        <v>0</v>
      </c>
      <c r="AI124" s="124">
        <v>0</v>
      </c>
      <c r="AJ124" s="124">
        <v>0</v>
      </c>
      <c r="AK124" s="124">
        <v>0</v>
      </c>
      <c r="AL124" s="124">
        <v>0</v>
      </c>
      <c r="AM124" s="124">
        <v>0</v>
      </c>
      <c r="AN124" s="124">
        <v>0</v>
      </c>
      <c r="AO124" s="124">
        <v>0</v>
      </c>
      <c r="AP124" s="124">
        <v>0</v>
      </c>
      <c r="AQ124" s="124">
        <v>0</v>
      </c>
      <c r="AR124" s="124">
        <v>0</v>
      </c>
      <c r="AS124" s="124">
        <v>0</v>
      </c>
      <c r="AT124" s="124">
        <v>0</v>
      </c>
      <c r="AU124" s="124">
        <v>0</v>
      </c>
      <c r="AV124" s="124">
        <v>0</v>
      </c>
      <c r="AW124" s="124">
        <v>0</v>
      </c>
      <c r="AX124" s="124">
        <v>0</v>
      </c>
      <c r="AY124" s="124">
        <v>0</v>
      </c>
      <c r="AZ124" s="124">
        <v>0</v>
      </c>
      <c r="BA124" s="124">
        <v>0</v>
      </c>
      <c r="BB124" s="124">
        <v>0</v>
      </c>
      <c r="BC124" s="124">
        <v>0</v>
      </c>
      <c r="BD124" s="124">
        <v>0</v>
      </c>
      <c r="BE124" s="124">
        <v>0</v>
      </c>
      <c r="BF124" s="124">
        <v>0</v>
      </c>
      <c r="BG124" s="124">
        <v>0</v>
      </c>
      <c r="BH124" s="124">
        <v>0</v>
      </c>
      <c r="BI124" s="124">
        <v>0</v>
      </c>
      <c r="BJ124" s="124">
        <v>0</v>
      </c>
      <c r="BK124" s="124">
        <v>0</v>
      </c>
      <c r="BL124" s="124">
        <v>0</v>
      </c>
      <c r="BM124" s="124">
        <v>0</v>
      </c>
      <c r="BN124" s="104">
        <v>194802968.76718</v>
      </c>
      <c r="BO124" s="124">
        <v>4.8899999999999997</v>
      </c>
      <c r="BP124" s="104">
        <v>2663643269.73105</v>
      </c>
      <c r="BQ124" s="104">
        <v>57134875779.568497</v>
      </c>
    </row>
    <row r="125" spans="3:69" x14ac:dyDescent="0.3">
      <c r="C125" s="124">
        <v>120</v>
      </c>
      <c r="D125" s="124">
        <v>2142</v>
      </c>
      <c r="E125" s="124">
        <v>4.8899999999999997</v>
      </c>
      <c r="F125" s="124">
        <v>3.2499999999999999E-3</v>
      </c>
      <c r="G125" s="124">
        <v>0</v>
      </c>
      <c r="H125" s="124">
        <v>0</v>
      </c>
      <c r="I125" s="124">
        <v>0</v>
      </c>
      <c r="J125" s="124">
        <v>0</v>
      </c>
      <c r="K125" s="124">
        <v>0</v>
      </c>
      <c r="L125" s="124">
        <v>0</v>
      </c>
      <c r="M125" s="124">
        <v>0</v>
      </c>
      <c r="N125" s="124">
        <v>0</v>
      </c>
      <c r="O125" s="124">
        <v>0</v>
      </c>
      <c r="P125" s="124">
        <v>0</v>
      </c>
      <c r="Q125" s="124">
        <v>0</v>
      </c>
      <c r="R125" s="124">
        <v>0</v>
      </c>
      <c r="S125" s="124">
        <v>0</v>
      </c>
      <c r="T125" s="124">
        <v>0</v>
      </c>
      <c r="U125" s="124">
        <v>0</v>
      </c>
      <c r="V125" s="124">
        <v>0</v>
      </c>
      <c r="W125" s="124">
        <v>0</v>
      </c>
      <c r="X125" s="124">
        <v>0</v>
      </c>
      <c r="Y125" s="124">
        <v>0</v>
      </c>
      <c r="Z125" s="124">
        <v>0</v>
      </c>
      <c r="AA125" s="124">
        <v>0</v>
      </c>
      <c r="AB125" s="124">
        <v>0</v>
      </c>
      <c r="AC125" s="124">
        <v>0</v>
      </c>
      <c r="AD125" s="124">
        <v>0</v>
      </c>
      <c r="AE125" s="124">
        <v>0</v>
      </c>
      <c r="AF125" s="124">
        <v>0</v>
      </c>
      <c r="AG125" s="124">
        <v>0</v>
      </c>
      <c r="AH125" s="124">
        <v>0</v>
      </c>
      <c r="AI125" s="124">
        <v>0</v>
      </c>
      <c r="AJ125" s="124">
        <v>0</v>
      </c>
      <c r="AK125" s="124">
        <v>0</v>
      </c>
      <c r="AL125" s="124">
        <v>0</v>
      </c>
      <c r="AM125" s="124">
        <v>0</v>
      </c>
      <c r="AN125" s="124">
        <v>0</v>
      </c>
      <c r="AO125" s="124">
        <v>0</v>
      </c>
      <c r="AP125" s="124">
        <v>0</v>
      </c>
      <c r="AQ125" s="124">
        <v>0</v>
      </c>
      <c r="AR125" s="124">
        <v>0</v>
      </c>
      <c r="AS125" s="124">
        <v>0</v>
      </c>
      <c r="AT125" s="124">
        <v>0</v>
      </c>
      <c r="AU125" s="124">
        <v>0</v>
      </c>
      <c r="AV125" s="124">
        <v>0</v>
      </c>
      <c r="AW125" s="124">
        <v>0</v>
      </c>
      <c r="AX125" s="124">
        <v>0</v>
      </c>
      <c r="AY125" s="124">
        <v>0</v>
      </c>
      <c r="AZ125" s="124">
        <v>0</v>
      </c>
      <c r="BA125" s="124">
        <v>0</v>
      </c>
      <c r="BB125" s="124">
        <v>0</v>
      </c>
      <c r="BC125" s="124">
        <v>0</v>
      </c>
      <c r="BD125" s="124">
        <v>0</v>
      </c>
      <c r="BE125" s="124">
        <v>0</v>
      </c>
      <c r="BF125" s="124">
        <v>0</v>
      </c>
      <c r="BG125" s="124">
        <v>0</v>
      </c>
      <c r="BH125" s="124">
        <v>0</v>
      </c>
      <c r="BI125" s="124">
        <v>0</v>
      </c>
      <c r="BJ125" s="124">
        <v>0</v>
      </c>
      <c r="BK125" s="124">
        <v>0</v>
      </c>
      <c r="BL125" s="124">
        <v>0</v>
      </c>
      <c r="BM125" s="124">
        <v>0</v>
      </c>
      <c r="BN125" s="104">
        <v>194802968.76718</v>
      </c>
      <c r="BO125" s="124">
        <v>4.8899999999999997</v>
      </c>
      <c r="BP125" s="104">
        <v>2793895425.6209002</v>
      </c>
      <c r="BQ125" s="104">
        <v>59928771205.1894</v>
      </c>
    </row>
    <row r="126" spans="3:69" x14ac:dyDescent="0.3">
      <c r="C126" s="124">
        <v>121</v>
      </c>
      <c r="D126" s="124">
        <v>2143</v>
      </c>
      <c r="E126" s="124">
        <v>4.8899999999999997</v>
      </c>
      <c r="F126" s="124">
        <v>3.0999999999999999E-3</v>
      </c>
      <c r="G126" s="124">
        <v>0</v>
      </c>
      <c r="H126" s="124">
        <v>0</v>
      </c>
      <c r="I126" s="124">
        <v>0</v>
      </c>
      <c r="J126" s="124">
        <v>0</v>
      </c>
      <c r="K126" s="124">
        <v>0</v>
      </c>
      <c r="L126" s="124">
        <v>0</v>
      </c>
      <c r="M126" s="124">
        <v>0</v>
      </c>
      <c r="N126" s="124">
        <v>0</v>
      </c>
      <c r="O126" s="124">
        <v>0</v>
      </c>
      <c r="P126" s="124">
        <v>0</v>
      </c>
      <c r="Q126" s="124">
        <v>0</v>
      </c>
      <c r="R126" s="124">
        <v>0</v>
      </c>
      <c r="S126" s="124">
        <v>0</v>
      </c>
      <c r="T126" s="124">
        <v>0</v>
      </c>
      <c r="U126" s="124">
        <v>0</v>
      </c>
      <c r="V126" s="124">
        <v>0</v>
      </c>
      <c r="W126" s="124">
        <v>0</v>
      </c>
      <c r="X126" s="124">
        <v>0</v>
      </c>
      <c r="Y126" s="124">
        <v>0</v>
      </c>
      <c r="Z126" s="124">
        <v>0</v>
      </c>
      <c r="AA126" s="124">
        <v>0</v>
      </c>
      <c r="AB126" s="124">
        <v>0</v>
      </c>
      <c r="AC126" s="124">
        <v>0</v>
      </c>
      <c r="AD126" s="124">
        <v>0</v>
      </c>
      <c r="AE126" s="124">
        <v>0</v>
      </c>
      <c r="AF126" s="124">
        <v>0</v>
      </c>
      <c r="AG126" s="124">
        <v>0</v>
      </c>
      <c r="AH126" s="124">
        <v>0</v>
      </c>
      <c r="AI126" s="124">
        <v>0</v>
      </c>
      <c r="AJ126" s="124">
        <v>0</v>
      </c>
      <c r="AK126" s="124">
        <v>0</v>
      </c>
      <c r="AL126" s="124">
        <v>0</v>
      </c>
      <c r="AM126" s="124">
        <v>0</v>
      </c>
      <c r="AN126" s="124">
        <v>0</v>
      </c>
      <c r="AO126" s="124">
        <v>0</v>
      </c>
      <c r="AP126" s="124">
        <v>0</v>
      </c>
      <c r="AQ126" s="124">
        <v>0</v>
      </c>
      <c r="AR126" s="124">
        <v>0</v>
      </c>
      <c r="AS126" s="124">
        <v>0</v>
      </c>
      <c r="AT126" s="124">
        <v>0</v>
      </c>
      <c r="AU126" s="124">
        <v>0</v>
      </c>
      <c r="AV126" s="124">
        <v>0</v>
      </c>
      <c r="AW126" s="124">
        <v>0</v>
      </c>
      <c r="AX126" s="124">
        <v>0</v>
      </c>
      <c r="AY126" s="124">
        <v>0</v>
      </c>
      <c r="AZ126" s="124">
        <v>0</v>
      </c>
      <c r="BA126" s="124">
        <v>0</v>
      </c>
      <c r="BB126" s="124">
        <v>0</v>
      </c>
      <c r="BC126" s="124">
        <v>0</v>
      </c>
      <c r="BD126" s="124">
        <v>0</v>
      </c>
      <c r="BE126" s="124">
        <v>0</v>
      </c>
      <c r="BF126" s="124">
        <v>0</v>
      </c>
      <c r="BG126" s="124">
        <v>0</v>
      </c>
      <c r="BH126" s="124">
        <v>0</v>
      </c>
      <c r="BI126" s="124">
        <v>0</v>
      </c>
      <c r="BJ126" s="124">
        <v>0</v>
      </c>
      <c r="BK126" s="124">
        <v>0</v>
      </c>
      <c r="BL126" s="124">
        <v>0</v>
      </c>
      <c r="BM126" s="124">
        <v>0</v>
      </c>
      <c r="BN126" s="104">
        <v>194802968.76718</v>
      </c>
      <c r="BO126" s="124">
        <v>4.8899999999999997</v>
      </c>
      <c r="BP126" s="104">
        <v>2930516911.9337602</v>
      </c>
      <c r="BQ126" s="104">
        <v>62859288117.123199</v>
      </c>
    </row>
    <row r="127" spans="3:69" x14ac:dyDescent="0.3">
      <c r="C127" s="124">
        <v>122</v>
      </c>
      <c r="D127" s="124">
        <v>2144</v>
      </c>
      <c r="E127" s="124">
        <v>4.8899999999999997</v>
      </c>
      <c r="F127" s="124">
        <v>2.96E-3</v>
      </c>
      <c r="G127" s="124">
        <v>0</v>
      </c>
      <c r="H127" s="124">
        <v>0</v>
      </c>
      <c r="I127" s="124">
        <v>0</v>
      </c>
      <c r="J127" s="124">
        <v>0</v>
      </c>
      <c r="K127" s="124">
        <v>0</v>
      </c>
      <c r="L127" s="124">
        <v>0</v>
      </c>
      <c r="M127" s="124">
        <v>0</v>
      </c>
      <c r="N127" s="124">
        <v>0</v>
      </c>
      <c r="O127" s="124">
        <v>0</v>
      </c>
      <c r="P127" s="124">
        <v>0</v>
      </c>
      <c r="Q127" s="124">
        <v>0</v>
      </c>
      <c r="R127" s="124">
        <v>0</v>
      </c>
      <c r="S127" s="124">
        <v>0</v>
      </c>
      <c r="T127" s="124">
        <v>0</v>
      </c>
      <c r="U127" s="124">
        <v>0</v>
      </c>
      <c r="V127" s="124">
        <v>0</v>
      </c>
      <c r="W127" s="124">
        <v>0</v>
      </c>
      <c r="X127" s="124">
        <v>0</v>
      </c>
      <c r="Y127" s="124">
        <v>0</v>
      </c>
      <c r="Z127" s="124">
        <v>0</v>
      </c>
      <c r="AA127" s="124">
        <v>0</v>
      </c>
      <c r="AB127" s="124">
        <v>0</v>
      </c>
      <c r="AC127" s="124">
        <v>0</v>
      </c>
      <c r="AD127" s="124">
        <v>0</v>
      </c>
      <c r="AE127" s="124">
        <v>0</v>
      </c>
      <c r="AF127" s="124">
        <v>0</v>
      </c>
      <c r="AG127" s="124">
        <v>0</v>
      </c>
      <c r="AH127" s="124">
        <v>0</v>
      </c>
      <c r="AI127" s="124">
        <v>0</v>
      </c>
      <c r="AJ127" s="124">
        <v>0</v>
      </c>
      <c r="AK127" s="124">
        <v>0</v>
      </c>
      <c r="AL127" s="124">
        <v>0</v>
      </c>
      <c r="AM127" s="124">
        <v>0</v>
      </c>
      <c r="AN127" s="124">
        <v>0</v>
      </c>
      <c r="AO127" s="124">
        <v>0</v>
      </c>
      <c r="AP127" s="124">
        <v>0</v>
      </c>
      <c r="AQ127" s="124">
        <v>0</v>
      </c>
      <c r="AR127" s="124">
        <v>0</v>
      </c>
      <c r="AS127" s="124">
        <v>0</v>
      </c>
      <c r="AT127" s="124">
        <v>0</v>
      </c>
      <c r="AU127" s="124">
        <v>0</v>
      </c>
      <c r="AV127" s="124">
        <v>0</v>
      </c>
      <c r="AW127" s="124">
        <v>0</v>
      </c>
      <c r="AX127" s="124">
        <v>0</v>
      </c>
      <c r="AY127" s="124">
        <v>0</v>
      </c>
      <c r="AZ127" s="124">
        <v>0</v>
      </c>
      <c r="BA127" s="124">
        <v>0</v>
      </c>
      <c r="BB127" s="124">
        <v>0</v>
      </c>
      <c r="BC127" s="124">
        <v>0</v>
      </c>
      <c r="BD127" s="124">
        <v>0</v>
      </c>
      <c r="BE127" s="124">
        <v>0</v>
      </c>
      <c r="BF127" s="124">
        <v>0</v>
      </c>
      <c r="BG127" s="124">
        <v>0</v>
      </c>
      <c r="BH127" s="124">
        <v>0</v>
      </c>
      <c r="BI127" s="124">
        <v>0</v>
      </c>
      <c r="BJ127" s="124">
        <v>0</v>
      </c>
      <c r="BK127" s="124">
        <v>0</v>
      </c>
      <c r="BL127" s="124">
        <v>0</v>
      </c>
      <c r="BM127" s="124">
        <v>0</v>
      </c>
      <c r="BN127" s="104">
        <v>194802968.76718</v>
      </c>
      <c r="BO127" s="124">
        <v>4.8899999999999997</v>
      </c>
      <c r="BP127" s="104">
        <v>3073819188.92732</v>
      </c>
      <c r="BQ127" s="104">
        <v>65933107306.050499</v>
      </c>
    </row>
    <row r="128" spans="3:69" x14ac:dyDescent="0.3">
      <c r="C128" s="124">
        <v>123</v>
      </c>
      <c r="D128" s="124">
        <v>2145</v>
      </c>
      <c r="E128" s="124">
        <v>4.8899999999999997</v>
      </c>
      <c r="F128" s="124">
        <v>2.82E-3</v>
      </c>
      <c r="G128" s="124">
        <v>0</v>
      </c>
      <c r="H128" s="124">
        <v>0</v>
      </c>
      <c r="I128" s="124">
        <v>0</v>
      </c>
      <c r="J128" s="124">
        <v>0</v>
      </c>
      <c r="K128" s="124">
        <v>0</v>
      </c>
      <c r="L128" s="124">
        <v>0</v>
      </c>
      <c r="M128" s="124">
        <v>0</v>
      </c>
      <c r="N128" s="124">
        <v>0</v>
      </c>
      <c r="O128" s="124">
        <v>0</v>
      </c>
      <c r="P128" s="124">
        <v>0</v>
      </c>
      <c r="Q128" s="124">
        <v>0</v>
      </c>
      <c r="R128" s="124">
        <v>0</v>
      </c>
      <c r="S128" s="124">
        <v>0</v>
      </c>
      <c r="T128" s="124">
        <v>0</v>
      </c>
      <c r="U128" s="124">
        <v>0</v>
      </c>
      <c r="V128" s="124">
        <v>0</v>
      </c>
      <c r="W128" s="124">
        <v>0</v>
      </c>
      <c r="X128" s="124">
        <v>0</v>
      </c>
      <c r="Y128" s="124">
        <v>0</v>
      </c>
      <c r="Z128" s="124">
        <v>0</v>
      </c>
      <c r="AA128" s="124">
        <v>0</v>
      </c>
      <c r="AB128" s="124">
        <v>0</v>
      </c>
      <c r="AC128" s="124">
        <v>0</v>
      </c>
      <c r="AD128" s="124">
        <v>0</v>
      </c>
      <c r="AE128" s="124">
        <v>0</v>
      </c>
      <c r="AF128" s="124">
        <v>0</v>
      </c>
      <c r="AG128" s="124">
        <v>0</v>
      </c>
      <c r="AH128" s="124">
        <v>0</v>
      </c>
      <c r="AI128" s="124">
        <v>0</v>
      </c>
      <c r="AJ128" s="124">
        <v>0</v>
      </c>
      <c r="AK128" s="124">
        <v>0</v>
      </c>
      <c r="AL128" s="124">
        <v>0</v>
      </c>
      <c r="AM128" s="124">
        <v>0</v>
      </c>
      <c r="AN128" s="124">
        <v>0</v>
      </c>
      <c r="AO128" s="124">
        <v>0</v>
      </c>
      <c r="AP128" s="124">
        <v>0</v>
      </c>
      <c r="AQ128" s="124">
        <v>0</v>
      </c>
      <c r="AR128" s="124">
        <v>0</v>
      </c>
      <c r="AS128" s="124">
        <v>0</v>
      </c>
      <c r="AT128" s="124">
        <v>0</v>
      </c>
      <c r="AU128" s="124">
        <v>0</v>
      </c>
      <c r="AV128" s="124">
        <v>0</v>
      </c>
      <c r="AW128" s="124">
        <v>0</v>
      </c>
      <c r="AX128" s="124">
        <v>0</v>
      </c>
      <c r="AY128" s="124">
        <v>0</v>
      </c>
      <c r="AZ128" s="124">
        <v>0</v>
      </c>
      <c r="BA128" s="124">
        <v>0</v>
      </c>
      <c r="BB128" s="124">
        <v>0</v>
      </c>
      <c r="BC128" s="124">
        <v>0</v>
      </c>
      <c r="BD128" s="124">
        <v>0</v>
      </c>
      <c r="BE128" s="124">
        <v>0</v>
      </c>
      <c r="BF128" s="124">
        <v>0</v>
      </c>
      <c r="BG128" s="124">
        <v>0</v>
      </c>
      <c r="BH128" s="124">
        <v>0</v>
      </c>
      <c r="BI128" s="124">
        <v>0</v>
      </c>
      <c r="BJ128" s="124">
        <v>0</v>
      </c>
      <c r="BK128" s="124">
        <v>0</v>
      </c>
      <c r="BL128" s="124">
        <v>0</v>
      </c>
      <c r="BM128" s="124">
        <v>0</v>
      </c>
      <c r="BN128" s="104">
        <v>194802968.76718</v>
      </c>
      <c r="BO128" s="124">
        <v>4.8899999999999997</v>
      </c>
      <c r="BP128" s="104">
        <v>3224128947.2658701</v>
      </c>
      <c r="BQ128" s="104">
        <v>69157236253.316406</v>
      </c>
    </row>
    <row r="129" spans="3:69" x14ac:dyDescent="0.3">
      <c r="C129" s="124">
        <v>124</v>
      </c>
      <c r="D129" s="124">
        <v>2146</v>
      </c>
      <c r="E129" s="124">
        <v>4.8899999999999997</v>
      </c>
      <c r="F129" s="124">
        <v>2.6900000000000001E-3</v>
      </c>
      <c r="G129" s="124">
        <v>0</v>
      </c>
      <c r="H129" s="124">
        <v>0</v>
      </c>
      <c r="I129" s="124">
        <v>0</v>
      </c>
      <c r="J129" s="124">
        <v>0</v>
      </c>
      <c r="K129" s="124">
        <v>0</v>
      </c>
      <c r="L129" s="124">
        <v>0</v>
      </c>
      <c r="M129" s="124">
        <v>0</v>
      </c>
      <c r="N129" s="124">
        <v>0</v>
      </c>
      <c r="O129" s="124">
        <v>0</v>
      </c>
      <c r="P129" s="124">
        <v>0</v>
      </c>
      <c r="Q129" s="124">
        <v>0</v>
      </c>
      <c r="R129" s="124">
        <v>0</v>
      </c>
      <c r="S129" s="124">
        <v>0</v>
      </c>
      <c r="T129" s="124">
        <v>0</v>
      </c>
      <c r="U129" s="124">
        <v>0</v>
      </c>
      <c r="V129" s="124">
        <v>0</v>
      </c>
      <c r="W129" s="124">
        <v>0</v>
      </c>
      <c r="X129" s="124">
        <v>0</v>
      </c>
      <c r="Y129" s="124">
        <v>0</v>
      </c>
      <c r="Z129" s="124">
        <v>0</v>
      </c>
      <c r="AA129" s="124">
        <v>0</v>
      </c>
      <c r="AB129" s="124">
        <v>0</v>
      </c>
      <c r="AC129" s="124">
        <v>0</v>
      </c>
      <c r="AD129" s="124">
        <v>0</v>
      </c>
      <c r="AE129" s="124">
        <v>0</v>
      </c>
      <c r="AF129" s="124">
        <v>0</v>
      </c>
      <c r="AG129" s="124">
        <v>0</v>
      </c>
      <c r="AH129" s="124">
        <v>0</v>
      </c>
      <c r="AI129" s="124">
        <v>0</v>
      </c>
      <c r="AJ129" s="124">
        <v>0</v>
      </c>
      <c r="AK129" s="124">
        <v>0</v>
      </c>
      <c r="AL129" s="124">
        <v>0</v>
      </c>
      <c r="AM129" s="124">
        <v>0</v>
      </c>
      <c r="AN129" s="124">
        <v>0</v>
      </c>
      <c r="AO129" s="124">
        <v>0</v>
      </c>
      <c r="AP129" s="124">
        <v>0</v>
      </c>
      <c r="AQ129" s="124">
        <v>0</v>
      </c>
      <c r="AR129" s="124">
        <v>0</v>
      </c>
      <c r="AS129" s="124">
        <v>0</v>
      </c>
      <c r="AT129" s="124">
        <v>0</v>
      </c>
      <c r="AU129" s="124">
        <v>0</v>
      </c>
      <c r="AV129" s="124">
        <v>0</v>
      </c>
      <c r="AW129" s="124">
        <v>0</v>
      </c>
      <c r="AX129" s="124">
        <v>0</v>
      </c>
      <c r="AY129" s="124">
        <v>0</v>
      </c>
      <c r="AZ129" s="124">
        <v>0</v>
      </c>
      <c r="BA129" s="124">
        <v>0</v>
      </c>
      <c r="BB129" s="124">
        <v>0</v>
      </c>
      <c r="BC129" s="124">
        <v>0</v>
      </c>
      <c r="BD129" s="124">
        <v>0</v>
      </c>
      <c r="BE129" s="124">
        <v>0</v>
      </c>
      <c r="BF129" s="124">
        <v>0</v>
      </c>
      <c r="BG129" s="124">
        <v>0</v>
      </c>
      <c r="BH129" s="124">
        <v>0</v>
      </c>
      <c r="BI129" s="124">
        <v>0</v>
      </c>
      <c r="BJ129" s="124">
        <v>0</v>
      </c>
      <c r="BK129" s="124">
        <v>0</v>
      </c>
      <c r="BL129" s="124">
        <v>0</v>
      </c>
      <c r="BM129" s="124">
        <v>0</v>
      </c>
      <c r="BN129" s="104">
        <v>194802968.76718</v>
      </c>
      <c r="BO129" s="124">
        <v>4.8899999999999997</v>
      </c>
      <c r="BP129" s="104">
        <v>3381788852.7871699</v>
      </c>
      <c r="BQ129" s="104">
        <v>72539025106.103607</v>
      </c>
    </row>
    <row r="130" spans="3:69" x14ac:dyDescent="0.3">
      <c r="C130" s="124">
        <v>125</v>
      </c>
      <c r="D130" s="124">
        <v>2147</v>
      </c>
      <c r="E130" s="124">
        <v>4.8899999999999997</v>
      </c>
      <c r="F130" s="124">
        <v>2.5600000000000002E-3</v>
      </c>
      <c r="G130" s="124">
        <v>0</v>
      </c>
      <c r="H130" s="124">
        <v>0</v>
      </c>
      <c r="I130" s="124">
        <v>0</v>
      </c>
      <c r="J130" s="124">
        <v>0</v>
      </c>
      <c r="K130" s="124">
        <v>0</v>
      </c>
      <c r="L130" s="124">
        <v>0</v>
      </c>
      <c r="M130" s="124">
        <v>0</v>
      </c>
      <c r="N130" s="124">
        <v>0</v>
      </c>
      <c r="O130" s="124">
        <v>0</v>
      </c>
      <c r="P130" s="124">
        <v>0</v>
      </c>
      <c r="Q130" s="124">
        <v>0</v>
      </c>
      <c r="R130" s="124">
        <v>0</v>
      </c>
      <c r="S130" s="124">
        <v>0</v>
      </c>
      <c r="T130" s="124">
        <v>0</v>
      </c>
      <c r="U130" s="124">
        <v>0</v>
      </c>
      <c r="V130" s="124">
        <v>0</v>
      </c>
      <c r="W130" s="124">
        <v>0</v>
      </c>
      <c r="X130" s="124">
        <v>0</v>
      </c>
      <c r="Y130" s="124">
        <v>0</v>
      </c>
      <c r="Z130" s="124">
        <v>0</v>
      </c>
      <c r="AA130" s="124">
        <v>0</v>
      </c>
      <c r="AB130" s="124">
        <v>0</v>
      </c>
      <c r="AC130" s="124">
        <v>0</v>
      </c>
      <c r="AD130" s="124">
        <v>0</v>
      </c>
      <c r="AE130" s="124">
        <v>0</v>
      </c>
      <c r="AF130" s="124">
        <v>0</v>
      </c>
      <c r="AG130" s="124">
        <v>0</v>
      </c>
      <c r="AH130" s="124">
        <v>0</v>
      </c>
      <c r="AI130" s="124">
        <v>0</v>
      </c>
      <c r="AJ130" s="124">
        <v>0</v>
      </c>
      <c r="AK130" s="124">
        <v>0</v>
      </c>
      <c r="AL130" s="124">
        <v>0</v>
      </c>
      <c r="AM130" s="124">
        <v>0</v>
      </c>
      <c r="AN130" s="124">
        <v>0</v>
      </c>
      <c r="AO130" s="124">
        <v>0</v>
      </c>
      <c r="AP130" s="124">
        <v>0</v>
      </c>
      <c r="AQ130" s="124">
        <v>0</v>
      </c>
      <c r="AR130" s="124">
        <v>0</v>
      </c>
      <c r="AS130" s="124">
        <v>0</v>
      </c>
      <c r="AT130" s="124">
        <v>0</v>
      </c>
      <c r="AU130" s="124">
        <v>0</v>
      </c>
      <c r="AV130" s="124">
        <v>0</v>
      </c>
      <c r="AW130" s="124">
        <v>0</v>
      </c>
      <c r="AX130" s="124">
        <v>0</v>
      </c>
      <c r="AY130" s="124">
        <v>0</v>
      </c>
      <c r="AZ130" s="124">
        <v>0</v>
      </c>
      <c r="BA130" s="124">
        <v>0</v>
      </c>
      <c r="BB130" s="124">
        <v>0</v>
      </c>
      <c r="BC130" s="124">
        <v>0</v>
      </c>
      <c r="BD130" s="124">
        <v>0</v>
      </c>
      <c r="BE130" s="124">
        <v>0</v>
      </c>
      <c r="BF130" s="124">
        <v>0</v>
      </c>
      <c r="BG130" s="124">
        <v>0</v>
      </c>
      <c r="BH130" s="124">
        <v>0</v>
      </c>
      <c r="BI130" s="124">
        <v>0</v>
      </c>
      <c r="BJ130" s="124">
        <v>0</v>
      </c>
      <c r="BK130" s="124">
        <v>0</v>
      </c>
      <c r="BL130" s="124">
        <v>0</v>
      </c>
      <c r="BM130" s="124">
        <v>0</v>
      </c>
      <c r="BN130" s="104">
        <v>194802968.76718</v>
      </c>
      <c r="BO130" s="124">
        <v>4.8899999999999997</v>
      </c>
      <c r="BP130" s="104">
        <v>3547158327.6884699</v>
      </c>
      <c r="BQ130" s="104">
        <v>76086183433.792099</v>
      </c>
    </row>
    <row r="131" spans="3:69" x14ac:dyDescent="0.3">
      <c r="C131" s="124">
        <v>126</v>
      </c>
      <c r="D131" s="124">
        <v>2148</v>
      </c>
      <c r="E131" s="124">
        <v>4.8899999999999997</v>
      </c>
      <c r="F131" s="124">
        <v>2.4399999999999999E-3</v>
      </c>
      <c r="G131" s="124">
        <v>0</v>
      </c>
      <c r="H131" s="124">
        <v>0</v>
      </c>
      <c r="I131" s="124">
        <v>0</v>
      </c>
      <c r="J131" s="124">
        <v>0</v>
      </c>
      <c r="K131" s="124">
        <v>0</v>
      </c>
      <c r="L131" s="124">
        <v>0</v>
      </c>
      <c r="M131" s="124">
        <v>0</v>
      </c>
      <c r="N131" s="124">
        <v>0</v>
      </c>
      <c r="O131" s="124">
        <v>0</v>
      </c>
      <c r="P131" s="124">
        <v>0</v>
      </c>
      <c r="Q131" s="124">
        <v>0</v>
      </c>
      <c r="R131" s="124">
        <v>0</v>
      </c>
      <c r="S131" s="124">
        <v>0</v>
      </c>
      <c r="T131" s="124">
        <v>0</v>
      </c>
      <c r="U131" s="124">
        <v>0</v>
      </c>
      <c r="V131" s="124">
        <v>0</v>
      </c>
      <c r="W131" s="124">
        <v>0</v>
      </c>
      <c r="X131" s="124">
        <v>0</v>
      </c>
      <c r="Y131" s="124">
        <v>0</v>
      </c>
      <c r="Z131" s="124">
        <v>0</v>
      </c>
      <c r="AA131" s="124">
        <v>0</v>
      </c>
      <c r="AB131" s="124">
        <v>0</v>
      </c>
      <c r="AC131" s="124">
        <v>0</v>
      </c>
      <c r="AD131" s="124">
        <v>0</v>
      </c>
      <c r="AE131" s="124">
        <v>0</v>
      </c>
      <c r="AF131" s="124">
        <v>0</v>
      </c>
      <c r="AG131" s="124">
        <v>0</v>
      </c>
      <c r="AH131" s="124">
        <v>0</v>
      </c>
      <c r="AI131" s="124">
        <v>0</v>
      </c>
      <c r="AJ131" s="124">
        <v>0</v>
      </c>
      <c r="AK131" s="124">
        <v>0</v>
      </c>
      <c r="AL131" s="124">
        <v>0</v>
      </c>
      <c r="AM131" s="124">
        <v>0</v>
      </c>
      <c r="AN131" s="124">
        <v>0</v>
      </c>
      <c r="AO131" s="124">
        <v>0</v>
      </c>
      <c r="AP131" s="124">
        <v>0</v>
      </c>
      <c r="AQ131" s="124">
        <v>0</v>
      </c>
      <c r="AR131" s="124">
        <v>0</v>
      </c>
      <c r="AS131" s="124">
        <v>0</v>
      </c>
      <c r="AT131" s="124">
        <v>0</v>
      </c>
      <c r="AU131" s="124">
        <v>0</v>
      </c>
      <c r="AV131" s="124">
        <v>0</v>
      </c>
      <c r="AW131" s="124">
        <v>0</v>
      </c>
      <c r="AX131" s="124">
        <v>0</v>
      </c>
      <c r="AY131" s="124">
        <v>0</v>
      </c>
      <c r="AZ131" s="124">
        <v>0</v>
      </c>
      <c r="BA131" s="124">
        <v>0</v>
      </c>
      <c r="BB131" s="124">
        <v>0</v>
      </c>
      <c r="BC131" s="124">
        <v>0</v>
      </c>
      <c r="BD131" s="124">
        <v>0</v>
      </c>
      <c r="BE131" s="124">
        <v>0</v>
      </c>
      <c r="BF131" s="124">
        <v>0</v>
      </c>
      <c r="BG131" s="124">
        <v>0</v>
      </c>
      <c r="BH131" s="124">
        <v>0</v>
      </c>
      <c r="BI131" s="124">
        <v>0</v>
      </c>
      <c r="BJ131" s="124">
        <v>0</v>
      </c>
      <c r="BK131" s="124">
        <v>0</v>
      </c>
      <c r="BL131" s="124">
        <v>0</v>
      </c>
      <c r="BM131" s="124">
        <v>0</v>
      </c>
      <c r="BN131" s="104">
        <v>194802968.76718</v>
      </c>
      <c r="BO131" s="124">
        <v>4.8899999999999997</v>
      </c>
      <c r="BP131" s="104">
        <v>3720614369.9124298</v>
      </c>
      <c r="BQ131" s="104">
        <v>79806797803.704498</v>
      </c>
    </row>
    <row r="132" spans="3:69" x14ac:dyDescent="0.3">
      <c r="C132" s="124">
        <v>127</v>
      </c>
      <c r="D132" s="124">
        <v>2149</v>
      </c>
      <c r="E132" s="124">
        <v>4.8899999999999997</v>
      </c>
      <c r="F132" s="124">
        <v>2.33E-3</v>
      </c>
      <c r="G132" s="124">
        <v>0</v>
      </c>
      <c r="H132" s="124">
        <v>0</v>
      </c>
      <c r="I132" s="124">
        <v>0</v>
      </c>
      <c r="J132" s="124">
        <v>0</v>
      </c>
      <c r="K132" s="124">
        <v>0</v>
      </c>
      <c r="L132" s="124">
        <v>0</v>
      </c>
      <c r="M132" s="124">
        <v>0</v>
      </c>
      <c r="N132" s="124">
        <v>0</v>
      </c>
      <c r="O132" s="124">
        <v>0</v>
      </c>
      <c r="P132" s="124">
        <v>0</v>
      </c>
      <c r="Q132" s="124">
        <v>0</v>
      </c>
      <c r="R132" s="124">
        <v>0</v>
      </c>
      <c r="S132" s="124">
        <v>0</v>
      </c>
      <c r="T132" s="124">
        <v>0</v>
      </c>
      <c r="U132" s="124">
        <v>0</v>
      </c>
      <c r="V132" s="124">
        <v>0</v>
      </c>
      <c r="W132" s="124">
        <v>0</v>
      </c>
      <c r="X132" s="124">
        <v>0</v>
      </c>
      <c r="Y132" s="124">
        <v>0</v>
      </c>
      <c r="Z132" s="124">
        <v>0</v>
      </c>
      <c r="AA132" s="124">
        <v>0</v>
      </c>
      <c r="AB132" s="124">
        <v>0</v>
      </c>
      <c r="AC132" s="124">
        <v>0</v>
      </c>
      <c r="AD132" s="124">
        <v>0</v>
      </c>
      <c r="AE132" s="124">
        <v>0</v>
      </c>
      <c r="AF132" s="124">
        <v>0</v>
      </c>
      <c r="AG132" s="124">
        <v>0</v>
      </c>
      <c r="AH132" s="124">
        <v>0</v>
      </c>
      <c r="AI132" s="124">
        <v>0</v>
      </c>
      <c r="AJ132" s="124">
        <v>0</v>
      </c>
      <c r="AK132" s="124">
        <v>0</v>
      </c>
      <c r="AL132" s="124">
        <v>0</v>
      </c>
      <c r="AM132" s="124">
        <v>0</v>
      </c>
      <c r="AN132" s="124">
        <v>0</v>
      </c>
      <c r="AO132" s="124">
        <v>0</v>
      </c>
      <c r="AP132" s="124">
        <v>0</v>
      </c>
      <c r="AQ132" s="124">
        <v>0</v>
      </c>
      <c r="AR132" s="124">
        <v>0</v>
      </c>
      <c r="AS132" s="124">
        <v>0</v>
      </c>
      <c r="AT132" s="124">
        <v>0</v>
      </c>
      <c r="AU132" s="124">
        <v>0</v>
      </c>
      <c r="AV132" s="124">
        <v>0</v>
      </c>
      <c r="AW132" s="124">
        <v>0</v>
      </c>
      <c r="AX132" s="124">
        <v>0</v>
      </c>
      <c r="AY132" s="124">
        <v>0</v>
      </c>
      <c r="AZ132" s="124">
        <v>0</v>
      </c>
      <c r="BA132" s="124">
        <v>0</v>
      </c>
      <c r="BB132" s="124">
        <v>0</v>
      </c>
      <c r="BC132" s="124">
        <v>0</v>
      </c>
      <c r="BD132" s="124">
        <v>0</v>
      </c>
      <c r="BE132" s="124">
        <v>0</v>
      </c>
      <c r="BF132" s="124">
        <v>0</v>
      </c>
      <c r="BG132" s="124">
        <v>0</v>
      </c>
      <c r="BH132" s="124">
        <v>0</v>
      </c>
      <c r="BI132" s="124">
        <v>0</v>
      </c>
      <c r="BJ132" s="124">
        <v>0</v>
      </c>
      <c r="BK132" s="124">
        <v>0</v>
      </c>
      <c r="BL132" s="124">
        <v>0</v>
      </c>
      <c r="BM132" s="124">
        <v>0</v>
      </c>
      <c r="BN132" s="104">
        <v>194802968.76718</v>
      </c>
      <c r="BO132" s="124">
        <v>4.8899999999999997</v>
      </c>
      <c r="BP132" s="104">
        <v>3902552412.60115</v>
      </c>
      <c r="BQ132" s="104">
        <v>83709350216.305603</v>
      </c>
    </row>
    <row r="133" spans="3:69" x14ac:dyDescent="0.3">
      <c r="C133" s="124">
        <v>128</v>
      </c>
      <c r="D133" s="124">
        <v>2150</v>
      </c>
      <c r="E133" s="124">
        <v>4.8899999999999997</v>
      </c>
      <c r="F133" s="124">
        <v>2.2200000000000002E-3</v>
      </c>
      <c r="G133" s="124">
        <v>0</v>
      </c>
      <c r="H133" s="124">
        <v>0</v>
      </c>
      <c r="I133" s="124">
        <v>0</v>
      </c>
      <c r="J133" s="124">
        <v>0</v>
      </c>
      <c r="K133" s="124">
        <v>0</v>
      </c>
      <c r="L133" s="124">
        <v>0</v>
      </c>
      <c r="M133" s="124">
        <v>0</v>
      </c>
      <c r="N133" s="124">
        <v>0</v>
      </c>
      <c r="O133" s="124">
        <v>0</v>
      </c>
      <c r="P133" s="124">
        <v>0</v>
      </c>
      <c r="Q133" s="124">
        <v>0</v>
      </c>
      <c r="R133" s="124">
        <v>0</v>
      </c>
      <c r="S133" s="124">
        <v>0</v>
      </c>
      <c r="T133" s="124">
        <v>0</v>
      </c>
      <c r="U133" s="124">
        <v>0</v>
      </c>
      <c r="V133" s="124">
        <v>0</v>
      </c>
      <c r="W133" s="124">
        <v>0</v>
      </c>
      <c r="X133" s="124">
        <v>0</v>
      </c>
      <c r="Y133" s="124">
        <v>0</v>
      </c>
      <c r="Z133" s="124">
        <v>0</v>
      </c>
      <c r="AA133" s="124">
        <v>0</v>
      </c>
      <c r="AB133" s="124">
        <v>0</v>
      </c>
      <c r="AC133" s="124">
        <v>0</v>
      </c>
      <c r="AD133" s="124">
        <v>0</v>
      </c>
      <c r="AE133" s="124">
        <v>0</v>
      </c>
      <c r="AF133" s="124">
        <v>0</v>
      </c>
      <c r="AG133" s="124">
        <v>0</v>
      </c>
      <c r="AH133" s="124">
        <v>0</v>
      </c>
      <c r="AI133" s="124">
        <v>0</v>
      </c>
      <c r="AJ133" s="124">
        <v>0</v>
      </c>
      <c r="AK133" s="124">
        <v>0</v>
      </c>
      <c r="AL133" s="124">
        <v>0</v>
      </c>
      <c r="AM133" s="124">
        <v>0</v>
      </c>
      <c r="AN133" s="124">
        <v>0</v>
      </c>
      <c r="AO133" s="124">
        <v>0</v>
      </c>
      <c r="AP133" s="124">
        <v>0</v>
      </c>
      <c r="AQ133" s="124">
        <v>0</v>
      </c>
      <c r="AR133" s="124">
        <v>0</v>
      </c>
      <c r="AS133" s="124">
        <v>0</v>
      </c>
      <c r="AT133" s="124">
        <v>0</v>
      </c>
      <c r="AU133" s="124">
        <v>0</v>
      </c>
      <c r="AV133" s="124">
        <v>0</v>
      </c>
      <c r="AW133" s="124">
        <v>0</v>
      </c>
      <c r="AX133" s="124">
        <v>0</v>
      </c>
      <c r="AY133" s="124">
        <v>0</v>
      </c>
      <c r="AZ133" s="124">
        <v>0</v>
      </c>
      <c r="BA133" s="124">
        <v>0</v>
      </c>
      <c r="BB133" s="124">
        <v>0</v>
      </c>
      <c r="BC133" s="124">
        <v>0</v>
      </c>
      <c r="BD133" s="124">
        <v>0</v>
      </c>
      <c r="BE133" s="124">
        <v>0</v>
      </c>
      <c r="BF133" s="124">
        <v>0</v>
      </c>
      <c r="BG133" s="124">
        <v>0</v>
      </c>
      <c r="BH133" s="124">
        <v>0</v>
      </c>
      <c r="BI133" s="124">
        <v>0</v>
      </c>
      <c r="BJ133" s="124">
        <v>0</v>
      </c>
      <c r="BK133" s="124">
        <v>0</v>
      </c>
      <c r="BL133" s="124">
        <v>0</v>
      </c>
      <c r="BM133" s="124">
        <v>0</v>
      </c>
      <c r="BN133" s="104">
        <v>194802968.76718</v>
      </c>
      <c r="BO133" s="124">
        <v>4.8899999999999997</v>
      </c>
      <c r="BP133" s="104">
        <v>4093387225.5773401</v>
      </c>
      <c r="BQ133" s="104">
        <v>87802737441.882904</v>
      </c>
    </row>
    <row r="134" spans="3:69" x14ac:dyDescent="0.3">
      <c r="C134" s="124">
        <v>129</v>
      </c>
      <c r="D134" s="124">
        <v>2151</v>
      </c>
      <c r="E134" s="124">
        <v>4.8899999999999997</v>
      </c>
      <c r="F134" s="124">
        <v>2.1199999999999999E-3</v>
      </c>
      <c r="G134" s="124">
        <v>0</v>
      </c>
      <c r="H134" s="124">
        <v>0</v>
      </c>
      <c r="I134" s="124">
        <v>0</v>
      </c>
      <c r="J134" s="124">
        <v>0</v>
      </c>
      <c r="K134" s="124">
        <v>0</v>
      </c>
      <c r="L134" s="124">
        <v>0</v>
      </c>
      <c r="M134" s="124">
        <v>0</v>
      </c>
      <c r="N134" s="124">
        <v>0</v>
      </c>
      <c r="O134" s="124">
        <v>0</v>
      </c>
      <c r="P134" s="124">
        <v>0</v>
      </c>
      <c r="Q134" s="124">
        <v>0</v>
      </c>
      <c r="R134" s="124">
        <v>0</v>
      </c>
      <c r="S134" s="124">
        <v>0</v>
      </c>
      <c r="T134" s="124">
        <v>0</v>
      </c>
      <c r="U134" s="124">
        <v>0</v>
      </c>
      <c r="V134" s="124">
        <v>0</v>
      </c>
      <c r="W134" s="124">
        <v>0</v>
      </c>
      <c r="X134" s="124">
        <v>0</v>
      </c>
      <c r="Y134" s="124">
        <v>0</v>
      </c>
      <c r="Z134" s="124">
        <v>0</v>
      </c>
      <c r="AA134" s="124">
        <v>0</v>
      </c>
      <c r="AB134" s="124">
        <v>0</v>
      </c>
      <c r="AC134" s="124">
        <v>0</v>
      </c>
      <c r="AD134" s="124">
        <v>0</v>
      </c>
      <c r="AE134" s="124">
        <v>0</v>
      </c>
      <c r="AF134" s="124">
        <v>0</v>
      </c>
      <c r="AG134" s="124">
        <v>0</v>
      </c>
      <c r="AH134" s="124">
        <v>0</v>
      </c>
      <c r="AI134" s="124">
        <v>0</v>
      </c>
      <c r="AJ134" s="124">
        <v>0</v>
      </c>
      <c r="AK134" s="124">
        <v>0</v>
      </c>
      <c r="AL134" s="124">
        <v>0</v>
      </c>
      <c r="AM134" s="124">
        <v>0</v>
      </c>
      <c r="AN134" s="124">
        <v>0</v>
      </c>
      <c r="AO134" s="124">
        <v>0</v>
      </c>
      <c r="AP134" s="124">
        <v>0</v>
      </c>
      <c r="AQ134" s="124">
        <v>0</v>
      </c>
      <c r="AR134" s="124">
        <v>0</v>
      </c>
      <c r="AS134" s="124">
        <v>0</v>
      </c>
      <c r="AT134" s="124">
        <v>0</v>
      </c>
      <c r="AU134" s="124">
        <v>0</v>
      </c>
      <c r="AV134" s="124">
        <v>0</v>
      </c>
      <c r="AW134" s="124">
        <v>0</v>
      </c>
      <c r="AX134" s="124">
        <v>0</v>
      </c>
      <c r="AY134" s="124">
        <v>0</v>
      </c>
      <c r="AZ134" s="124">
        <v>0</v>
      </c>
      <c r="BA134" s="124">
        <v>0</v>
      </c>
      <c r="BB134" s="124">
        <v>0</v>
      </c>
      <c r="BC134" s="124">
        <v>0</v>
      </c>
      <c r="BD134" s="124">
        <v>0</v>
      </c>
      <c r="BE134" s="124">
        <v>0</v>
      </c>
      <c r="BF134" s="124">
        <v>0</v>
      </c>
      <c r="BG134" s="124">
        <v>0</v>
      </c>
      <c r="BH134" s="124">
        <v>0</v>
      </c>
      <c r="BI134" s="124">
        <v>0</v>
      </c>
      <c r="BJ134" s="124">
        <v>0</v>
      </c>
      <c r="BK134" s="124">
        <v>0</v>
      </c>
      <c r="BL134" s="124">
        <v>0</v>
      </c>
      <c r="BM134" s="124">
        <v>0</v>
      </c>
      <c r="BN134" s="104">
        <v>194802968.76718</v>
      </c>
      <c r="BO134" s="124">
        <v>4.8899999999999997</v>
      </c>
      <c r="BP134" s="104">
        <v>4293553860.9080701</v>
      </c>
      <c r="BQ134" s="104">
        <v>92096291302.791</v>
      </c>
    </row>
    <row r="135" spans="3:69" x14ac:dyDescent="0.3">
      <c r="C135" s="124">
        <v>130</v>
      </c>
      <c r="D135" s="124">
        <v>2152</v>
      </c>
      <c r="E135" s="124">
        <v>4.8899999999999997</v>
      </c>
      <c r="F135" s="124">
        <v>2.0200000000000001E-3</v>
      </c>
      <c r="G135" s="124">
        <v>0</v>
      </c>
      <c r="H135" s="124">
        <v>0</v>
      </c>
      <c r="I135" s="124">
        <v>0</v>
      </c>
      <c r="J135" s="124">
        <v>0</v>
      </c>
      <c r="K135" s="124">
        <v>0</v>
      </c>
      <c r="L135" s="124">
        <v>0</v>
      </c>
      <c r="M135" s="124">
        <v>0</v>
      </c>
      <c r="N135" s="124">
        <v>0</v>
      </c>
      <c r="O135" s="124">
        <v>0</v>
      </c>
      <c r="P135" s="124">
        <v>0</v>
      </c>
      <c r="Q135" s="124">
        <v>0</v>
      </c>
      <c r="R135" s="124">
        <v>0</v>
      </c>
      <c r="S135" s="124">
        <v>0</v>
      </c>
      <c r="T135" s="124">
        <v>0</v>
      </c>
      <c r="U135" s="124">
        <v>0</v>
      </c>
      <c r="V135" s="124">
        <v>0</v>
      </c>
      <c r="W135" s="124">
        <v>0</v>
      </c>
      <c r="X135" s="124">
        <v>0</v>
      </c>
      <c r="Y135" s="124">
        <v>0</v>
      </c>
      <c r="Z135" s="124">
        <v>0</v>
      </c>
      <c r="AA135" s="124">
        <v>0</v>
      </c>
      <c r="AB135" s="124">
        <v>0</v>
      </c>
      <c r="AC135" s="124">
        <v>0</v>
      </c>
      <c r="AD135" s="124">
        <v>0</v>
      </c>
      <c r="AE135" s="124">
        <v>0</v>
      </c>
      <c r="AF135" s="124">
        <v>0</v>
      </c>
      <c r="AG135" s="124">
        <v>0</v>
      </c>
      <c r="AH135" s="124">
        <v>0</v>
      </c>
      <c r="AI135" s="124">
        <v>0</v>
      </c>
      <c r="AJ135" s="124">
        <v>0</v>
      </c>
      <c r="AK135" s="124">
        <v>0</v>
      </c>
      <c r="AL135" s="124">
        <v>0</v>
      </c>
      <c r="AM135" s="124">
        <v>0</v>
      </c>
      <c r="AN135" s="124">
        <v>0</v>
      </c>
      <c r="AO135" s="124">
        <v>0</v>
      </c>
      <c r="AP135" s="124">
        <v>0</v>
      </c>
      <c r="AQ135" s="124">
        <v>0</v>
      </c>
      <c r="AR135" s="124">
        <v>0</v>
      </c>
      <c r="AS135" s="124">
        <v>0</v>
      </c>
      <c r="AT135" s="124">
        <v>0</v>
      </c>
      <c r="AU135" s="124">
        <v>0</v>
      </c>
      <c r="AV135" s="124">
        <v>0</v>
      </c>
      <c r="AW135" s="124">
        <v>0</v>
      </c>
      <c r="AX135" s="124">
        <v>0</v>
      </c>
      <c r="AY135" s="124">
        <v>0</v>
      </c>
      <c r="AZ135" s="124">
        <v>0</v>
      </c>
      <c r="BA135" s="124">
        <v>0</v>
      </c>
      <c r="BB135" s="124">
        <v>0</v>
      </c>
      <c r="BC135" s="124">
        <v>0</v>
      </c>
      <c r="BD135" s="124">
        <v>0</v>
      </c>
      <c r="BE135" s="124">
        <v>0</v>
      </c>
      <c r="BF135" s="124">
        <v>0</v>
      </c>
      <c r="BG135" s="124">
        <v>0</v>
      </c>
      <c r="BH135" s="124">
        <v>0</v>
      </c>
      <c r="BI135" s="124">
        <v>0</v>
      </c>
      <c r="BJ135" s="124">
        <v>0</v>
      </c>
      <c r="BK135" s="124">
        <v>0</v>
      </c>
      <c r="BL135" s="124">
        <v>0</v>
      </c>
      <c r="BM135" s="124">
        <v>0</v>
      </c>
      <c r="BN135" s="104">
        <v>194802968.76718</v>
      </c>
      <c r="BO135" s="124">
        <v>4.8899999999999997</v>
      </c>
      <c r="BP135" s="104">
        <v>4503508644.70648</v>
      </c>
      <c r="BQ135" s="104">
        <v>96599799947.497498</v>
      </c>
    </row>
    <row r="136" spans="3:69" x14ac:dyDescent="0.3">
      <c r="C136" s="124">
        <v>131</v>
      </c>
      <c r="D136" s="124">
        <v>2153</v>
      </c>
      <c r="E136" s="124">
        <v>4.8899999999999997</v>
      </c>
      <c r="F136" s="124">
        <v>1.9300000000000001E-3</v>
      </c>
      <c r="G136" s="124">
        <v>0</v>
      </c>
      <c r="H136" s="124">
        <v>0</v>
      </c>
      <c r="I136" s="124">
        <v>0</v>
      </c>
      <c r="J136" s="124">
        <v>0</v>
      </c>
      <c r="K136" s="124">
        <v>0</v>
      </c>
      <c r="L136" s="124">
        <v>0</v>
      </c>
      <c r="M136" s="124">
        <v>0</v>
      </c>
      <c r="N136" s="124">
        <v>0</v>
      </c>
      <c r="O136" s="124">
        <v>0</v>
      </c>
      <c r="P136" s="124">
        <v>0</v>
      </c>
      <c r="Q136" s="124">
        <v>0</v>
      </c>
      <c r="R136" s="124">
        <v>0</v>
      </c>
      <c r="S136" s="124">
        <v>0</v>
      </c>
      <c r="T136" s="124">
        <v>0</v>
      </c>
      <c r="U136" s="124">
        <v>0</v>
      </c>
      <c r="V136" s="124">
        <v>0</v>
      </c>
      <c r="W136" s="124">
        <v>0</v>
      </c>
      <c r="X136" s="124">
        <v>0</v>
      </c>
      <c r="Y136" s="124">
        <v>0</v>
      </c>
      <c r="Z136" s="124">
        <v>0</v>
      </c>
      <c r="AA136" s="124">
        <v>0</v>
      </c>
      <c r="AB136" s="124">
        <v>0</v>
      </c>
      <c r="AC136" s="124">
        <v>0</v>
      </c>
      <c r="AD136" s="124">
        <v>0</v>
      </c>
      <c r="AE136" s="124">
        <v>0</v>
      </c>
      <c r="AF136" s="124">
        <v>0</v>
      </c>
      <c r="AG136" s="124">
        <v>0</v>
      </c>
      <c r="AH136" s="124">
        <v>0</v>
      </c>
      <c r="AI136" s="124">
        <v>0</v>
      </c>
      <c r="AJ136" s="124">
        <v>0</v>
      </c>
      <c r="AK136" s="124">
        <v>0</v>
      </c>
      <c r="AL136" s="124">
        <v>0</v>
      </c>
      <c r="AM136" s="124">
        <v>0</v>
      </c>
      <c r="AN136" s="124">
        <v>0</v>
      </c>
      <c r="AO136" s="124">
        <v>0</v>
      </c>
      <c r="AP136" s="124">
        <v>0</v>
      </c>
      <c r="AQ136" s="124">
        <v>0</v>
      </c>
      <c r="AR136" s="124">
        <v>0</v>
      </c>
      <c r="AS136" s="124">
        <v>0</v>
      </c>
      <c r="AT136" s="124">
        <v>0</v>
      </c>
      <c r="AU136" s="124">
        <v>0</v>
      </c>
      <c r="AV136" s="124">
        <v>0</v>
      </c>
      <c r="AW136" s="124">
        <v>0</v>
      </c>
      <c r="AX136" s="124">
        <v>0</v>
      </c>
      <c r="AY136" s="124">
        <v>0</v>
      </c>
      <c r="AZ136" s="124">
        <v>0</v>
      </c>
      <c r="BA136" s="124">
        <v>0</v>
      </c>
      <c r="BB136" s="124">
        <v>0</v>
      </c>
      <c r="BC136" s="124">
        <v>0</v>
      </c>
      <c r="BD136" s="124">
        <v>0</v>
      </c>
      <c r="BE136" s="124">
        <v>0</v>
      </c>
      <c r="BF136" s="124">
        <v>0</v>
      </c>
      <c r="BG136" s="124">
        <v>0</v>
      </c>
      <c r="BH136" s="124">
        <v>0</v>
      </c>
      <c r="BI136" s="124">
        <v>0</v>
      </c>
      <c r="BJ136" s="124">
        <v>0</v>
      </c>
      <c r="BK136" s="124">
        <v>0</v>
      </c>
      <c r="BL136" s="124">
        <v>0</v>
      </c>
      <c r="BM136" s="124">
        <v>0</v>
      </c>
      <c r="BN136" s="104">
        <v>194802968.76718</v>
      </c>
      <c r="BO136" s="124">
        <v>4.8899999999999997</v>
      </c>
      <c r="BP136" s="104">
        <v>4723730217.4326296</v>
      </c>
      <c r="BQ136" s="104">
        <v>101323530164.92999</v>
      </c>
    </row>
    <row r="137" spans="3:69" x14ac:dyDescent="0.3">
      <c r="C137" s="124">
        <v>132</v>
      </c>
      <c r="D137" s="124">
        <v>2154</v>
      </c>
      <c r="E137" s="124">
        <v>4.8899999999999997</v>
      </c>
      <c r="F137" s="124">
        <v>1.8400000000000001E-3</v>
      </c>
      <c r="G137" s="124">
        <v>0</v>
      </c>
      <c r="H137" s="124">
        <v>0</v>
      </c>
      <c r="I137" s="124">
        <v>0</v>
      </c>
      <c r="J137" s="124">
        <v>0</v>
      </c>
      <c r="K137" s="124">
        <v>0</v>
      </c>
      <c r="L137" s="124">
        <v>0</v>
      </c>
      <c r="M137" s="124">
        <v>0</v>
      </c>
      <c r="N137" s="124">
        <v>0</v>
      </c>
      <c r="O137" s="124">
        <v>0</v>
      </c>
      <c r="P137" s="124">
        <v>0</v>
      </c>
      <c r="Q137" s="124">
        <v>0</v>
      </c>
      <c r="R137" s="124">
        <v>0</v>
      </c>
      <c r="S137" s="124">
        <v>0</v>
      </c>
      <c r="T137" s="124">
        <v>0</v>
      </c>
      <c r="U137" s="124">
        <v>0</v>
      </c>
      <c r="V137" s="124">
        <v>0</v>
      </c>
      <c r="W137" s="124">
        <v>0</v>
      </c>
      <c r="X137" s="124">
        <v>0</v>
      </c>
      <c r="Y137" s="124">
        <v>0</v>
      </c>
      <c r="Z137" s="124">
        <v>0</v>
      </c>
      <c r="AA137" s="124">
        <v>0</v>
      </c>
      <c r="AB137" s="124">
        <v>0</v>
      </c>
      <c r="AC137" s="124">
        <v>0</v>
      </c>
      <c r="AD137" s="124">
        <v>0</v>
      </c>
      <c r="AE137" s="124">
        <v>0</v>
      </c>
      <c r="AF137" s="124">
        <v>0</v>
      </c>
      <c r="AG137" s="124">
        <v>0</v>
      </c>
      <c r="AH137" s="124">
        <v>0</v>
      </c>
      <c r="AI137" s="124">
        <v>0</v>
      </c>
      <c r="AJ137" s="124">
        <v>0</v>
      </c>
      <c r="AK137" s="124">
        <v>0</v>
      </c>
      <c r="AL137" s="124">
        <v>0</v>
      </c>
      <c r="AM137" s="124">
        <v>0</v>
      </c>
      <c r="AN137" s="124">
        <v>0</v>
      </c>
      <c r="AO137" s="124">
        <v>0</v>
      </c>
      <c r="AP137" s="124">
        <v>0</v>
      </c>
      <c r="AQ137" s="124">
        <v>0</v>
      </c>
      <c r="AR137" s="124">
        <v>0</v>
      </c>
      <c r="AS137" s="124">
        <v>0</v>
      </c>
      <c r="AT137" s="124">
        <v>0</v>
      </c>
      <c r="AU137" s="124">
        <v>0</v>
      </c>
      <c r="AV137" s="124">
        <v>0</v>
      </c>
      <c r="AW137" s="124">
        <v>0</v>
      </c>
      <c r="AX137" s="124">
        <v>0</v>
      </c>
      <c r="AY137" s="124">
        <v>0</v>
      </c>
      <c r="AZ137" s="124">
        <v>0</v>
      </c>
      <c r="BA137" s="124">
        <v>0</v>
      </c>
      <c r="BB137" s="124">
        <v>0</v>
      </c>
      <c r="BC137" s="124">
        <v>0</v>
      </c>
      <c r="BD137" s="124">
        <v>0</v>
      </c>
      <c r="BE137" s="124">
        <v>0</v>
      </c>
      <c r="BF137" s="124">
        <v>0</v>
      </c>
      <c r="BG137" s="124">
        <v>0</v>
      </c>
      <c r="BH137" s="124">
        <v>0</v>
      </c>
      <c r="BI137" s="124">
        <v>0</v>
      </c>
      <c r="BJ137" s="124">
        <v>0</v>
      </c>
      <c r="BK137" s="124">
        <v>0</v>
      </c>
      <c r="BL137" s="124">
        <v>0</v>
      </c>
      <c r="BM137" s="124">
        <v>0</v>
      </c>
      <c r="BN137" s="104">
        <v>194802968.76718</v>
      </c>
      <c r="BO137" s="124">
        <v>4.8899999999999997</v>
      </c>
      <c r="BP137" s="104">
        <v>4954720625.0650797</v>
      </c>
      <c r="BQ137" s="104">
        <v>106278250789.995</v>
      </c>
    </row>
    <row r="138" spans="3:69" x14ac:dyDescent="0.3">
      <c r="C138" s="124">
        <v>133</v>
      </c>
      <c r="D138" s="124">
        <v>2155</v>
      </c>
      <c r="E138" s="124">
        <v>4.8899999999999997</v>
      </c>
      <c r="F138" s="124">
        <v>1.75E-3</v>
      </c>
      <c r="G138" s="124">
        <v>0</v>
      </c>
      <c r="H138" s="124">
        <v>0</v>
      </c>
      <c r="I138" s="124">
        <v>0</v>
      </c>
      <c r="J138" s="124">
        <v>0</v>
      </c>
      <c r="K138" s="124">
        <v>0</v>
      </c>
      <c r="L138" s="124">
        <v>0</v>
      </c>
      <c r="M138" s="124">
        <v>0</v>
      </c>
      <c r="N138" s="124">
        <v>0</v>
      </c>
      <c r="O138" s="124">
        <v>0</v>
      </c>
      <c r="P138" s="124">
        <v>0</v>
      </c>
      <c r="Q138" s="124">
        <v>0</v>
      </c>
      <c r="R138" s="124">
        <v>0</v>
      </c>
      <c r="S138" s="124">
        <v>0</v>
      </c>
      <c r="T138" s="124">
        <v>0</v>
      </c>
      <c r="U138" s="124">
        <v>0</v>
      </c>
      <c r="V138" s="124">
        <v>0</v>
      </c>
      <c r="W138" s="124">
        <v>0</v>
      </c>
      <c r="X138" s="124">
        <v>0</v>
      </c>
      <c r="Y138" s="124">
        <v>0</v>
      </c>
      <c r="Z138" s="124">
        <v>0</v>
      </c>
      <c r="AA138" s="124">
        <v>0</v>
      </c>
      <c r="AB138" s="124">
        <v>0</v>
      </c>
      <c r="AC138" s="124">
        <v>0</v>
      </c>
      <c r="AD138" s="124">
        <v>0</v>
      </c>
      <c r="AE138" s="124">
        <v>0</v>
      </c>
      <c r="AF138" s="124">
        <v>0</v>
      </c>
      <c r="AG138" s="124">
        <v>0</v>
      </c>
      <c r="AH138" s="124">
        <v>0</v>
      </c>
      <c r="AI138" s="124">
        <v>0</v>
      </c>
      <c r="AJ138" s="124">
        <v>0</v>
      </c>
      <c r="AK138" s="124">
        <v>0</v>
      </c>
      <c r="AL138" s="124">
        <v>0</v>
      </c>
      <c r="AM138" s="124">
        <v>0</v>
      </c>
      <c r="AN138" s="124">
        <v>0</v>
      </c>
      <c r="AO138" s="124">
        <v>0</v>
      </c>
      <c r="AP138" s="124">
        <v>0</v>
      </c>
      <c r="AQ138" s="124">
        <v>0</v>
      </c>
      <c r="AR138" s="124">
        <v>0</v>
      </c>
      <c r="AS138" s="124">
        <v>0</v>
      </c>
      <c r="AT138" s="124">
        <v>0</v>
      </c>
      <c r="AU138" s="124">
        <v>0</v>
      </c>
      <c r="AV138" s="124">
        <v>0</v>
      </c>
      <c r="AW138" s="124">
        <v>0</v>
      </c>
      <c r="AX138" s="124">
        <v>0</v>
      </c>
      <c r="AY138" s="124">
        <v>0</v>
      </c>
      <c r="AZ138" s="124">
        <v>0</v>
      </c>
      <c r="BA138" s="124">
        <v>0</v>
      </c>
      <c r="BB138" s="124">
        <v>0</v>
      </c>
      <c r="BC138" s="124">
        <v>0</v>
      </c>
      <c r="BD138" s="124">
        <v>0</v>
      </c>
      <c r="BE138" s="124">
        <v>0</v>
      </c>
      <c r="BF138" s="124">
        <v>0</v>
      </c>
      <c r="BG138" s="124">
        <v>0</v>
      </c>
      <c r="BH138" s="124">
        <v>0</v>
      </c>
      <c r="BI138" s="124">
        <v>0</v>
      </c>
      <c r="BJ138" s="124">
        <v>0</v>
      </c>
      <c r="BK138" s="124">
        <v>0</v>
      </c>
      <c r="BL138" s="124">
        <v>0</v>
      </c>
      <c r="BM138" s="124">
        <v>0</v>
      </c>
      <c r="BN138" s="104">
        <v>194802968.76718</v>
      </c>
      <c r="BO138" s="124">
        <v>4.8899999999999997</v>
      </c>
      <c r="BP138" s="104">
        <v>5197006463.6307602</v>
      </c>
      <c r="BQ138" s="104">
        <v>111475257253.62601</v>
      </c>
    </row>
    <row r="139" spans="3:69" x14ac:dyDescent="0.3">
      <c r="C139" s="124">
        <v>134</v>
      </c>
      <c r="D139" s="124">
        <v>2156</v>
      </c>
      <c r="E139" s="124">
        <v>4.8899999999999997</v>
      </c>
      <c r="F139" s="124">
        <v>1.67E-3</v>
      </c>
      <c r="G139" s="124">
        <v>0</v>
      </c>
      <c r="H139" s="124">
        <v>0</v>
      </c>
      <c r="I139" s="124">
        <v>0</v>
      </c>
      <c r="J139" s="124">
        <v>0</v>
      </c>
      <c r="K139" s="124">
        <v>0</v>
      </c>
      <c r="L139" s="124">
        <v>0</v>
      </c>
      <c r="M139" s="124">
        <v>0</v>
      </c>
      <c r="N139" s="124">
        <v>0</v>
      </c>
      <c r="O139" s="124">
        <v>0</v>
      </c>
      <c r="P139" s="124">
        <v>0</v>
      </c>
      <c r="Q139" s="124">
        <v>0</v>
      </c>
      <c r="R139" s="124">
        <v>0</v>
      </c>
      <c r="S139" s="124">
        <v>0</v>
      </c>
      <c r="T139" s="124">
        <v>0</v>
      </c>
      <c r="U139" s="124">
        <v>0</v>
      </c>
      <c r="V139" s="124">
        <v>0</v>
      </c>
      <c r="W139" s="124">
        <v>0</v>
      </c>
      <c r="X139" s="124">
        <v>0</v>
      </c>
      <c r="Y139" s="124">
        <v>0</v>
      </c>
      <c r="Z139" s="124">
        <v>0</v>
      </c>
      <c r="AA139" s="124">
        <v>0</v>
      </c>
      <c r="AB139" s="124">
        <v>0</v>
      </c>
      <c r="AC139" s="124">
        <v>0</v>
      </c>
      <c r="AD139" s="124">
        <v>0</v>
      </c>
      <c r="AE139" s="124">
        <v>0</v>
      </c>
      <c r="AF139" s="124">
        <v>0</v>
      </c>
      <c r="AG139" s="124">
        <v>0</v>
      </c>
      <c r="AH139" s="124">
        <v>0</v>
      </c>
      <c r="AI139" s="124">
        <v>0</v>
      </c>
      <c r="AJ139" s="124">
        <v>0</v>
      </c>
      <c r="AK139" s="124">
        <v>0</v>
      </c>
      <c r="AL139" s="124">
        <v>0</v>
      </c>
      <c r="AM139" s="124">
        <v>0</v>
      </c>
      <c r="AN139" s="124">
        <v>0</v>
      </c>
      <c r="AO139" s="124">
        <v>0</v>
      </c>
      <c r="AP139" s="124">
        <v>0</v>
      </c>
      <c r="AQ139" s="124">
        <v>0</v>
      </c>
      <c r="AR139" s="124">
        <v>0</v>
      </c>
      <c r="AS139" s="124">
        <v>0</v>
      </c>
      <c r="AT139" s="124">
        <v>0</v>
      </c>
      <c r="AU139" s="124">
        <v>0</v>
      </c>
      <c r="AV139" s="124">
        <v>0</v>
      </c>
      <c r="AW139" s="124">
        <v>0</v>
      </c>
      <c r="AX139" s="124">
        <v>0</v>
      </c>
      <c r="AY139" s="124">
        <v>0</v>
      </c>
      <c r="AZ139" s="124">
        <v>0</v>
      </c>
      <c r="BA139" s="124">
        <v>0</v>
      </c>
      <c r="BB139" s="124">
        <v>0</v>
      </c>
      <c r="BC139" s="124">
        <v>0</v>
      </c>
      <c r="BD139" s="124">
        <v>0</v>
      </c>
      <c r="BE139" s="124">
        <v>0</v>
      </c>
      <c r="BF139" s="124">
        <v>0</v>
      </c>
      <c r="BG139" s="124">
        <v>0</v>
      </c>
      <c r="BH139" s="124">
        <v>0</v>
      </c>
      <c r="BI139" s="124">
        <v>0</v>
      </c>
      <c r="BJ139" s="124">
        <v>0</v>
      </c>
      <c r="BK139" s="124">
        <v>0</v>
      </c>
      <c r="BL139" s="124">
        <v>0</v>
      </c>
      <c r="BM139" s="124">
        <v>0</v>
      </c>
      <c r="BN139" s="104">
        <v>194802968.76718</v>
      </c>
      <c r="BO139" s="124">
        <v>4.8899999999999997</v>
      </c>
      <c r="BP139" s="104">
        <v>5451140079.7023096</v>
      </c>
      <c r="BQ139" s="104">
        <v>116926397333.328</v>
      </c>
    </row>
    <row r="140" spans="3:69" x14ac:dyDescent="0.3">
      <c r="C140" s="124">
        <v>135</v>
      </c>
      <c r="D140" s="124">
        <v>2157</v>
      </c>
      <c r="E140" s="124">
        <v>4.8899999999999997</v>
      </c>
      <c r="F140" s="124">
        <v>1.5900000000000001E-3</v>
      </c>
      <c r="G140" s="124">
        <v>0</v>
      </c>
      <c r="H140" s="124">
        <v>0</v>
      </c>
      <c r="I140" s="124">
        <v>0</v>
      </c>
      <c r="J140" s="124">
        <v>0</v>
      </c>
      <c r="K140" s="124">
        <v>0</v>
      </c>
      <c r="L140" s="124">
        <v>0</v>
      </c>
      <c r="M140" s="124">
        <v>0</v>
      </c>
      <c r="N140" s="124">
        <v>0</v>
      </c>
      <c r="O140" s="124">
        <v>0</v>
      </c>
      <c r="P140" s="124">
        <v>0</v>
      </c>
      <c r="Q140" s="124">
        <v>0</v>
      </c>
      <c r="R140" s="124">
        <v>0</v>
      </c>
      <c r="S140" s="124">
        <v>0</v>
      </c>
      <c r="T140" s="124">
        <v>0</v>
      </c>
      <c r="U140" s="124">
        <v>0</v>
      </c>
      <c r="V140" s="124">
        <v>0</v>
      </c>
      <c r="W140" s="124">
        <v>0</v>
      </c>
      <c r="X140" s="124">
        <v>0</v>
      </c>
      <c r="Y140" s="124">
        <v>0</v>
      </c>
      <c r="Z140" s="124">
        <v>0</v>
      </c>
      <c r="AA140" s="124">
        <v>0</v>
      </c>
      <c r="AB140" s="124">
        <v>0</v>
      </c>
      <c r="AC140" s="124">
        <v>0</v>
      </c>
      <c r="AD140" s="124">
        <v>0</v>
      </c>
      <c r="AE140" s="124">
        <v>0</v>
      </c>
      <c r="AF140" s="124">
        <v>0</v>
      </c>
      <c r="AG140" s="124">
        <v>0</v>
      </c>
      <c r="AH140" s="124">
        <v>0</v>
      </c>
      <c r="AI140" s="124">
        <v>0</v>
      </c>
      <c r="AJ140" s="124">
        <v>0</v>
      </c>
      <c r="AK140" s="124">
        <v>0</v>
      </c>
      <c r="AL140" s="124">
        <v>0</v>
      </c>
      <c r="AM140" s="124">
        <v>0</v>
      </c>
      <c r="AN140" s="124">
        <v>0</v>
      </c>
      <c r="AO140" s="124">
        <v>0</v>
      </c>
      <c r="AP140" s="124">
        <v>0</v>
      </c>
      <c r="AQ140" s="124">
        <v>0</v>
      </c>
      <c r="AR140" s="124">
        <v>0</v>
      </c>
      <c r="AS140" s="124">
        <v>0</v>
      </c>
      <c r="AT140" s="124">
        <v>0</v>
      </c>
      <c r="AU140" s="124">
        <v>0</v>
      </c>
      <c r="AV140" s="124">
        <v>0</v>
      </c>
      <c r="AW140" s="124">
        <v>0</v>
      </c>
      <c r="AX140" s="124">
        <v>0</v>
      </c>
      <c r="AY140" s="124">
        <v>0</v>
      </c>
      <c r="AZ140" s="124">
        <v>0</v>
      </c>
      <c r="BA140" s="124">
        <v>0</v>
      </c>
      <c r="BB140" s="124">
        <v>0</v>
      </c>
      <c r="BC140" s="124">
        <v>0</v>
      </c>
      <c r="BD140" s="124">
        <v>0</v>
      </c>
      <c r="BE140" s="124">
        <v>0</v>
      </c>
      <c r="BF140" s="124">
        <v>0</v>
      </c>
      <c r="BG140" s="124">
        <v>0</v>
      </c>
      <c r="BH140" s="124">
        <v>0</v>
      </c>
      <c r="BI140" s="124">
        <v>0</v>
      </c>
      <c r="BJ140" s="124">
        <v>0</v>
      </c>
      <c r="BK140" s="124">
        <v>0</v>
      </c>
      <c r="BL140" s="124">
        <v>0</v>
      </c>
      <c r="BM140" s="124">
        <v>0</v>
      </c>
      <c r="BN140" s="104">
        <v>194802968.76718</v>
      </c>
      <c r="BO140" s="124">
        <v>4.8899999999999997</v>
      </c>
      <c r="BP140" s="104">
        <v>5717700829.59974</v>
      </c>
      <c r="BQ140" s="104">
        <v>122644098162.92799</v>
      </c>
    </row>
    <row r="141" spans="3:69" x14ac:dyDescent="0.3">
      <c r="C141" s="124">
        <v>136</v>
      </c>
      <c r="D141" s="124">
        <v>2158</v>
      </c>
      <c r="E141" s="124">
        <v>4.8899999999999997</v>
      </c>
      <c r="F141" s="124">
        <v>1.5200000000000001E-3</v>
      </c>
      <c r="G141" s="124">
        <v>0</v>
      </c>
      <c r="H141" s="124">
        <v>0</v>
      </c>
      <c r="I141" s="124">
        <v>0</v>
      </c>
      <c r="J141" s="124">
        <v>0</v>
      </c>
      <c r="K141" s="124">
        <v>0</v>
      </c>
      <c r="L141" s="124">
        <v>0</v>
      </c>
      <c r="M141" s="124">
        <v>0</v>
      </c>
      <c r="N141" s="124">
        <v>0</v>
      </c>
      <c r="O141" s="124">
        <v>0</v>
      </c>
      <c r="P141" s="124">
        <v>0</v>
      </c>
      <c r="Q141" s="124">
        <v>0</v>
      </c>
      <c r="R141" s="124">
        <v>0</v>
      </c>
      <c r="S141" s="124">
        <v>0</v>
      </c>
      <c r="T141" s="124">
        <v>0</v>
      </c>
      <c r="U141" s="124">
        <v>0</v>
      </c>
      <c r="V141" s="124">
        <v>0</v>
      </c>
      <c r="W141" s="124">
        <v>0</v>
      </c>
      <c r="X141" s="124">
        <v>0</v>
      </c>
      <c r="Y141" s="124">
        <v>0</v>
      </c>
      <c r="Z141" s="124">
        <v>0</v>
      </c>
      <c r="AA141" s="124">
        <v>0</v>
      </c>
      <c r="AB141" s="124">
        <v>0</v>
      </c>
      <c r="AC141" s="124">
        <v>0</v>
      </c>
      <c r="AD141" s="124">
        <v>0</v>
      </c>
      <c r="AE141" s="124">
        <v>0</v>
      </c>
      <c r="AF141" s="124">
        <v>0</v>
      </c>
      <c r="AG141" s="124">
        <v>0</v>
      </c>
      <c r="AH141" s="124">
        <v>0</v>
      </c>
      <c r="AI141" s="124">
        <v>0</v>
      </c>
      <c r="AJ141" s="124">
        <v>0</v>
      </c>
      <c r="AK141" s="124">
        <v>0</v>
      </c>
      <c r="AL141" s="124">
        <v>0</v>
      </c>
      <c r="AM141" s="124">
        <v>0</v>
      </c>
      <c r="AN141" s="124">
        <v>0</v>
      </c>
      <c r="AO141" s="124">
        <v>0</v>
      </c>
      <c r="AP141" s="124">
        <v>0</v>
      </c>
      <c r="AQ141" s="124">
        <v>0</v>
      </c>
      <c r="AR141" s="124">
        <v>0</v>
      </c>
      <c r="AS141" s="124">
        <v>0</v>
      </c>
      <c r="AT141" s="124">
        <v>0</v>
      </c>
      <c r="AU141" s="124">
        <v>0</v>
      </c>
      <c r="AV141" s="124">
        <v>0</v>
      </c>
      <c r="AW141" s="124">
        <v>0</v>
      </c>
      <c r="AX141" s="124">
        <v>0</v>
      </c>
      <c r="AY141" s="124">
        <v>0</v>
      </c>
      <c r="AZ141" s="124">
        <v>0</v>
      </c>
      <c r="BA141" s="124">
        <v>0</v>
      </c>
      <c r="BB141" s="124">
        <v>0</v>
      </c>
      <c r="BC141" s="124">
        <v>0</v>
      </c>
      <c r="BD141" s="124">
        <v>0</v>
      </c>
      <c r="BE141" s="124">
        <v>0</v>
      </c>
      <c r="BF141" s="124">
        <v>0</v>
      </c>
      <c r="BG141" s="124">
        <v>0</v>
      </c>
      <c r="BH141" s="124">
        <v>0</v>
      </c>
      <c r="BI141" s="124">
        <v>0</v>
      </c>
      <c r="BJ141" s="124">
        <v>0</v>
      </c>
      <c r="BK141" s="124">
        <v>0</v>
      </c>
      <c r="BL141" s="124">
        <v>0</v>
      </c>
      <c r="BM141" s="124">
        <v>0</v>
      </c>
      <c r="BN141" s="104">
        <v>194802968.76718</v>
      </c>
      <c r="BO141" s="124">
        <v>4.8899999999999997</v>
      </c>
      <c r="BP141" s="104">
        <v>5997296400.1671801</v>
      </c>
      <c r="BQ141" s="104">
        <v>128641394563.095</v>
      </c>
    </row>
    <row r="142" spans="3:69" x14ac:dyDescent="0.3">
      <c r="C142" s="124">
        <v>137</v>
      </c>
      <c r="D142" s="124">
        <v>2159</v>
      </c>
      <c r="E142" s="124">
        <v>4.8899999999999997</v>
      </c>
      <c r="F142" s="124">
        <v>1.4499999999999999E-3</v>
      </c>
      <c r="G142" s="124">
        <v>0</v>
      </c>
      <c r="H142" s="124">
        <v>0</v>
      </c>
      <c r="I142" s="124">
        <v>0</v>
      </c>
      <c r="J142" s="124">
        <v>0</v>
      </c>
      <c r="K142" s="124">
        <v>0</v>
      </c>
      <c r="L142" s="124">
        <v>0</v>
      </c>
      <c r="M142" s="124">
        <v>0</v>
      </c>
      <c r="N142" s="124">
        <v>0</v>
      </c>
      <c r="O142" s="124">
        <v>0</v>
      </c>
      <c r="P142" s="124">
        <v>0</v>
      </c>
      <c r="Q142" s="124">
        <v>0</v>
      </c>
      <c r="R142" s="124">
        <v>0</v>
      </c>
      <c r="S142" s="124">
        <v>0</v>
      </c>
      <c r="T142" s="124">
        <v>0</v>
      </c>
      <c r="U142" s="124">
        <v>0</v>
      </c>
      <c r="V142" s="124">
        <v>0</v>
      </c>
      <c r="W142" s="124">
        <v>0</v>
      </c>
      <c r="X142" s="124">
        <v>0</v>
      </c>
      <c r="Y142" s="124">
        <v>0</v>
      </c>
      <c r="Z142" s="124">
        <v>0</v>
      </c>
      <c r="AA142" s="124">
        <v>0</v>
      </c>
      <c r="AB142" s="124">
        <v>0</v>
      </c>
      <c r="AC142" s="124">
        <v>0</v>
      </c>
      <c r="AD142" s="124">
        <v>0</v>
      </c>
      <c r="AE142" s="124">
        <v>0</v>
      </c>
      <c r="AF142" s="124">
        <v>0</v>
      </c>
      <c r="AG142" s="124">
        <v>0</v>
      </c>
      <c r="AH142" s="124">
        <v>0</v>
      </c>
      <c r="AI142" s="124">
        <v>0</v>
      </c>
      <c r="AJ142" s="124">
        <v>0</v>
      </c>
      <c r="AK142" s="124">
        <v>0</v>
      </c>
      <c r="AL142" s="124">
        <v>0</v>
      </c>
      <c r="AM142" s="124">
        <v>0</v>
      </c>
      <c r="AN142" s="124">
        <v>0</v>
      </c>
      <c r="AO142" s="124">
        <v>0</v>
      </c>
      <c r="AP142" s="124">
        <v>0</v>
      </c>
      <c r="AQ142" s="124">
        <v>0</v>
      </c>
      <c r="AR142" s="124">
        <v>0</v>
      </c>
      <c r="AS142" s="124">
        <v>0</v>
      </c>
      <c r="AT142" s="124">
        <v>0</v>
      </c>
      <c r="AU142" s="124">
        <v>0</v>
      </c>
      <c r="AV142" s="124">
        <v>0</v>
      </c>
      <c r="AW142" s="124">
        <v>0</v>
      </c>
      <c r="AX142" s="124">
        <v>0</v>
      </c>
      <c r="AY142" s="124">
        <v>0</v>
      </c>
      <c r="AZ142" s="124">
        <v>0</v>
      </c>
      <c r="BA142" s="124">
        <v>0</v>
      </c>
      <c r="BB142" s="124">
        <v>0</v>
      </c>
      <c r="BC142" s="124">
        <v>0</v>
      </c>
      <c r="BD142" s="124">
        <v>0</v>
      </c>
      <c r="BE142" s="124">
        <v>0</v>
      </c>
      <c r="BF142" s="124">
        <v>0</v>
      </c>
      <c r="BG142" s="124">
        <v>0</v>
      </c>
      <c r="BH142" s="124">
        <v>0</v>
      </c>
      <c r="BI142" s="124">
        <v>0</v>
      </c>
      <c r="BJ142" s="124">
        <v>0</v>
      </c>
      <c r="BK142" s="124">
        <v>0</v>
      </c>
      <c r="BL142" s="124">
        <v>0</v>
      </c>
      <c r="BM142" s="124">
        <v>0</v>
      </c>
      <c r="BN142" s="104">
        <v>194802968.76718</v>
      </c>
      <c r="BO142" s="124">
        <v>4.8899999999999997</v>
      </c>
      <c r="BP142" s="104">
        <v>6290564194.1353502</v>
      </c>
      <c r="BQ142" s="104">
        <v>134931958757.23</v>
      </c>
    </row>
    <row r="143" spans="3:69" x14ac:dyDescent="0.3">
      <c r="C143" s="124">
        <v>138</v>
      </c>
      <c r="D143" s="124">
        <v>2160</v>
      </c>
      <c r="E143" s="124">
        <v>4.8899999999999997</v>
      </c>
      <c r="F143" s="124">
        <v>1.3799999999999999E-3</v>
      </c>
      <c r="G143" s="124">
        <v>0</v>
      </c>
      <c r="H143" s="124">
        <v>0</v>
      </c>
      <c r="I143" s="124">
        <v>0</v>
      </c>
      <c r="J143" s="124">
        <v>0</v>
      </c>
      <c r="K143" s="124">
        <v>0</v>
      </c>
      <c r="L143" s="124">
        <v>0</v>
      </c>
      <c r="M143" s="124">
        <v>0</v>
      </c>
      <c r="N143" s="124">
        <v>0</v>
      </c>
      <c r="O143" s="124">
        <v>0</v>
      </c>
      <c r="P143" s="124">
        <v>0</v>
      </c>
      <c r="Q143" s="124">
        <v>0</v>
      </c>
      <c r="R143" s="124">
        <v>0</v>
      </c>
      <c r="S143" s="124">
        <v>0</v>
      </c>
      <c r="T143" s="124">
        <v>0</v>
      </c>
      <c r="U143" s="124">
        <v>0</v>
      </c>
      <c r="V143" s="124">
        <v>0</v>
      </c>
      <c r="W143" s="124">
        <v>0</v>
      </c>
      <c r="X143" s="124">
        <v>0</v>
      </c>
      <c r="Y143" s="124">
        <v>0</v>
      </c>
      <c r="Z143" s="124">
        <v>0</v>
      </c>
      <c r="AA143" s="124">
        <v>0</v>
      </c>
      <c r="AB143" s="124">
        <v>0</v>
      </c>
      <c r="AC143" s="124">
        <v>0</v>
      </c>
      <c r="AD143" s="124">
        <v>0</v>
      </c>
      <c r="AE143" s="124">
        <v>0</v>
      </c>
      <c r="AF143" s="124">
        <v>0</v>
      </c>
      <c r="AG143" s="124">
        <v>0</v>
      </c>
      <c r="AH143" s="124">
        <v>0</v>
      </c>
      <c r="AI143" s="124">
        <v>0</v>
      </c>
      <c r="AJ143" s="124">
        <v>0</v>
      </c>
      <c r="AK143" s="124">
        <v>0</v>
      </c>
      <c r="AL143" s="124">
        <v>0</v>
      </c>
      <c r="AM143" s="124">
        <v>0</v>
      </c>
      <c r="AN143" s="124">
        <v>0</v>
      </c>
      <c r="AO143" s="124">
        <v>0</v>
      </c>
      <c r="AP143" s="124">
        <v>0</v>
      </c>
      <c r="AQ143" s="124">
        <v>0</v>
      </c>
      <c r="AR143" s="124">
        <v>0</v>
      </c>
      <c r="AS143" s="124">
        <v>0</v>
      </c>
      <c r="AT143" s="124">
        <v>0</v>
      </c>
      <c r="AU143" s="124">
        <v>0</v>
      </c>
      <c r="AV143" s="124">
        <v>0</v>
      </c>
      <c r="AW143" s="124">
        <v>0</v>
      </c>
      <c r="AX143" s="124">
        <v>0</v>
      </c>
      <c r="AY143" s="124">
        <v>0</v>
      </c>
      <c r="AZ143" s="124">
        <v>0</v>
      </c>
      <c r="BA143" s="124">
        <v>0</v>
      </c>
      <c r="BB143" s="124">
        <v>0</v>
      </c>
      <c r="BC143" s="124">
        <v>0</v>
      </c>
      <c r="BD143" s="124">
        <v>0</v>
      </c>
      <c r="BE143" s="124">
        <v>0</v>
      </c>
      <c r="BF143" s="124">
        <v>0</v>
      </c>
      <c r="BG143" s="124">
        <v>0</v>
      </c>
      <c r="BH143" s="124">
        <v>0</v>
      </c>
      <c r="BI143" s="124">
        <v>0</v>
      </c>
      <c r="BJ143" s="124">
        <v>0</v>
      </c>
      <c r="BK143" s="124">
        <v>0</v>
      </c>
      <c r="BL143" s="124">
        <v>0</v>
      </c>
      <c r="BM143" s="124">
        <v>0</v>
      </c>
      <c r="BN143" s="104">
        <v>194802968.76718</v>
      </c>
      <c r="BO143" s="124">
        <v>4.8899999999999997</v>
      </c>
      <c r="BP143" s="104">
        <v>6598172783.22855</v>
      </c>
      <c r="BQ143" s="104">
        <v>141530131540.45901</v>
      </c>
    </row>
    <row r="144" spans="3:69" x14ac:dyDescent="0.3">
      <c r="C144" s="124">
        <v>139</v>
      </c>
      <c r="D144" s="124">
        <v>2161</v>
      </c>
      <c r="E144" s="124">
        <v>4.8899999999999997</v>
      </c>
      <c r="F144" s="124">
        <v>1.32E-3</v>
      </c>
      <c r="G144" s="124">
        <v>0</v>
      </c>
      <c r="H144" s="124">
        <v>0</v>
      </c>
      <c r="I144" s="124">
        <v>0</v>
      </c>
      <c r="J144" s="124">
        <v>0</v>
      </c>
      <c r="K144" s="124">
        <v>0</v>
      </c>
      <c r="L144" s="124">
        <v>0</v>
      </c>
      <c r="M144" s="124">
        <v>0</v>
      </c>
      <c r="N144" s="124">
        <v>0</v>
      </c>
      <c r="O144" s="124">
        <v>0</v>
      </c>
      <c r="P144" s="124">
        <v>0</v>
      </c>
      <c r="Q144" s="124">
        <v>0</v>
      </c>
      <c r="R144" s="124">
        <v>0</v>
      </c>
      <c r="S144" s="124">
        <v>0</v>
      </c>
      <c r="T144" s="124">
        <v>0</v>
      </c>
      <c r="U144" s="124">
        <v>0</v>
      </c>
      <c r="V144" s="124">
        <v>0</v>
      </c>
      <c r="W144" s="124">
        <v>0</v>
      </c>
      <c r="X144" s="124">
        <v>0</v>
      </c>
      <c r="Y144" s="124">
        <v>0</v>
      </c>
      <c r="Z144" s="124">
        <v>0</v>
      </c>
      <c r="AA144" s="124">
        <v>0</v>
      </c>
      <c r="AB144" s="124">
        <v>0</v>
      </c>
      <c r="AC144" s="124">
        <v>0</v>
      </c>
      <c r="AD144" s="124">
        <v>0</v>
      </c>
      <c r="AE144" s="124">
        <v>0</v>
      </c>
      <c r="AF144" s="124">
        <v>0</v>
      </c>
      <c r="AG144" s="124">
        <v>0</v>
      </c>
      <c r="AH144" s="124">
        <v>0</v>
      </c>
      <c r="AI144" s="124">
        <v>0</v>
      </c>
      <c r="AJ144" s="124">
        <v>0</v>
      </c>
      <c r="AK144" s="124">
        <v>0</v>
      </c>
      <c r="AL144" s="124">
        <v>0</v>
      </c>
      <c r="AM144" s="124">
        <v>0</v>
      </c>
      <c r="AN144" s="124">
        <v>0</v>
      </c>
      <c r="AO144" s="124">
        <v>0</v>
      </c>
      <c r="AP144" s="124">
        <v>0</v>
      </c>
      <c r="AQ144" s="124">
        <v>0</v>
      </c>
      <c r="AR144" s="124">
        <v>0</v>
      </c>
      <c r="AS144" s="124">
        <v>0</v>
      </c>
      <c r="AT144" s="124">
        <v>0</v>
      </c>
      <c r="AU144" s="124">
        <v>0</v>
      </c>
      <c r="AV144" s="124">
        <v>0</v>
      </c>
      <c r="AW144" s="124">
        <v>0</v>
      </c>
      <c r="AX144" s="124">
        <v>0</v>
      </c>
      <c r="AY144" s="124">
        <v>0</v>
      </c>
      <c r="AZ144" s="124">
        <v>0</v>
      </c>
      <c r="BA144" s="124">
        <v>0</v>
      </c>
      <c r="BB144" s="124">
        <v>0</v>
      </c>
      <c r="BC144" s="124">
        <v>0</v>
      </c>
      <c r="BD144" s="124">
        <v>0</v>
      </c>
      <c r="BE144" s="124">
        <v>0</v>
      </c>
      <c r="BF144" s="124">
        <v>0</v>
      </c>
      <c r="BG144" s="124">
        <v>0</v>
      </c>
      <c r="BH144" s="124">
        <v>0</v>
      </c>
      <c r="BI144" s="124">
        <v>0</v>
      </c>
      <c r="BJ144" s="124">
        <v>0</v>
      </c>
      <c r="BK144" s="124">
        <v>0</v>
      </c>
      <c r="BL144" s="124">
        <v>0</v>
      </c>
      <c r="BM144" s="124">
        <v>0</v>
      </c>
      <c r="BN144" s="104">
        <v>194802968.76718</v>
      </c>
      <c r="BO144" s="124">
        <v>4.8899999999999997</v>
      </c>
      <c r="BP144" s="104">
        <v>6920823432.3284502</v>
      </c>
      <c r="BQ144" s="104">
        <v>148450954972.78699</v>
      </c>
    </row>
    <row r="145" spans="3:69" x14ac:dyDescent="0.3">
      <c r="C145" s="124">
        <v>140</v>
      </c>
      <c r="D145" s="124">
        <v>2162</v>
      </c>
      <c r="E145" s="124">
        <v>4.8899999999999997</v>
      </c>
      <c r="F145" s="124">
        <v>1.2600000000000001E-3</v>
      </c>
      <c r="G145" s="124">
        <v>0</v>
      </c>
      <c r="H145" s="124">
        <v>0</v>
      </c>
      <c r="I145" s="124">
        <v>0</v>
      </c>
      <c r="J145" s="124">
        <v>0</v>
      </c>
      <c r="K145" s="124">
        <v>0</v>
      </c>
      <c r="L145" s="124">
        <v>0</v>
      </c>
      <c r="M145" s="124">
        <v>0</v>
      </c>
      <c r="N145" s="124">
        <v>0</v>
      </c>
      <c r="O145" s="124">
        <v>0</v>
      </c>
      <c r="P145" s="124">
        <v>0</v>
      </c>
      <c r="Q145" s="124">
        <v>0</v>
      </c>
      <c r="R145" s="124">
        <v>0</v>
      </c>
      <c r="S145" s="124">
        <v>0</v>
      </c>
      <c r="T145" s="124">
        <v>0</v>
      </c>
      <c r="U145" s="124">
        <v>0</v>
      </c>
      <c r="V145" s="124">
        <v>0</v>
      </c>
      <c r="W145" s="124">
        <v>0</v>
      </c>
      <c r="X145" s="124">
        <v>0</v>
      </c>
      <c r="Y145" s="124">
        <v>0</v>
      </c>
      <c r="Z145" s="124">
        <v>0</v>
      </c>
      <c r="AA145" s="124">
        <v>0</v>
      </c>
      <c r="AB145" s="124">
        <v>0</v>
      </c>
      <c r="AC145" s="124">
        <v>0</v>
      </c>
      <c r="AD145" s="124">
        <v>0</v>
      </c>
      <c r="AE145" s="124">
        <v>0</v>
      </c>
      <c r="AF145" s="124">
        <v>0</v>
      </c>
      <c r="AG145" s="124">
        <v>0</v>
      </c>
      <c r="AH145" s="124">
        <v>0</v>
      </c>
      <c r="AI145" s="124">
        <v>0</v>
      </c>
      <c r="AJ145" s="124">
        <v>0</v>
      </c>
      <c r="AK145" s="124">
        <v>0</v>
      </c>
      <c r="AL145" s="124">
        <v>0</v>
      </c>
      <c r="AM145" s="124">
        <v>0</v>
      </c>
      <c r="AN145" s="124">
        <v>0</v>
      </c>
      <c r="AO145" s="124">
        <v>0</v>
      </c>
      <c r="AP145" s="124">
        <v>0</v>
      </c>
      <c r="AQ145" s="124">
        <v>0</v>
      </c>
      <c r="AR145" s="124">
        <v>0</v>
      </c>
      <c r="AS145" s="124">
        <v>0</v>
      </c>
      <c r="AT145" s="124">
        <v>0</v>
      </c>
      <c r="AU145" s="124">
        <v>0</v>
      </c>
      <c r="AV145" s="124">
        <v>0</v>
      </c>
      <c r="AW145" s="124">
        <v>0</v>
      </c>
      <c r="AX145" s="124">
        <v>0</v>
      </c>
      <c r="AY145" s="124">
        <v>0</v>
      </c>
      <c r="AZ145" s="124">
        <v>0</v>
      </c>
      <c r="BA145" s="124">
        <v>0</v>
      </c>
      <c r="BB145" s="124">
        <v>0</v>
      </c>
      <c r="BC145" s="124">
        <v>0</v>
      </c>
      <c r="BD145" s="124">
        <v>0</v>
      </c>
      <c r="BE145" s="124">
        <v>0</v>
      </c>
      <c r="BF145" s="124">
        <v>0</v>
      </c>
      <c r="BG145" s="124">
        <v>0</v>
      </c>
      <c r="BH145" s="124">
        <v>0</v>
      </c>
      <c r="BI145" s="124">
        <v>0</v>
      </c>
      <c r="BJ145" s="124">
        <v>0</v>
      </c>
      <c r="BK145" s="124">
        <v>0</v>
      </c>
      <c r="BL145" s="124">
        <v>0</v>
      </c>
      <c r="BM145" s="124">
        <v>0</v>
      </c>
      <c r="BN145" s="104">
        <v>194802968.76718</v>
      </c>
      <c r="BO145" s="124">
        <v>4.8899999999999997</v>
      </c>
      <c r="BP145" s="104">
        <v>7259251698.1692801</v>
      </c>
      <c r="BQ145" s="104">
        <v>155710206670.95599</v>
      </c>
    </row>
    <row r="146" spans="3:69" x14ac:dyDescent="0.3">
      <c r="C146" s="124">
        <v>141</v>
      </c>
      <c r="D146" s="124">
        <v>2163</v>
      </c>
      <c r="E146" s="124">
        <v>4.8899999999999997</v>
      </c>
      <c r="F146" s="124">
        <v>1.1999999999999999E-3</v>
      </c>
      <c r="G146" s="124">
        <v>0</v>
      </c>
      <c r="H146" s="124">
        <v>0</v>
      </c>
      <c r="I146" s="124">
        <v>0</v>
      </c>
      <c r="J146" s="124">
        <v>0</v>
      </c>
      <c r="K146" s="124">
        <v>0</v>
      </c>
      <c r="L146" s="124">
        <v>0</v>
      </c>
      <c r="M146" s="124">
        <v>0</v>
      </c>
      <c r="N146" s="124">
        <v>0</v>
      </c>
      <c r="O146" s="124">
        <v>0</v>
      </c>
      <c r="P146" s="124">
        <v>0</v>
      </c>
      <c r="Q146" s="124">
        <v>0</v>
      </c>
      <c r="R146" s="124">
        <v>0</v>
      </c>
      <c r="S146" s="124">
        <v>0</v>
      </c>
      <c r="T146" s="124">
        <v>0</v>
      </c>
      <c r="U146" s="124">
        <v>0</v>
      </c>
      <c r="V146" s="124">
        <v>0</v>
      </c>
      <c r="W146" s="124">
        <v>0</v>
      </c>
      <c r="X146" s="124">
        <v>0</v>
      </c>
      <c r="Y146" s="124">
        <v>0</v>
      </c>
      <c r="Z146" s="124">
        <v>0</v>
      </c>
      <c r="AA146" s="124">
        <v>0</v>
      </c>
      <c r="AB146" s="124">
        <v>0</v>
      </c>
      <c r="AC146" s="124">
        <v>0</v>
      </c>
      <c r="AD146" s="124">
        <v>0</v>
      </c>
      <c r="AE146" s="124">
        <v>0</v>
      </c>
      <c r="AF146" s="124">
        <v>0</v>
      </c>
      <c r="AG146" s="124">
        <v>0</v>
      </c>
      <c r="AH146" s="124">
        <v>0</v>
      </c>
      <c r="AI146" s="124">
        <v>0</v>
      </c>
      <c r="AJ146" s="124">
        <v>0</v>
      </c>
      <c r="AK146" s="124">
        <v>0</v>
      </c>
      <c r="AL146" s="124">
        <v>0</v>
      </c>
      <c r="AM146" s="124">
        <v>0</v>
      </c>
      <c r="AN146" s="124">
        <v>0</v>
      </c>
      <c r="AO146" s="124">
        <v>0</v>
      </c>
      <c r="AP146" s="124">
        <v>0</v>
      </c>
      <c r="AQ146" s="124">
        <v>0</v>
      </c>
      <c r="AR146" s="124">
        <v>0</v>
      </c>
      <c r="AS146" s="124">
        <v>0</v>
      </c>
      <c r="AT146" s="124">
        <v>0</v>
      </c>
      <c r="AU146" s="124">
        <v>0</v>
      </c>
      <c r="AV146" s="124">
        <v>0</v>
      </c>
      <c r="AW146" s="124">
        <v>0</v>
      </c>
      <c r="AX146" s="124">
        <v>0</v>
      </c>
      <c r="AY146" s="124">
        <v>0</v>
      </c>
      <c r="AZ146" s="124">
        <v>0</v>
      </c>
      <c r="BA146" s="124">
        <v>0</v>
      </c>
      <c r="BB146" s="124">
        <v>0</v>
      </c>
      <c r="BC146" s="124">
        <v>0</v>
      </c>
      <c r="BD146" s="124">
        <v>0</v>
      </c>
      <c r="BE146" s="124">
        <v>0</v>
      </c>
      <c r="BF146" s="124">
        <v>0</v>
      </c>
      <c r="BG146" s="124">
        <v>0</v>
      </c>
      <c r="BH146" s="124">
        <v>0</v>
      </c>
      <c r="BI146" s="124">
        <v>0</v>
      </c>
      <c r="BJ146" s="124">
        <v>0</v>
      </c>
      <c r="BK146" s="124">
        <v>0</v>
      </c>
      <c r="BL146" s="124">
        <v>0</v>
      </c>
      <c r="BM146" s="124">
        <v>0</v>
      </c>
      <c r="BN146" s="104">
        <v>194802968.76718</v>
      </c>
      <c r="BO146" s="124">
        <v>4.8899999999999997</v>
      </c>
      <c r="BP146" s="104">
        <v>7614229106.2097502</v>
      </c>
      <c r="BQ146" s="104">
        <v>163324435777.16599</v>
      </c>
    </row>
    <row r="147" spans="3:69" x14ac:dyDescent="0.3">
      <c r="C147" s="124">
        <v>142</v>
      </c>
      <c r="D147" s="124">
        <v>2164</v>
      </c>
      <c r="E147" s="124">
        <v>4.8899999999999997</v>
      </c>
      <c r="F147" s="124">
        <v>1.14E-3</v>
      </c>
      <c r="G147" s="124">
        <v>0</v>
      </c>
      <c r="H147" s="124">
        <v>0</v>
      </c>
      <c r="I147" s="124">
        <v>0</v>
      </c>
      <c r="J147" s="124">
        <v>0</v>
      </c>
      <c r="K147" s="124">
        <v>0</v>
      </c>
      <c r="L147" s="124">
        <v>0</v>
      </c>
      <c r="M147" s="124">
        <v>0</v>
      </c>
      <c r="N147" s="124">
        <v>0</v>
      </c>
      <c r="O147" s="124">
        <v>0</v>
      </c>
      <c r="P147" s="124">
        <v>0</v>
      </c>
      <c r="Q147" s="124">
        <v>0</v>
      </c>
      <c r="R147" s="124">
        <v>0</v>
      </c>
      <c r="S147" s="124">
        <v>0</v>
      </c>
      <c r="T147" s="124">
        <v>0</v>
      </c>
      <c r="U147" s="124">
        <v>0</v>
      </c>
      <c r="V147" s="124">
        <v>0</v>
      </c>
      <c r="W147" s="124">
        <v>0</v>
      </c>
      <c r="X147" s="124">
        <v>0</v>
      </c>
      <c r="Y147" s="124">
        <v>0</v>
      </c>
      <c r="Z147" s="124">
        <v>0</v>
      </c>
      <c r="AA147" s="124">
        <v>0</v>
      </c>
      <c r="AB147" s="124">
        <v>0</v>
      </c>
      <c r="AC147" s="124">
        <v>0</v>
      </c>
      <c r="AD147" s="124">
        <v>0</v>
      </c>
      <c r="AE147" s="124">
        <v>0</v>
      </c>
      <c r="AF147" s="124">
        <v>0</v>
      </c>
      <c r="AG147" s="124">
        <v>0</v>
      </c>
      <c r="AH147" s="124">
        <v>0</v>
      </c>
      <c r="AI147" s="124">
        <v>0</v>
      </c>
      <c r="AJ147" s="124">
        <v>0</v>
      </c>
      <c r="AK147" s="124">
        <v>0</v>
      </c>
      <c r="AL147" s="124">
        <v>0</v>
      </c>
      <c r="AM147" s="124">
        <v>0</v>
      </c>
      <c r="AN147" s="124">
        <v>0</v>
      </c>
      <c r="AO147" s="124">
        <v>0</v>
      </c>
      <c r="AP147" s="124">
        <v>0</v>
      </c>
      <c r="AQ147" s="124">
        <v>0</v>
      </c>
      <c r="AR147" s="124">
        <v>0</v>
      </c>
      <c r="AS147" s="124">
        <v>0</v>
      </c>
      <c r="AT147" s="124">
        <v>0</v>
      </c>
      <c r="AU147" s="124">
        <v>0</v>
      </c>
      <c r="AV147" s="124">
        <v>0</v>
      </c>
      <c r="AW147" s="124">
        <v>0</v>
      </c>
      <c r="AX147" s="124">
        <v>0</v>
      </c>
      <c r="AY147" s="124">
        <v>0</v>
      </c>
      <c r="AZ147" s="124">
        <v>0</v>
      </c>
      <c r="BA147" s="124">
        <v>0</v>
      </c>
      <c r="BB147" s="124">
        <v>0</v>
      </c>
      <c r="BC147" s="124">
        <v>0</v>
      </c>
      <c r="BD147" s="124">
        <v>0</v>
      </c>
      <c r="BE147" s="124">
        <v>0</v>
      </c>
      <c r="BF147" s="124">
        <v>0</v>
      </c>
      <c r="BG147" s="124">
        <v>0</v>
      </c>
      <c r="BH147" s="124">
        <v>0</v>
      </c>
      <c r="BI147" s="124">
        <v>0</v>
      </c>
      <c r="BJ147" s="124">
        <v>0</v>
      </c>
      <c r="BK147" s="124">
        <v>0</v>
      </c>
      <c r="BL147" s="124">
        <v>0</v>
      </c>
      <c r="BM147" s="124">
        <v>0</v>
      </c>
      <c r="BN147" s="104">
        <v>194802968.76718</v>
      </c>
      <c r="BO147" s="124">
        <v>4.8899999999999997</v>
      </c>
      <c r="BP147" s="104">
        <v>7986564909.5034199</v>
      </c>
      <c r="BQ147" s="104">
        <v>171311000686.66901</v>
      </c>
    </row>
    <row r="148" spans="3:69" x14ac:dyDescent="0.3">
      <c r="C148" s="124">
        <v>143</v>
      </c>
      <c r="D148" s="124">
        <v>2165</v>
      </c>
      <c r="E148" s="124">
        <v>4.8899999999999997</v>
      </c>
      <c r="F148" s="124">
        <v>1.09E-3</v>
      </c>
      <c r="G148" s="124">
        <v>0</v>
      </c>
      <c r="H148" s="124">
        <v>0</v>
      </c>
      <c r="I148" s="124">
        <v>0</v>
      </c>
      <c r="J148" s="124">
        <v>0</v>
      </c>
      <c r="K148" s="124">
        <v>0</v>
      </c>
      <c r="L148" s="124">
        <v>0</v>
      </c>
      <c r="M148" s="124">
        <v>0</v>
      </c>
      <c r="N148" s="124">
        <v>0</v>
      </c>
      <c r="O148" s="124">
        <v>0</v>
      </c>
      <c r="P148" s="124">
        <v>0</v>
      </c>
      <c r="Q148" s="124">
        <v>0</v>
      </c>
      <c r="R148" s="124">
        <v>0</v>
      </c>
      <c r="S148" s="124">
        <v>0</v>
      </c>
      <c r="T148" s="124">
        <v>0</v>
      </c>
      <c r="U148" s="124">
        <v>0</v>
      </c>
      <c r="V148" s="124">
        <v>0</v>
      </c>
      <c r="W148" s="124">
        <v>0</v>
      </c>
      <c r="X148" s="124">
        <v>0</v>
      </c>
      <c r="Y148" s="124">
        <v>0</v>
      </c>
      <c r="Z148" s="124">
        <v>0</v>
      </c>
      <c r="AA148" s="124">
        <v>0</v>
      </c>
      <c r="AB148" s="124">
        <v>0</v>
      </c>
      <c r="AC148" s="124">
        <v>0</v>
      </c>
      <c r="AD148" s="124">
        <v>0</v>
      </c>
      <c r="AE148" s="124">
        <v>0</v>
      </c>
      <c r="AF148" s="124">
        <v>0</v>
      </c>
      <c r="AG148" s="124">
        <v>0</v>
      </c>
      <c r="AH148" s="124">
        <v>0</v>
      </c>
      <c r="AI148" s="124">
        <v>0</v>
      </c>
      <c r="AJ148" s="124">
        <v>0</v>
      </c>
      <c r="AK148" s="124">
        <v>0</v>
      </c>
      <c r="AL148" s="124">
        <v>0</v>
      </c>
      <c r="AM148" s="124">
        <v>0</v>
      </c>
      <c r="AN148" s="124">
        <v>0</v>
      </c>
      <c r="AO148" s="124">
        <v>0</v>
      </c>
      <c r="AP148" s="124">
        <v>0</v>
      </c>
      <c r="AQ148" s="124">
        <v>0</v>
      </c>
      <c r="AR148" s="124">
        <v>0</v>
      </c>
      <c r="AS148" s="124">
        <v>0</v>
      </c>
      <c r="AT148" s="124">
        <v>0</v>
      </c>
      <c r="AU148" s="124">
        <v>0</v>
      </c>
      <c r="AV148" s="124">
        <v>0</v>
      </c>
      <c r="AW148" s="124">
        <v>0</v>
      </c>
      <c r="AX148" s="124">
        <v>0</v>
      </c>
      <c r="AY148" s="124">
        <v>0</v>
      </c>
      <c r="AZ148" s="124">
        <v>0</v>
      </c>
      <c r="BA148" s="124">
        <v>0</v>
      </c>
      <c r="BB148" s="124">
        <v>0</v>
      </c>
      <c r="BC148" s="124">
        <v>0</v>
      </c>
      <c r="BD148" s="124">
        <v>0</v>
      </c>
      <c r="BE148" s="124">
        <v>0</v>
      </c>
      <c r="BF148" s="124">
        <v>0</v>
      </c>
      <c r="BG148" s="124">
        <v>0</v>
      </c>
      <c r="BH148" s="124">
        <v>0</v>
      </c>
      <c r="BI148" s="124">
        <v>0</v>
      </c>
      <c r="BJ148" s="124">
        <v>0</v>
      </c>
      <c r="BK148" s="124">
        <v>0</v>
      </c>
      <c r="BL148" s="124">
        <v>0</v>
      </c>
      <c r="BM148" s="124">
        <v>0</v>
      </c>
      <c r="BN148" s="104">
        <v>194802968.76718</v>
      </c>
      <c r="BO148" s="124">
        <v>4.8899999999999997</v>
      </c>
      <c r="BP148" s="104">
        <v>8377107933.5781097</v>
      </c>
      <c r="BQ148" s="104">
        <v>179688108620.24701</v>
      </c>
    </row>
    <row r="149" spans="3:69" x14ac:dyDescent="0.3">
      <c r="C149" s="124">
        <v>144</v>
      </c>
      <c r="D149" s="124">
        <v>2166</v>
      </c>
      <c r="E149" s="124">
        <v>4.8899999999999997</v>
      </c>
      <c r="F149" s="124">
        <v>1.0399999999999999E-3</v>
      </c>
      <c r="G149" s="124">
        <v>0</v>
      </c>
      <c r="H149" s="124">
        <v>0</v>
      </c>
      <c r="I149" s="124">
        <v>0</v>
      </c>
      <c r="J149" s="124">
        <v>0</v>
      </c>
      <c r="K149" s="124">
        <v>0</v>
      </c>
      <c r="L149" s="124">
        <v>0</v>
      </c>
      <c r="M149" s="124">
        <v>0</v>
      </c>
      <c r="N149" s="124">
        <v>0</v>
      </c>
      <c r="O149" s="124">
        <v>0</v>
      </c>
      <c r="P149" s="124">
        <v>0</v>
      </c>
      <c r="Q149" s="124">
        <v>0</v>
      </c>
      <c r="R149" s="124">
        <v>0</v>
      </c>
      <c r="S149" s="124">
        <v>0</v>
      </c>
      <c r="T149" s="124">
        <v>0</v>
      </c>
      <c r="U149" s="124">
        <v>0</v>
      </c>
      <c r="V149" s="124">
        <v>0</v>
      </c>
      <c r="W149" s="124">
        <v>0</v>
      </c>
      <c r="X149" s="124">
        <v>0</v>
      </c>
      <c r="Y149" s="124">
        <v>0</v>
      </c>
      <c r="Z149" s="124">
        <v>0</v>
      </c>
      <c r="AA149" s="124">
        <v>0</v>
      </c>
      <c r="AB149" s="124">
        <v>0</v>
      </c>
      <c r="AC149" s="124">
        <v>0</v>
      </c>
      <c r="AD149" s="124">
        <v>0</v>
      </c>
      <c r="AE149" s="124">
        <v>0</v>
      </c>
      <c r="AF149" s="124">
        <v>0</v>
      </c>
      <c r="AG149" s="124">
        <v>0</v>
      </c>
      <c r="AH149" s="124">
        <v>0</v>
      </c>
      <c r="AI149" s="124">
        <v>0</v>
      </c>
      <c r="AJ149" s="124">
        <v>0</v>
      </c>
      <c r="AK149" s="124">
        <v>0</v>
      </c>
      <c r="AL149" s="124">
        <v>0</v>
      </c>
      <c r="AM149" s="124">
        <v>0</v>
      </c>
      <c r="AN149" s="124">
        <v>0</v>
      </c>
      <c r="AO149" s="124">
        <v>0</v>
      </c>
      <c r="AP149" s="124">
        <v>0</v>
      </c>
      <c r="AQ149" s="124">
        <v>0</v>
      </c>
      <c r="AR149" s="124">
        <v>0</v>
      </c>
      <c r="AS149" s="124">
        <v>0</v>
      </c>
      <c r="AT149" s="124">
        <v>0</v>
      </c>
      <c r="AU149" s="124">
        <v>0</v>
      </c>
      <c r="AV149" s="124">
        <v>0</v>
      </c>
      <c r="AW149" s="124">
        <v>0</v>
      </c>
      <c r="AX149" s="124">
        <v>0</v>
      </c>
      <c r="AY149" s="124">
        <v>0</v>
      </c>
      <c r="AZ149" s="124">
        <v>0</v>
      </c>
      <c r="BA149" s="124">
        <v>0</v>
      </c>
      <c r="BB149" s="124">
        <v>0</v>
      </c>
      <c r="BC149" s="124">
        <v>0</v>
      </c>
      <c r="BD149" s="124">
        <v>0</v>
      </c>
      <c r="BE149" s="124">
        <v>0</v>
      </c>
      <c r="BF149" s="124">
        <v>0</v>
      </c>
      <c r="BG149" s="124">
        <v>0</v>
      </c>
      <c r="BH149" s="124">
        <v>0</v>
      </c>
      <c r="BI149" s="124">
        <v>0</v>
      </c>
      <c r="BJ149" s="124">
        <v>0</v>
      </c>
      <c r="BK149" s="124">
        <v>0</v>
      </c>
      <c r="BL149" s="124">
        <v>0</v>
      </c>
      <c r="BM149" s="124">
        <v>0</v>
      </c>
      <c r="BN149" s="104">
        <v>194802968.76718</v>
      </c>
      <c r="BO149" s="124">
        <v>4.8899999999999997</v>
      </c>
      <c r="BP149" s="104">
        <v>8786748511.5300808</v>
      </c>
      <c r="BQ149" s="104">
        <v>188474857131.77701</v>
      </c>
    </row>
    <row r="150" spans="3:69" x14ac:dyDescent="0.3">
      <c r="C150" s="124">
        <v>145</v>
      </c>
      <c r="D150" s="124">
        <v>2167</v>
      </c>
      <c r="E150" s="124">
        <v>4.8899999999999997</v>
      </c>
      <c r="F150" s="124">
        <v>9.8999999999999999E-4</v>
      </c>
      <c r="G150" s="124">
        <v>0</v>
      </c>
      <c r="H150" s="124">
        <v>0</v>
      </c>
      <c r="I150" s="124">
        <v>0</v>
      </c>
      <c r="J150" s="124">
        <v>0</v>
      </c>
      <c r="K150" s="124">
        <v>0</v>
      </c>
      <c r="L150" s="124">
        <v>0</v>
      </c>
      <c r="M150" s="124">
        <v>0</v>
      </c>
      <c r="N150" s="124">
        <v>0</v>
      </c>
      <c r="O150" s="124">
        <v>0</v>
      </c>
      <c r="P150" s="124">
        <v>0</v>
      </c>
      <c r="Q150" s="124">
        <v>0</v>
      </c>
      <c r="R150" s="124">
        <v>0</v>
      </c>
      <c r="S150" s="124">
        <v>0</v>
      </c>
      <c r="T150" s="124">
        <v>0</v>
      </c>
      <c r="U150" s="124">
        <v>0</v>
      </c>
      <c r="V150" s="124">
        <v>0</v>
      </c>
      <c r="W150" s="124">
        <v>0</v>
      </c>
      <c r="X150" s="124">
        <v>0</v>
      </c>
      <c r="Y150" s="124">
        <v>0</v>
      </c>
      <c r="Z150" s="124">
        <v>0</v>
      </c>
      <c r="AA150" s="124">
        <v>0</v>
      </c>
      <c r="AB150" s="124">
        <v>0</v>
      </c>
      <c r="AC150" s="124">
        <v>0</v>
      </c>
      <c r="AD150" s="124">
        <v>0</v>
      </c>
      <c r="AE150" s="124">
        <v>0</v>
      </c>
      <c r="AF150" s="124">
        <v>0</v>
      </c>
      <c r="AG150" s="124">
        <v>0</v>
      </c>
      <c r="AH150" s="124">
        <v>0</v>
      </c>
      <c r="AI150" s="124">
        <v>0</v>
      </c>
      <c r="AJ150" s="124">
        <v>0</v>
      </c>
      <c r="AK150" s="124">
        <v>0</v>
      </c>
      <c r="AL150" s="124">
        <v>0</v>
      </c>
      <c r="AM150" s="124">
        <v>0</v>
      </c>
      <c r="AN150" s="124">
        <v>0</v>
      </c>
      <c r="AO150" s="124">
        <v>0</v>
      </c>
      <c r="AP150" s="124">
        <v>0</v>
      </c>
      <c r="AQ150" s="124">
        <v>0</v>
      </c>
      <c r="AR150" s="124">
        <v>0</v>
      </c>
      <c r="AS150" s="124">
        <v>0</v>
      </c>
      <c r="AT150" s="124">
        <v>0</v>
      </c>
      <c r="AU150" s="124">
        <v>0</v>
      </c>
      <c r="AV150" s="124">
        <v>0</v>
      </c>
      <c r="AW150" s="124">
        <v>0</v>
      </c>
      <c r="AX150" s="124">
        <v>0</v>
      </c>
      <c r="AY150" s="124">
        <v>0</v>
      </c>
      <c r="AZ150" s="124">
        <v>0</v>
      </c>
      <c r="BA150" s="124">
        <v>0</v>
      </c>
      <c r="BB150" s="124">
        <v>0</v>
      </c>
      <c r="BC150" s="124">
        <v>0</v>
      </c>
      <c r="BD150" s="124">
        <v>0</v>
      </c>
      <c r="BE150" s="124">
        <v>0</v>
      </c>
      <c r="BF150" s="124">
        <v>0</v>
      </c>
      <c r="BG150" s="124">
        <v>0</v>
      </c>
      <c r="BH150" s="124">
        <v>0</v>
      </c>
      <c r="BI150" s="124">
        <v>0</v>
      </c>
      <c r="BJ150" s="124">
        <v>0</v>
      </c>
      <c r="BK150" s="124">
        <v>0</v>
      </c>
      <c r="BL150" s="124">
        <v>0</v>
      </c>
      <c r="BM150" s="124">
        <v>0</v>
      </c>
      <c r="BN150" s="104">
        <v>194802968.76718</v>
      </c>
      <c r="BO150" s="124">
        <v>4.8899999999999997</v>
      </c>
      <c r="BP150" s="104">
        <v>9216420513.7438908</v>
      </c>
      <c r="BQ150" s="104">
        <v>197691277645.521</v>
      </c>
    </row>
    <row r="151" spans="3:69" x14ac:dyDescent="0.3">
      <c r="C151" s="124">
        <v>146</v>
      </c>
      <c r="D151" s="124">
        <v>2168</v>
      </c>
      <c r="E151" s="124">
        <v>4.8899999999999997</v>
      </c>
      <c r="F151" s="124">
        <v>9.3999999999999997E-4</v>
      </c>
      <c r="G151" s="124">
        <v>0</v>
      </c>
      <c r="H151" s="124">
        <v>0</v>
      </c>
      <c r="I151" s="124">
        <v>0</v>
      </c>
      <c r="J151" s="124">
        <v>0</v>
      </c>
      <c r="K151" s="124">
        <v>0</v>
      </c>
      <c r="L151" s="124">
        <v>0</v>
      </c>
      <c r="M151" s="124">
        <v>0</v>
      </c>
      <c r="N151" s="124">
        <v>0</v>
      </c>
      <c r="O151" s="124">
        <v>0</v>
      </c>
      <c r="P151" s="124">
        <v>0</v>
      </c>
      <c r="Q151" s="124">
        <v>0</v>
      </c>
      <c r="R151" s="124">
        <v>0</v>
      </c>
      <c r="S151" s="124">
        <v>0</v>
      </c>
      <c r="T151" s="124">
        <v>0</v>
      </c>
      <c r="U151" s="124">
        <v>0</v>
      </c>
      <c r="V151" s="124">
        <v>0</v>
      </c>
      <c r="W151" s="124">
        <v>0</v>
      </c>
      <c r="X151" s="124">
        <v>0</v>
      </c>
      <c r="Y151" s="124">
        <v>0</v>
      </c>
      <c r="Z151" s="124">
        <v>0</v>
      </c>
      <c r="AA151" s="124">
        <v>0</v>
      </c>
      <c r="AB151" s="124">
        <v>0</v>
      </c>
      <c r="AC151" s="124">
        <v>0</v>
      </c>
      <c r="AD151" s="124">
        <v>0</v>
      </c>
      <c r="AE151" s="124">
        <v>0</v>
      </c>
      <c r="AF151" s="124">
        <v>0</v>
      </c>
      <c r="AG151" s="124">
        <v>0</v>
      </c>
      <c r="AH151" s="124">
        <v>0</v>
      </c>
      <c r="AI151" s="124">
        <v>0</v>
      </c>
      <c r="AJ151" s="124">
        <v>0</v>
      </c>
      <c r="AK151" s="124">
        <v>0</v>
      </c>
      <c r="AL151" s="124">
        <v>0</v>
      </c>
      <c r="AM151" s="124">
        <v>0</v>
      </c>
      <c r="AN151" s="124">
        <v>0</v>
      </c>
      <c r="AO151" s="124">
        <v>0</v>
      </c>
      <c r="AP151" s="124">
        <v>0</v>
      </c>
      <c r="AQ151" s="124">
        <v>0</v>
      </c>
      <c r="AR151" s="124">
        <v>0</v>
      </c>
      <c r="AS151" s="124">
        <v>0</v>
      </c>
      <c r="AT151" s="124">
        <v>0</v>
      </c>
      <c r="AU151" s="124">
        <v>0</v>
      </c>
      <c r="AV151" s="124">
        <v>0</v>
      </c>
      <c r="AW151" s="124">
        <v>0</v>
      </c>
      <c r="AX151" s="124">
        <v>0</v>
      </c>
      <c r="AY151" s="124">
        <v>0</v>
      </c>
      <c r="AZ151" s="124">
        <v>0</v>
      </c>
      <c r="BA151" s="124">
        <v>0</v>
      </c>
      <c r="BB151" s="124">
        <v>0</v>
      </c>
      <c r="BC151" s="124">
        <v>0</v>
      </c>
      <c r="BD151" s="124">
        <v>0</v>
      </c>
      <c r="BE151" s="124">
        <v>0</v>
      </c>
      <c r="BF151" s="124">
        <v>0</v>
      </c>
      <c r="BG151" s="124">
        <v>0</v>
      </c>
      <c r="BH151" s="124">
        <v>0</v>
      </c>
      <c r="BI151" s="124">
        <v>0</v>
      </c>
      <c r="BJ151" s="124">
        <v>0</v>
      </c>
      <c r="BK151" s="124">
        <v>0</v>
      </c>
      <c r="BL151" s="124">
        <v>0</v>
      </c>
      <c r="BM151" s="124">
        <v>0</v>
      </c>
      <c r="BN151" s="104">
        <v>194802968.76718</v>
      </c>
      <c r="BO151" s="124">
        <v>4.8899999999999997</v>
      </c>
      <c r="BP151" s="104">
        <v>9667103476.8659801</v>
      </c>
      <c r="BQ151" s="104">
        <v>207358381122.38699</v>
      </c>
    </row>
    <row r="152" spans="3:69" x14ac:dyDescent="0.3">
      <c r="C152" s="124">
        <v>147</v>
      </c>
      <c r="D152" s="124">
        <v>2169</v>
      </c>
      <c r="E152" s="124">
        <v>4.8899999999999997</v>
      </c>
      <c r="F152" s="124">
        <v>8.9999999999999998E-4</v>
      </c>
      <c r="G152" s="124">
        <v>0</v>
      </c>
      <c r="H152" s="124">
        <v>0</v>
      </c>
      <c r="I152" s="124">
        <v>0</v>
      </c>
      <c r="J152" s="124">
        <v>0</v>
      </c>
      <c r="K152" s="124">
        <v>0</v>
      </c>
      <c r="L152" s="124">
        <v>0</v>
      </c>
      <c r="M152" s="124">
        <v>0</v>
      </c>
      <c r="N152" s="124">
        <v>0</v>
      </c>
      <c r="O152" s="124">
        <v>0</v>
      </c>
      <c r="P152" s="124">
        <v>0</v>
      </c>
      <c r="Q152" s="124">
        <v>0</v>
      </c>
      <c r="R152" s="124">
        <v>0</v>
      </c>
      <c r="S152" s="124">
        <v>0</v>
      </c>
      <c r="T152" s="124">
        <v>0</v>
      </c>
      <c r="U152" s="124">
        <v>0</v>
      </c>
      <c r="V152" s="124">
        <v>0</v>
      </c>
      <c r="W152" s="124">
        <v>0</v>
      </c>
      <c r="X152" s="124">
        <v>0</v>
      </c>
      <c r="Y152" s="124">
        <v>0</v>
      </c>
      <c r="Z152" s="124">
        <v>0</v>
      </c>
      <c r="AA152" s="124">
        <v>0</v>
      </c>
      <c r="AB152" s="124">
        <v>0</v>
      </c>
      <c r="AC152" s="124">
        <v>0</v>
      </c>
      <c r="AD152" s="124">
        <v>0</v>
      </c>
      <c r="AE152" s="124">
        <v>0</v>
      </c>
      <c r="AF152" s="124">
        <v>0</v>
      </c>
      <c r="AG152" s="124">
        <v>0</v>
      </c>
      <c r="AH152" s="124">
        <v>0</v>
      </c>
      <c r="AI152" s="124">
        <v>0</v>
      </c>
      <c r="AJ152" s="124">
        <v>0</v>
      </c>
      <c r="AK152" s="124">
        <v>0</v>
      </c>
      <c r="AL152" s="124">
        <v>0</v>
      </c>
      <c r="AM152" s="124">
        <v>0</v>
      </c>
      <c r="AN152" s="124">
        <v>0</v>
      </c>
      <c r="AO152" s="124">
        <v>0</v>
      </c>
      <c r="AP152" s="124">
        <v>0</v>
      </c>
      <c r="AQ152" s="124">
        <v>0</v>
      </c>
      <c r="AR152" s="124">
        <v>0</v>
      </c>
      <c r="AS152" s="124">
        <v>0</v>
      </c>
      <c r="AT152" s="124">
        <v>0</v>
      </c>
      <c r="AU152" s="124">
        <v>0</v>
      </c>
      <c r="AV152" s="124">
        <v>0</v>
      </c>
      <c r="AW152" s="124">
        <v>0</v>
      </c>
      <c r="AX152" s="124">
        <v>0</v>
      </c>
      <c r="AY152" s="124">
        <v>0</v>
      </c>
      <c r="AZ152" s="124">
        <v>0</v>
      </c>
      <c r="BA152" s="124">
        <v>0</v>
      </c>
      <c r="BB152" s="124">
        <v>0</v>
      </c>
      <c r="BC152" s="124">
        <v>0</v>
      </c>
      <c r="BD152" s="124">
        <v>0</v>
      </c>
      <c r="BE152" s="124">
        <v>0</v>
      </c>
      <c r="BF152" s="124">
        <v>0</v>
      </c>
      <c r="BG152" s="124">
        <v>0</v>
      </c>
      <c r="BH152" s="124">
        <v>0</v>
      </c>
      <c r="BI152" s="124">
        <v>0</v>
      </c>
      <c r="BJ152" s="124">
        <v>0</v>
      </c>
      <c r="BK152" s="124">
        <v>0</v>
      </c>
      <c r="BL152" s="124">
        <v>0</v>
      </c>
      <c r="BM152" s="124">
        <v>0</v>
      </c>
      <c r="BN152" s="104">
        <v>194802968.76718</v>
      </c>
      <c r="BO152" s="124">
        <v>4.8899999999999997</v>
      </c>
      <c r="BP152" s="104">
        <v>10139824836.884701</v>
      </c>
      <c r="BQ152" s="104">
        <v>217498205959.272</v>
      </c>
    </row>
    <row r="153" spans="3:69" x14ac:dyDescent="0.3">
      <c r="C153" s="124">
        <v>148</v>
      </c>
      <c r="D153" s="124">
        <v>2170</v>
      </c>
      <c r="E153" s="124">
        <v>4.8899999999999997</v>
      </c>
      <c r="F153" s="124">
        <v>8.5999999999999998E-4</v>
      </c>
      <c r="G153" s="124">
        <v>0</v>
      </c>
      <c r="H153" s="124">
        <v>0</v>
      </c>
      <c r="I153" s="124">
        <v>0</v>
      </c>
      <c r="J153" s="124">
        <v>0</v>
      </c>
      <c r="K153" s="124">
        <v>0</v>
      </c>
      <c r="L153" s="124">
        <v>0</v>
      </c>
      <c r="M153" s="124">
        <v>0</v>
      </c>
      <c r="N153" s="124">
        <v>0</v>
      </c>
      <c r="O153" s="124">
        <v>0</v>
      </c>
      <c r="P153" s="124">
        <v>0</v>
      </c>
      <c r="Q153" s="124">
        <v>0</v>
      </c>
      <c r="R153" s="124">
        <v>0</v>
      </c>
      <c r="S153" s="124">
        <v>0</v>
      </c>
      <c r="T153" s="124">
        <v>0</v>
      </c>
      <c r="U153" s="124">
        <v>0</v>
      </c>
      <c r="V153" s="124">
        <v>0</v>
      </c>
      <c r="W153" s="124">
        <v>0</v>
      </c>
      <c r="X153" s="124">
        <v>0</v>
      </c>
      <c r="Y153" s="124">
        <v>0</v>
      </c>
      <c r="Z153" s="124">
        <v>0</v>
      </c>
      <c r="AA153" s="124">
        <v>0</v>
      </c>
      <c r="AB153" s="124">
        <v>0</v>
      </c>
      <c r="AC153" s="124">
        <v>0</v>
      </c>
      <c r="AD153" s="124">
        <v>0</v>
      </c>
      <c r="AE153" s="124">
        <v>0</v>
      </c>
      <c r="AF153" s="124">
        <v>0</v>
      </c>
      <c r="AG153" s="124">
        <v>0</v>
      </c>
      <c r="AH153" s="124">
        <v>0</v>
      </c>
      <c r="AI153" s="124">
        <v>0</v>
      </c>
      <c r="AJ153" s="124">
        <v>0</v>
      </c>
      <c r="AK153" s="124">
        <v>0</v>
      </c>
      <c r="AL153" s="124">
        <v>0</v>
      </c>
      <c r="AM153" s="124">
        <v>0</v>
      </c>
      <c r="AN153" s="124">
        <v>0</v>
      </c>
      <c r="AO153" s="124">
        <v>0</v>
      </c>
      <c r="AP153" s="124">
        <v>0</v>
      </c>
      <c r="AQ153" s="124">
        <v>0</v>
      </c>
      <c r="AR153" s="124">
        <v>0</v>
      </c>
      <c r="AS153" s="124">
        <v>0</v>
      </c>
      <c r="AT153" s="124">
        <v>0</v>
      </c>
      <c r="AU153" s="124">
        <v>0</v>
      </c>
      <c r="AV153" s="124">
        <v>0</v>
      </c>
      <c r="AW153" s="124">
        <v>0</v>
      </c>
      <c r="AX153" s="124">
        <v>0</v>
      </c>
      <c r="AY153" s="124">
        <v>0</v>
      </c>
      <c r="AZ153" s="124">
        <v>0</v>
      </c>
      <c r="BA153" s="124">
        <v>0</v>
      </c>
      <c r="BB153" s="124">
        <v>0</v>
      </c>
      <c r="BC153" s="124">
        <v>0</v>
      </c>
      <c r="BD153" s="124">
        <v>0</v>
      </c>
      <c r="BE153" s="124">
        <v>0</v>
      </c>
      <c r="BF153" s="124">
        <v>0</v>
      </c>
      <c r="BG153" s="124">
        <v>0</v>
      </c>
      <c r="BH153" s="124">
        <v>0</v>
      </c>
      <c r="BI153" s="124">
        <v>0</v>
      </c>
      <c r="BJ153" s="124">
        <v>0</v>
      </c>
      <c r="BK153" s="124">
        <v>0</v>
      </c>
      <c r="BL153" s="124">
        <v>0</v>
      </c>
      <c r="BM153" s="124">
        <v>0</v>
      </c>
      <c r="BN153" s="104">
        <v>194802968.76718</v>
      </c>
      <c r="BO153" s="124">
        <v>4.8899999999999997</v>
      </c>
      <c r="BP153" s="104">
        <v>10635662271.4084</v>
      </c>
      <c r="BQ153" s="104">
        <v>228133868230.67999</v>
      </c>
    </row>
    <row r="154" spans="3:69" x14ac:dyDescent="0.3">
      <c r="C154" s="124">
        <v>149</v>
      </c>
      <c r="D154" s="124">
        <v>2171</v>
      </c>
      <c r="E154" s="124">
        <v>4.8899999999999997</v>
      </c>
      <c r="F154" s="124">
        <v>8.1999999999999998E-4</v>
      </c>
      <c r="G154" s="124">
        <v>0</v>
      </c>
      <c r="H154" s="124">
        <v>0</v>
      </c>
      <c r="I154" s="124">
        <v>0</v>
      </c>
      <c r="J154" s="124">
        <v>0</v>
      </c>
      <c r="K154" s="124">
        <v>0</v>
      </c>
      <c r="L154" s="124">
        <v>0</v>
      </c>
      <c r="M154" s="124">
        <v>0</v>
      </c>
      <c r="N154" s="124">
        <v>0</v>
      </c>
      <c r="O154" s="124">
        <v>0</v>
      </c>
      <c r="P154" s="124">
        <v>0</v>
      </c>
      <c r="Q154" s="124">
        <v>0</v>
      </c>
      <c r="R154" s="124">
        <v>0</v>
      </c>
      <c r="S154" s="124">
        <v>0</v>
      </c>
      <c r="T154" s="124">
        <v>0</v>
      </c>
      <c r="U154" s="124">
        <v>0</v>
      </c>
      <c r="V154" s="124">
        <v>0</v>
      </c>
      <c r="W154" s="124">
        <v>0</v>
      </c>
      <c r="X154" s="124">
        <v>0</v>
      </c>
      <c r="Y154" s="124">
        <v>0</v>
      </c>
      <c r="Z154" s="124">
        <v>0</v>
      </c>
      <c r="AA154" s="124">
        <v>0</v>
      </c>
      <c r="AB154" s="124">
        <v>0</v>
      </c>
      <c r="AC154" s="124">
        <v>0</v>
      </c>
      <c r="AD154" s="124">
        <v>0</v>
      </c>
      <c r="AE154" s="124">
        <v>0</v>
      </c>
      <c r="AF154" s="124">
        <v>0</v>
      </c>
      <c r="AG154" s="124">
        <v>0</v>
      </c>
      <c r="AH154" s="124">
        <v>0</v>
      </c>
      <c r="AI154" s="124">
        <v>0</v>
      </c>
      <c r="AJ154" s="124">
        <v>0</v>
      </c>
      <c r="AK154" s="124">
        <v>0</v>
      </c>
      <c r="AL154" s="124">
        <v>0</v>
      </c>
      <c r="AM154" s="124">
        <v>0</v>
      </c>
      <c r="AN154" s="124">
        <v>0</v>
      </c>
      <c r="AO154" s="124">
        <v>0</v>
      </c>
      <c r="AP154" s="124">
        <v>0</v>
      </c>
      <c r="AQ154" s="124">
        <v>0</v>
      </c>
      <c r="AR154" s="124">
        <v>0</v>
      </c>
      <c r="AS154" s="124">
        <v>0</v>
      </c>
      <c r="AT154" s="124">
        <v>0</v>
      </c>
      <c r="AU154" s="124">
        <v>0</v>
      </c>
      <c r="AV154" s="124">
        <v>0</v>
      </c>
      <c r="AW154" s="124">
        <v>0</v>
      </c>
      <c r="AX154" s="124">
        <v>0</v>
      </c>
      <c r="AY154" s="124">
        <v>0</v>
      </c>
      <c r="AZ154" s="124">
        <v>0</v>
      </c>
      <c r="BA154" s="124">
        <v>0</v>
      </c>
      <c r="BB154" s="124">
        <v>0</v>
      </c>
      <c r="BC154" s="124">
        <v>0</v>
      </c>
      <c r="BD154" s="124">
        <v>0</v>
      </c>
      <c r="BE154" s="124">
        <v>0</v>
      </c>
      <c r="BF154" s="124">
        <v>0</v>
      </c>
      <c r="BG154" s="124">
        <v>0</v>
      </c>
      <c r="BH154" s="124">
        <v>0</v>
      </c>
      <c r="BI154" s="124">
        <v>0</v>
      </c>
      <c r="BJ154" s="124">
        <v>0</v>
      </c>
      <c r="BK154" s="124">
        <v>0</v>
      </c>
      <c r="BL154" s="124">
        <v>0</v>
      </c>
      <c r="BM154" s="124">
        <v>0</v>
      </c>
      <c r="BN154" s="104">
        <v>194802968.76718</v>
      </c>
      <c r="BO154" s="124">
        <v>4.8899999999999997</v>
      </c>
      <c r="BP154" s="104">
        <v>11155746156.480301</v>
      </c>
      <c r="BQ154" s="104">
        <v>239289614387.16</v>
      </c>
    </row>
    <row r="155" spans="3:69" x14ac:dyDescent="0.3">
      <c r="C155" s="124">
        <v>150</v>
      </c>
      <c r="D155" s="124">
        <v>2172</v>
      </c>
      <c r="E155" s="124">
        <v>4.8899999999999997</v>
      </c>
      <c r="F155" s="124">
        <v>7.7999999999999999E-4</v>
      </c>
      <c r="G155" s="124">
        <v>0</v>
      </c>
      <c r="H155" s="124">
        <v>0</v>
      </c>
      <c r="I155" s="124">
        <v>0</v>
      </c>
      <c r="J155" s="124">
        <v>0</v>
      </c>
      <c r="K155" s="124">
        <v>0</v>
      </c>
      <c r="L155" s="124">
        <v>0</v>
      </c>
      <c r="M155" s="124">
        <v>0</v>
      </c>
      <c r="N155" s="124">
        <v>0</v>
      </c>
      <c r="O155" s="124">
        <v>0</v>
      </c>
      <c r="P155" s="124">
        <v>0</v>
      </c>
      <c r="Q155" s="124">
        <v>0</v>
      </c>
      <c r="R155" s="124">
        <v>0</v>
      </c>
      <c r="S155" s="124">
        <v>0</v>
      </c>
      <c r="T155" s="124">
        <v>0</v>
      </c>
      <c r="U155" s="124">
        <v>0</v>
      </c>
      <c r="V155" s="124">
        <v>0</v>
      </c>
      <c r="W155" s="124">
        <v>0</v>
      </c>
      <c r="X155" s="124">
        <v>0</v>
      </c>
      <c r="Y155" s="124">
        <v>0</v>
      </c>
      <c r="Z155" s="124">
        <v>0</v>
      </c>
      <c r="AA155" s="124">
        <v>0</v>
      </c>
      <c r="AB155" s="124">
        <v>0</v>
      </c>
      <c r="AC155" s="124">
        <v>0</v>
      </c>
      <c r="AD155" s="124">
        <v>0</v>
      </c>
      <c r="AE155" s="124">
        <v>0</v>
      </c>
      <c r="AF155" s="124">
        <v>0</v>
      </c>
      <c r="AG155" s="124">
        <v>0</v>
      </c>
      <c r="AH155" s="124">
        <v>0</v>
      </c>
      <c r="AI155" s="124">
        <v>0</v>
      </c>
      <c r="AJ155" s="124">
        <v>0</v>
      </c>
      <c r="AK155" s="124">
        <v>0</v>
      </c>
      <c r="AL155" s="124">
        <v>0</v>
      </c>
      <c r="AM155" s="124">
        <v>0</v>
      </c>
      <c r="AN155" s="124">
        <v>0</v>
      </c>
      <c r="AO155" s="124">
        <v>0</v>
      </c>
      <c r="AP155" s="124">
        <v>0</v>
      </c>
      <c r="AQ155" s="124">
        <v>0</v>
      </c>
      <c r="AR155" s="124">
        <v>0</v>
      </c>
      <c r="AS155" s="124">
        <v>0</v>
      </c>
      <c r="AT155" s="124">
        <v>0</v>
      </c>
      <c r="AU155" s="124">
        <v>0</v>
      </c>
      <c r="AV155" s="124">
        <v>0</v>
      </c>
      <c r="AW155" s="124">
        <v>0</v>
      </c>
      <c r="AX155" s="124">
        <v>0</v>
      </c>
      <c r="AY155" s="124">
        <v>0</v>
      </c>
      <c r="AZ155" s="124">
        <v>0</v>
      </c>
      <c r="BA155" s="124">
        <v>0</v>
      </c>
      <c r="BB155" s="124">
        <v>0</v>
      </c>
      <c r="BC155" s="124">
        <v>0</v>
      </c>
      <c r="BD155" s="124">
        <v>0</v>
      </c>
      <c r="BE155" s="124">
        <v>0</v>
      </c>
      <c r="BF155" s="124">
        <v>0</v>
      </c>
      <c r="BG155" s="124">
        <v>0</v>
      </c>
      <c r="BH155" s="124">
        <v>0</v>
      </c>
      <c r="BI155" s="124">
        <v>0</v>
      </c>
      <c r="BJ155" s="124">
        <v>0</v>
      </c>
      <c r="BK155" s="124">
        <v>0</v>
      </c>
      <c r="BL155" s="124">
        <v>0</v>
      </c>
      <c r="BM155" s="124">
        <v>0</v>
      </c>
      <c r="BN155" s="104">
        <v>194802968.76718</v>
      </c>
      <c r="BO155" s="124">
        <v>4.8899999999999997</v>
      </c>
      <c r="BP155" s="104">
        <v>11701262143.532101</v>
      </c>
      <c r="BQ155" s="104">
        <v>250990876530.69199</v>
      </c>
    </row>
    <row r="156" spans="3:69" ht="15" thickBot="1" x14ac:dyDescent="0.35">
      <c r="C156" s="103"/>
      <c r="D156" s="103"/>
      <c r="E156" s="102"/>
      <c r="F156" s="101"/>
      <c r="G156" s="101"/>
      <c r="H156" s="101"/>
      <c r="I156" s="101"/>
      <c r="J156" s="101"/>
      <c r="K156" s="101"/>
      <c r="L156" s="101"/>
      <c r="M156" s="101"/>
      <c r="N156" s="101"/>
      <c r="O156" s="101"/>
      <c r="P156" s="101"/>
      <c r="Q156" s="101"/>
      <c r="R156" s="101"/>
      <c r="S156" s="101"/>
      <c r="T156" s="101"/>
      <c r="U156" s="101"/>
      <c r="V156" s="101"/>
      <c r="W156" s="101"/>
      <c r="X156" s="101"/>
      <c r="Y156" s="101"/>
      <c r="Z156" s="101"/>
      <c r="AA156" s="101"/>
      <c r="AB156" s="101"/>
      <c r="AC156" s="101"/>
      <c r="AD156" s="101"/>
      <c r="AE156" s="101"/>
      <c r="AF156" s="101"/>
      <c r="AG156" s="101"/>
      <c r="AH156" s="101"/>
      <c r="AI156" s="101"/>
      <c r="AJ156" s="101"/>
      <c r="AK156" s="101"/>
      <c r="AL156" s="101"/>
      <c r="AM156" s="101"/>
      <c r="AN156" s="101"/>
      <c r="AO156" s="101"/>
      <c r="AP156" s="101"/>
      <c r="AQ156" s="101"/>
      <c r="AR156" s="101"/>
      <c r="AS156" s="101"/>
      <c r="AT156" s="101"/>
      <c r="AU156" s="101"/>
      <c r="AV156" s="101"/>
      <c r="AW156" s="101"/>
      <c r="AX156" s="101"/>
      <c r="AY156" s="101"/>
      <c r="AZ156" s="101"/>
      <c r="BA156" s="101"/>
      <c r="BB156" s="101"/>
      <c r="BC156" s="101"/>
      <c r="BD156" s="101"/>
      <c r="BE156" s="101"/>
      <c r="BF156" s="101"/>
      <c r="BG156" s="101"/>
      <c r="BH156" s="101"/>
      <c r="BI156" s="101"/>
      <c r="BJ156" s="101"/>
      <c r="BK156" s="101"/>
      <c r="BL156" s="101"/>
      <c r="BM156" s="101"/>
      <c r="BN156" s="101"/>
      <c r="BO156" s="101"/>
      <c r="BP156" s="101"/>
      <c r="BQ156" s="100"/>
    </row>
    <row r="157" spans="3:69" ht="15.6" thickTop="1" thickBot="1" x14ac:dyDescent="0.35">
      <c r="C157" s="99" t="s">
        <v>77</v>
      </c>
      <c r="D157" s="99"/>
      <c r="E157" s="99"/>
      <c r="F157" s="99"/>
      <c r="G157" s="98" t="s">
        <v>165</v>
      </c>
      <c r="H157" s="98" t="s">
        <v>89</v>
      </c>
      <c r="I157" s="97" t="s">
        <v>89</v>
      </c>
      <c r="J157" s="97" t="s">
        <v>89</v>
      </c>
      <c r="K157" s="97" t="s">
        <v>89</v>
      </c>
      <c r="L157" s="97" t="s">
        <v>89</v>
      </c>
      <c r="M157" s="97" t="s">
        <v>164</v>
      </c>
      <c r="N157" s="97" t="s">
        <v>89</v>
      </c>
      <c r="O157" s="97" t="s">
        <v>163</v>
      </c>
      <c r="P157" s="97" t="s">
        <v>162</v>
      </c>
      <c r="Q157" s="97" t="s">
        <v>161</v>
      </c>
      <c r="R157" s="97" t="s">
        <v>160</v>
      </c>
      <c r="S157" s="97" t="s">
        <v>159</v>
      </c>
      <c r="T157" s="97" t="s">
        <v>158</v>
      </c>
      <c r="U157" s="97" t="s">
        <v>157</v>
      </c>
      <c r="V157" s="97" t="s">
        <v>89</v>
      </c>
      <c r="W157" s="97" t="s">
        <v>156</v>
      </c>
      <c r="X157" s="97" t="s">
        <v>155</v>
      </c>
      <c r="Y157" s="97" t="s">
        <v>154</v>
      </c>
      <c r="Z157" s="97" t="s">
        <v>153</v>
      </c>
      <c r="AA157" s="97" t="s">
        <v>152</v>
      </c>
      <c r="AB157" s="97" t="s">
        <v>151</v>
      </c>
      <c r="AC157" s="97" t="s">
        <v>150</v>
      </c>
      <c r="AD157" s="97" t="s">
        <v>89</v>
      </c>
      <c r="AE157" s="97" t="s">
        <v>149</v>
      </c>
      <c r="AF157" s="97" t="s">
        <v>149</v>
      </c>
      <c r="AG157" s="97" t="s">
        <v>148</v>
      </c>
      <c r="AH157" s="97" t="s">
        <v>147</v>
      </c>
      <c r="AI157" s="97" t="s">
        <v>146</v>
      </c>
      <c r="AJ157" s="97" t="s">
        <v>145</v>
      </c>
      <c r="AK157" s="97" t="s">
        <v>144</v>
      </c>
      <c r="AL157" s="97" t="s">
        <v>143</v>
      </c>
      <c r="AM157" s="97" t="s">
        <v>142</v>
      </c>
      <c r="AN157" s="97" t="s">
        <v>141</v>
      </c>
      <c r="AO157" s="97" t="s">
        <v>140</v>
      </c>
      <c r="AP157" s="97" t="s">
        <v>139</v>
      </c>
      <c r="AQ157" s="97" t="s">
        <v>89</v>
      </c>
      <c r="AR157" s="97" t="s">
        <v>89</v>
      </c>
      <c r="AS157" s="97" t="s">
        <v>89</v>
      </c>
      <c r="AT157" s="97" t="s">
        <v>138</v>
      </c>
      <c r="AU157" s="97" t="s">
        <v>137</v>
      </c>
      <c r="AV157" s="97" t="s">
        <v>89</v>
      </c>
      <c r="AW157" s="97" t="s">
        <v>89</v>
      </c>
      <c r="AX157" s="97" t="s">
        <v>89</v>
      </c>
      <c r="AY157" s="97" t="s">
        <v>89</v>
      </c>
      <c r="AZ157" s="97" t="s">
        <v>137</v>
      </c>
      <c r="BA157" s="97" t="s">
        <v>89</v>
      </c>
      <c r="BB157" s="97" t="s">
        <v>136</v>
      </c>
      <c r="BC157" s="97" t="s">
        <v>135</v>
      </c>
      <c r="BD157" s="97" t="s">
        <v>134</v>
      </c>
      <c r="BE157" s="97" t="s">
        <v>133</v>
      </c>
      <c r="BF157" s="97" t="s">
        <v>132</v>
      </c>
      <c r="BG157" s="97" t="s">
        <v>131</v>
      </c>
      <c r="BH157" s="97" t="s">
        <v>130</v>
      </c>
      <c r="BI157" s="97" t="s">
        <v>89</v>
      </c>
      <c r="BJ157" s="97" t="s">
        <v>89</v>
      </c>
      <c r="BK157" s="97" t="s">
        <v>89</v>
      </c>
      <c r="BL157" s="97" t="s">
        <v>129</v>
      </c>
      <c r="BM157" s="97" t="s">
        <v>128</v>
      </c>
      <c r="BN157" s="97" t="s">
        <v>127</v>
      </c>
      <c r="BO157" s="97"/>
      <c r="BP157" s="97"/>
      <c r="BQ157" s="97"/>
    </row>
    <row r="158" spans="3:69" ht="15.6" thickTop="1" thickBot="1" x14ac:dyDescent="0.35">
      <c r="C158" s="99" t="s">
        <v>78</v>
      </c>
      <c r="D158" s="99"/>
      <c r="E158" s="99"/>
      <c r="F158" s="99"/>
      <c r="G158" s="98" t="s">
        <v>126</v>
      </c>
      <c r="H158" s="98" t="s">
        <v>89</v>
      </c>
      <c r="I158" s="97" t="s">
        <v>89</v>
      </c>
      <c r="J158" s="97" t="s">
        <v>89</v>
      </c>
      <c r="K158" s="97" t="s">
        <v>89</v>
      </c>
      <c r="L158" s="97" t="s">
        <v>89</v>
      </c>
      <c r="M158" s="97" t="s">
        <v>125</v>
      </c>
      <c r="N158" s="97" t="s">
        <v>89</v>
      </c>
      <c r="O158" s="97" t="s">
        <v>124</v>
      </c>
      <c r="P158" s="97" t="s">
        <v>123</v>
      </c>
      <c r="Q158" s="97" t="s">
        <v>122</v>
      </c>
      <c r="R158" s="97" t="s">
        <v>121</v>
      </c>
      <c r="S158" s="97" t="s">
        <v>120</v>
      </c>
      <c r="T158" s="97" t="s">
        <v>119</v>
      </c>
      <c r="U158" s="97" t="s">
        <v>118</v>
      </c>
      <c r="V158" s="97" t="s">
        <v>89</v>
      </c>
      <c r="W158" s="97" t="s">
        <v>117</v>
      </c>
      <c r="X158" s="97" t="s">
        <v>116</v>
      </c>
      <c r="Y158" s="97" t="s">
        <v>115</v>
      </c>
      <c r="Z158" s="97" t="s">
        <v>114</v>
      </c>
      <c r="AA158" s="97" t="s">
        <v>113</v>
      </c>
      <c r="AB158" s="97" t="s">
        <v>112</v>
      </c>
      <c r="AC158" s="97" t="s">
        <v>111</v>
      </c>
      <c r="AD158" s="97" t="s">
        <v>89</v>
      </c>
      <c r="AE158" s="97" t="s">
        <v>110</v>
      </c>
      <c r="AF158" s="97" t="s">
        <v>109</v>
      </c>
      <c r="AG158" s="97" t="s">
        <v>108</v>
      </c>
      <c r="AH158" s="97" t="s">
        <v>107</v>
      </c>
      <c r="AI158" s="97" t="s">
        <v>106</v>
      </c>
      <c r="AJ158" s="97" t="s">
        <v>105</v>
      </c>
      <c r="AK158" s="97" t="s">
        <v>104</v>
      </c>
      <c r="AL158" s="97" t="s">
        <v>103</v>
      </c>
      <c r="AM158" s="97" t="s">
        <v>102</v>
      </c>
      <c r="AN158" s="97" t="s">
        <v>101</v>
      </c>
      <c r="AO158" s="97" t="s">
        <v>100</v>
      </c>
      <c r="AP158" s="97" t="s">
        <v>99</v>
      </c>
      <c r="AQ158" s="97" t="s">
        <v>89</v>
      </c>
      <c r="AR158" s="97" t="s">
        <v>89</v>
      </c>
      <c r="AS158" s="97" t="s">
        <v>89</v>
      </c>
      <c r="AT158" s="97" t="s">
        <v>98</v>
      </c>
      <c r="AU158" s="97" t="s">
        <v>97</v>
      </c>
      <c r="AV158" s="97" t="s">
        <v>89</v>
      </c>
      <c r="AW158" s="97" t="s">
        <v>89</v>
      </c>
      <c r="AX158" s="97" t="s">
        <v>89</v>
      </c>
      <c r="AY158" s="97" t="s">
        <v>89</v>
      </c>
      <c r="AZ158" s="97" t="s">
        <v>97</v>
      </c>
      <c r="BA158" s="97" t="s">
        <v>89</v>
      </c>
      <c r="BB158" s="97" t="s">
        <v>96</v>
      </c>
      <c r="BC158" s="97" t="s">
        <v>95</v>
      </c>
      <c r="BD158" s="97" t="s">
        <v>94</v>
      </c>
      <c r="BE158" s="97" t="s">
        <v>93</v>
      </c>
      <c r="BF158" s="97" t="s">
        <v>92</v>
      </c>
      <c r="BG158" s="97" t="s">
        <v>91</v>
      </c>
      <c r="BH158" s="97" t="s">
        <v>90</v>
      </c>
      <c r="BI158" s="97" t="s">
        <v>89</v>
      </c>
      <c r="BJ158" s="97" t="s">
        <v>89</v>
      </c>
      <c r="BK158" s="97" t="s">
        <v>89</v>
      </c>
      <c r="BL158" s="97" t="s">
        <v>88</v>
      </c>
      <c r="BM158" s="97" t="s">
        <v>87</v>
      </c>
      <c r="BN158" s="97" t="s">
        <v>86</v>
      </c>
      <c r="BO158" s="97"/>
      <c r="BP158" s="97"/>
      <c r="BQ158" s="97"/>
    </row>
    <row r="159" spans="3:69" ht="15" thickTop="1" x14ac:dyDescent="0.3"/>
    <row r="168" s="96" customFormat="1" x14ac:dyDescent="0.3"/>
    <row r="172" s="96" customFormat="1" x14ac:dyDescent="0.3"/>
  </sheetData>
  <mergeCells count="14">
    <mergeCell ref="AP2:AS2"/>
    <mergeCell ref="AU2:BA2"/>
    <mergeCell ref="BB2:BK2"/>
    <mergeCell ref="BM2:BQ2"/>
    <mergeCell ref="C157:F157"/>
    <mergeCell ref="C158:F158"/>
    <mergeCell ref="A1:BQ1"/>
    <mergeCell ref="A2:B4"/>
    <mergeCell ref="C2:G2"/>
    <mergeCell ref="H2:N2"/>
    <mergeCell ref="O2:V2"/>
    <mergeCell ref="W2:AD2"/>
    <mergeCell ref="AE2:AI2"/>
    <mergeCell ref="AJ2:AO2"/>
  </mergeCells>
  <dataValidations count="3">
    <dataValidation type="list" operator="equal" allowBlank="1" showInputMessage="1" showErrorMessage="1" sqref="B13" xr:uid="{00000000-0002-0000-0000-000002000000}">
      <formula1>"Geração Atual,Geração Futura"</formula1>
      <formula2>0</formula2>
    </dataValidation>
    <dataValidation type="list" operator="equal" allowBlank="1" showInputMessage="1" showErrorMessage="1" sqref="B12" xr:uid="{00000000-0002-0000-0000-000001000000}">
      <formula1>"Previdenciário,Financeiro"</formula1>
      <formula2>0</formula2>
    </dataValidation>
    <dataValidation type="list" operator="equal" allowBlank="1" showInputMessage="1" showErrorMessage="1" sqref="B11" xr:uid="{00000000-0002-0000-0000-000000000000}">
      <formula1>"Civil,Militar"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66546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Flx_CIVIL_PREV_GA</vt:lpstr>
      <vt:lpstr>2023CV PREV GA00394601000126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Eduardo Da Silva Ricardo</cp:lastModifiedBy>
  <dcterms:created xsi:type="dcterms:W3CDTF">2015-01-12T14:28:52Z</dcterms:created>
  <dcterms:modified xsi:type="dcterms:W3CDTF">2025-08-28T04:37:39Z</dcterms:modified>
</cp:coreProperties>
</file>