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<sst xmlns="http://schemas.openxmlformats.org/spreadsheetml/2006/main" count="1612" uniqueCount="360">
  <si>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</si>
  <si>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</si>
  <si>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</si>
  <si>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</si>
  <si>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</si>
  <si>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</si>
  <si>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</si>
  <si>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</si>
  <si>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</si>
  <si>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</si>
  <si>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</si>
  <si>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</si>
  <si>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</si>
  <si>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</si>
  <si>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</si>
  <si>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</si>
  <si>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</si>
  <si>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</si>
  <si>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</si>
  <si>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</si>
  <si>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</si>
  <si>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</si>
  <si>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</si>
  <si>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</si>
  <si>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</si>
  <si>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</si>
  <si>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</si>
  <si>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</si>
  <si>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</si>
  <si>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</si>
  <si>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</si>
  <si>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</si>
  <si>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</si>
  <si>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</si>
  <si>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</si>
  <si>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</si>
  <si>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</si>
  <si>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</si>
  <si>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</si>
  <si>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</si>
  <si>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</si>
  <si>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</si>
  <si>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</si>
  <si>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</si>
  <si>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</si>
  <si>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</si>
  <si>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</si>
  <si>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</si>
  <si>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</si>
  <si>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</si>
  <si>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</si>
  <si>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</si>
  <si>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</si>
  <si>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</si>
  <si>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</si>
  <si>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</si>
  <si>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</si>
  <si>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</si>
  <si>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</si>
  <si>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</si>
  <si>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</si>
  <si>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</si>
  <si>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</si>
  <si>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</si>
  <si>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</si>
  <si>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</si>
  <si>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El módulo os, Interactuando con el sistema operativo en Python  - Ing. Eduardo Herrera Forero.</t>
  </si>
  <si>
    <t>https://eduardoherreraf.github.io/cursoPython3@0803_el_modulo_os_interactuando_con_el_sistema_operativo.html</t>
  </si>
  <si>
    <t>Aprende a manipular archivos, directorios y procesos del sistema operativo con el módulo OS de Python. Guía práctica con ejemplos para automatizar tareas del sistema.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</si>
  <si>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</si>
  <si>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</si>
  <si>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</si>
  <si>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</si>
  <si>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</si>
  <si>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</si>
  <si>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</si>
  <si>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</si>
  <si>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</si>
  <si>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</si>
  <si>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</si>
  <si>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módulo &lt;code&gt;OS&lt;/code&gt; en Python es una herramienta poderosa que permite a los desarrolladores interactuar con el sistema operativo de manera eficiente. Este documento explora las funcionalidades más comunes del módulo os, incluyendo la manipulación de archivos y directorios, la obtención de información del sistema y la ejecución de comandos del sistema operativo. A través de ejemplos prácticos, se demostrará cómo utilizar este módulo para facilitar tareas cotidianas en la programación.</t>
  </si>
  <si>
    <t>Parrafo 2</t>
  </si>
  <si>
    <t>&lt;div class="text-center imagen"&gt;</t>
  </si>
  <si>
    <t>&lt;picture&gt;</t>
  </si>
  <si>
    <t>&lt;img</t>
  </si>
  <si>
    <t>https://images2.imgbox.com/38/c8/WnB7uL66_o.png</t>
  </si>
  <si>
    <t>class="img-fluid"</t>
  </si>
  <si>
    <t>width="50%"</t>
  </si>
  <si>
    <t>Explorando las Funcionalidades del Módulo &lt;code&gt;OS&lt;/code&gt; de Python</t>
  </si>
  <si>
    <t>/&gt;</t>
  </si>
  <si>
    <t>&lt;/picture&gt;</t>
  </si>
  <si>
    <t>&lt;/div&gt;</t>
  </si>
  <si>
    <t>Area de trabajo 1</t>
  </si>
  <si>
    <t>Introducción al Módulo OS</t>
  </si>
  <si>
    <t>areaDeTrabajo1</t>
  </si>
  <si>
    <t>introduccionAlModuloOS</t>
  </si>
  <si>
    <t>li</t>
  </si>
  <si>
    <t>Area de trabajo 2</t>
  </si>
  <si>
    <t>¿Por Qué Usar el Módulo OS?</t>
  </si>
  <si>
    <t>areaDeTrabajo2</t>
  </si>
  <si>
    <t>PorQueUsarElMOduloOS?</t>
  </si>
  <si>
    <t>Area de trabajo 3</t>
  </si>
  <si>
    <t>Trabajar con Rutas y Directorios</t>
  </si>
  <si>
    <t>areaDeTrabajo3</t>
  </si>
  <si>
    <t>trabajarConRutasYDirectorios</t>
  </si>
  <si>
    <t>class="mt-5 pt-5 "&gt;</t>
  </si>
  <si>
    <t>Area de trabajo 4</t>
  </si>
  <si>
    <t>Información sobre Archivos y Directorios</t>
  </si>
  <si>
    <t>areaDeTrabajo4</t>
  </si>
  <si>
    <t>informacionSobreArchivosYDirectorios</t>
  </si>
  <si>
    <t>Area de trabajo 5</t>
  </si>
  <si>
    <t>Manipulación de Archivos</t>
  </si>
  <si>
    <t>areaDeTrabajo5</t>
  </si>
  <si>
    <t>manipulacionDeArchivos</t>
  </si>
  <si>
    <t>Area de trabajo 6</t>
  </si>
  <si>
    <t>Interacción con Procesos</t>
  </si>
  <si>
    <t>areaDeTrabajo6</t>
  </si>
  <si>
    <t>interaccionConProcesos</t>
  </si>
  <si>
    <t>Area de trabajo 7</t>
  </si>
  <si>
    <t>Permisos y Propietarios</t>
  </si>
  <si>
    <t>areaDeTrabajo7</t>
  </si>
  <si>
    <t>permisosYPropietarios</t>
  </si>
  <si>
    <t>Los Operadores in y not in</t>
  </si>
  <si>
    <t>losOperadoresinYnotin</t>
  </si>
  <si>
    <t>Area de trabajo 8</t>
  </si>
  <si>
    <t>Operaciones Relacionadas con el Sistema</t>
  </si>
  <si>
    <t>areaDeTrabajo8</t>
  </si>
  <si>
    <t>operacionesRelacionadasConElSistema</t>
  </si>
  <si>
    <t>Area de trabajo 9</t>
  </si>
  <si>
    <t>Compatibilidad con Sistemas Operativos</t>
  </si>
  <si>
    <t>areaDeTrabajo9</t>
  </si>
  <si>
    <t>compatibilidadConSistemasOperativos</t>
  </si>
  <si>
    <t>Area de trabajo 10</t>
  </si>
  <si>
    <t>Buenas Prácticas al Usar OS</t>
  </si>
  <si>
    <t>areaDeTrabajo10</t>
  </si>
  <si>
    <t>buenasPracticasAlUsarOS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</si>
  <si>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</si>
  <si>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</si>
  <si>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</si>
  <si>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</si>
  <si>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</si>
  <si>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</si>
  <si>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</si>
  <si>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</si>
  <si>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</si>
  <si>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</si>
  <si>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</si>
  <si>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</si>
  <si>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</si>
  <si>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</si>
  <si>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</si>
  <si>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</si>
  <si>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</si>
  <si>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</si>
  <si>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</si>
  <si>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</si>
  <si>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</si>
  <si>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</si>
  <si>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Apertura de Archivos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</si>
  <si>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</si>
  <si>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</si>
  <si>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</si>
  <si>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</si>
  <si>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</si>
  <si>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</si>
  <si>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</si>
  <si>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</si>
  <si>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</si>
  <si>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</si>
  <si>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</si>
  <si>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</si>
  <si>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</si>
  <si>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</si>
  <si>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</si>
  <si>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</si>
  <si>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</si>
  <si>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</si>
  <si>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</si>
  <si>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</si>
  <si>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</si>
  <si>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</si>
  <si>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</si>
  <si>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</si>
  <si>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</si>
  <si>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</si>
  <si>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</si>
  <si>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</si>
  <si>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</si>
  <si>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</si>
  <si>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</si>
  <si>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</si>
  <si>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</si>
  <si>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Usar os.path: Siempre que sea posible, utilice las funciones de os.path para garantizar la compatibilidad multiplataforma.</t>
  </si>
  <si>
    <t>Capturar excepciones: Algunas operaciones, como cambiar de directorio o eliminar archivos, pueden generar errores si la ruta no existe o no se tienen permisos.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</si>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</sst>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3_el_modulo_os_interactuando_con_el_sistema_operativ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38/c8/WnB7uL66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ht="26" customHeight="1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manipular archivos, directorios y procesos del sistema operativo con el módulo OS de Python. Guía práctica con ejemplos para automatizar tareas del sistema."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content="El módulo os, Interactuando con el sistema operativo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href="https://eduardoherreraf.github.io/cursoPython3@0803_el_modulo_os_interactuando_con_el_sistema_operativo.html"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content="El módulo os, Interactuando con el sistema operativo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manipular archivos, directorios y procesos del sistema operativo con el módulo OS de Python. Guía práctica con ejemplos para automatizar tareas del sistema."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content="https://eduardoherreraf.github.io/cursoPython3@0803_el_modulo_os_interactuando_con_el_sistema_operativo.html"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content="El módulo os, Interactuando con el sistema operativo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content="https://eduardoherreraf.github.io/cursoPython3@0803_el_modulo_os_interactuando_con_el_sistema_operativo.html"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manipular archivos, directorios y procesos del sistema operativo con el módulo OS de Python. Guía práctica con ejemplos para automatizar tareas del sistema."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El módulo os, Interactuando con el sistema operativo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803_el_modulo_os_interactuando_con_el_sistema_operativo.html" tooltip="https://eduardoherreraf.github.io/cursoPython3@0803_el_modulo_os_interactuando_con_el_sistema_operativ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7" activePane="bottomLeft" state="frozen"/>
      <selection/>
      <selection pane="bottomLeft" activeCell="E2" sqref="E2:E161"/>
    </sheetView>
  </sheetViews>
  <sheetFormatPr defaultColWidth="9" defaultRowHeight="15" zeroHeight="1"/>
  <cols>
    <col min="1" max="1" width="19.375" style="16" customWidth="1"/>
    <col min="2" max="2" width="0.158333333333333" style="16" customWidth="1"/>
    <col min="3" max="3" width="63.875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El módulo os, Interactuando con el sistema operativo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spans="1:5">
      <c r="A8" s="16" t="s">
        <v>77</v>
      </c>
      <c r="B8" s="16" t="s">
        <v>2</v>
      </c>
      <c r="C8" s="59" t="str">
        <f>LEFT('&lt;head&gt;'!C1,FIND("-",'&lt;head&gt;'!C1)-1)</f>
        <v>El módulo os, Interactuando con el sistema operativo en Python  </v>
      </c>
      <c r="D8" s="98" t="s">
        <v>78</v>
      </c>
      <c r="E8" s="55" t="str">
        <f>CONCATENATE("&lt;header&gt;&lt;h1&gt;",C8,"&lt;/h1&gt;&lt;/header&gt;")</f>
        <v>&lt;header&gt;&lt;h1&gt;El módulo os, Interactuando con el sistema operativo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&lt;p&gt;El módulo &lt;code&gt;OS&lt;/code&gt; en Python es una herramienta poderosa que permite a los desarrolladores interactuar con el sistema operativo de manera eficiente. Este documento explora las funcionalidades más comunes del módulo os, incluyendo la manipulación de archivos y directorios, la obtención de información del sistema y la ejecución de comandos del sistema operativo. A través de ejemplos prácticos, se demostrará cómo utilizar este módulo para facilitar tareas cotidianas en la programación.&lt;/p&gt;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src="https://images2.imgbox.com/38/c8/WnB7uL66_o.png"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alt="El módulo os, Interactuando con el sistema operativo en Python  "</v>
      </c>
    </row>
    <row r="19" spans="3:5">
      <c r="C19" s="61" t="s">
        <v>88</v>
      </c>
      <c r="D19" s="61"/>
      <c r="E19" s="64" t="str">
        <f>CONCATENATE("title=",Comillas,C19,Comillas)</f>
        <v>title="Explorando las Funcionalidades del Módulo &lt;code&gt;OS&lt;/code&gt; de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&lt;figcaption&gt;El módulo os, Interactuando con el sistema operativo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Introducción al Módulo OS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id="introduccionAlModuloOS"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class="mt-1"&gt;Introducción al Módulo OS&lt;/h2&gt;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Introducción al Módulo OS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¿Por Qué Usar el Módulo OS?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id="PorQueUsarElMOduloOS?"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class="mt-1"&gt;¿Por Qué Usar el Módulo OS?&lt;/h2&gt;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¿Por Qué Usar el Módulo OS?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Trabajar con Rutas y Directorios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id="trabajarConRutasYDirectorios"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class="mt-1"&gt;Trabajar con Rutas y Directorios&lt;/h2&gt;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Trabajar con Rutas y Directorios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>&lt;!-- Información sobre Archivos y Directorios --&gt;</v>
      </c>
    </row>
    <row r="49" spans="1:7">
      <c r="A49" s="69" t="s">
        <v>106</v>
      </c>
      <c r="B49" s="16" t="s">
        <v>2</v>
      </c>
      <c r="C49" s="61" t="s">
        <v>107</v>
      </c>
      <c r="D49" s="61"/>
      <c r="E49" s="71" t="str">
        <f>IF(C49&lt;&gt;"","&lt;div","")</f>
        <v>&lt;div</v>
      </c>
      <c r="G49" s="16" t="s">
        <v>2</v>
      </c>
    </row>
    <row r="50" spans="1:7">
      <c r="A50" s="69" t="s">
        <v>108</v>
      </c>
      <c r="B50" s="16" t="s">
        <v>2</v>
      </c>
      <c r="C50" s="61" t="s">
        <v>109</v>
      </c>
      <c r="D50" s="61"/>
      <c r="E50" s="72" t="str">
        <f>IF(C49&lt;&gt;"",CONCATENATE("id=",Comillas,C50,Comillas),"")</f>
        <v>id="informacionSobreArchivosYDirectorios"</v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>class="mt-5 pt-5 "&gt;</v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>&lt;h2 class="mt-1"&gt;Información sobre Archivos y Directorios&lt;/h2&gt;</v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>&lt;/div&gt;</v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>&lt;!-- Información sobre Archivos y Directorios Fin --&gt;</v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>&lt;!-- Manipulación de Archivos --&gt;</v>
      </c>
      <c r="G55" s="16" t="s">
        <v>2</v>
      </c>
    </row>
    <row r="56" spans="1:7">
      <c r="A56" s="69" t="s">
        <v>110</v>
      </c>
      <c r="B56" s="16" t="s">
        <v>2</v>
      </c>
      <c r="C56" s="61" t="s">
        <v>111</v>
      </c>
      <c r="D56" s="61"/>
      <c r="E56" s="71" t="str">
        <f>IF(C56&lt;&gt;"","&lt;div","")</f>
        <v>&lt;div</v>
      </c>
      <c r="G56" s="16" t="s">
        <v>2</v>
      </c>
    </row>
    <row r="57" spans="1:7">
      <c r="A57" s="69" t="s">
        <v>112</v>
      </c>
      <c r="B57" s="16" t="s">
        <v>2</v>
      </c>
      <c r="C57" s="61" t="s">
        <v>113</v>
      </c>
      <c r="D57" s="61"/>
      <c r="E57" s="72" t="str">
        <f>IF(C56&lt;&gt;"",CONCATENATE("id=",Comillas,C57,Comillas),"")</f>
        <v>id="manipulacionDeArchivos"</v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>class="mt-5 pt-5 "&gt;</v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>&lt;h2 class="mt-1"&gt;Manipulación de Archivos&lt;/h2&gt;</v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>&lt;/div&gt;</v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>&lt;!-- Manipulación de Archivos Fin --&gt;</v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>&lt;!-- Interacción con Procesos --&gt;</v>
      </c>
      <c r="F62" s="16" t="s">
        <v>2</v>
      </c>
      <c r="G62" s="16" t="s">
        <v>2</v>
      </c>
    </row>
    <row r="63" spans="1:7">
      <c r="A63" s="69" t="s">
        <v>114</v>
      </c>
      <c r="B63" s="16" t="s">
        <v>2</v>
      </c>
      <c r="C63" s="70" t="s">
        <v>115</v>
      </c>
      <c r="D63" s="61"/>
      <c r="E63" s="71" t="str">
        <f>IF(C63&lt;&gt;"","&lt;div","")</f>
        <v>&lt;div</v>
      </c>
      <c r="F63" s="16" t="s">
        <v>2</v>
      </c>
      <c r="G63" s="16" t="s">
        <v>2</v>
      </c>
    </row>
    <row r="64" spans="1:7">
      <c r="A64" s="69" t="s">
        <v>116</v>
      </c>
      <c r="B64" s="16" t="s">
        <v>2</v>
      </c>
      <c r="C64" s="61" t="s">
        <v>117</v>
      </c>
      <c r="D64" s="61"/>
      <c r="E64" s="72" t="str">
        <f>IF(C63&lt;&gt;"",CONCATENATE("id=",Comillas,C64,Comillas),"")</f>
        <v>id="interaccionConProcesos"</v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>class="mt-5 pt-5 "&gt;</v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>&lt;h2 class="mt-1"&gt;Interacción con Procesos&lt;/h2&gt;</v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>&lt;/div&gt;</v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>&lt;!-- Interacción con Procesos Fin --&gt;</v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>&lt;!-- Permisos y Propietarios --&gt;</v>
      </c>
      <c r="G69" s="16" t="s">
        <v>2</v>
      </c>
    </row>
    <row r="70" spans="1:7">
      <c r="A70" s="69" t="s">
        <v>118</v>
      </c>
      <c r="B70" s="16" t="s">
        <v>2</v>
      </c>
      <c r="C70" s="70" t="s">
        <v>119</v>
      </c>
      <c r="D70" s="61"/>
      <c r="E70" s="71" t="str">
        <f>IF(C70&lt;&gt;"","&lt;div","")</f>
        <v>&lt;div</v>
      </c>
      <c r="F70" s="16" t="s">
        <v>105</v>
      </c>
      <c r="G70" s="16" t="s">
        <v>2</v>
      </c>
    </row>
    <row r="71" spans="1:7">
      <c r="A71" s="69" t="s">
        <v>120</v>
      </c>
      <c r="B71" s="16" t="s">
        <v>2</v>
      </c>
      <c r="C71" s="61" t="s">
        <v>121</v>
      </c>
      <c r="D71" s="61"/>
      <c r="E71" s="72" t="str">
        <f>IF(C70&lt;&gt;"",CONCATENATE("id=",Comillas,C71,Comillas),"")</f>
        <v>id="permisosYPropietarios"</v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>class="mt-5 pt-5 "&gt;</v>
      </c>
      <c r="F72" s="16" t="s">
        <v>2</v>
      </c>
      <c r="G72" s="16" t="s">
        <v>2</v>
      </c>
    </row>
    <row r="73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>&lt;h2 class="mt-1"&gt;Permisos y Propietarios&lt;/h2&gt;</v>
      </c>
      <c r="G73" s="16" t="s">
        <v>122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>&lt;/div&gt;</v>
      </c>
      <c r="G74" s="16" t="s">
        <v>123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>&lt;!-- Permisos y Propietarios Fin --&gt;</v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>&lt;!-- Operaciones Relacionadas con el Sistema --&gt;</v>
      </c>
      <c r="G76" s="16" t="s">
        <v>2</v>
      </c>
    </row>
    <row r="77" spans="1:7">
      <c r="A77" s="69" t="s">
        <v>124</v>
      </c>
      <c r="B77" s="16" t="s">
        <v>2</v>
      </c>
      <c r="C77" s="70" t="s">
        <v>125</v>
      </c>
      <c r="D77" s="61"/>
      <c r="E77" s="71" t="str">
        <f>IF(C77&lt;&gt;"","&lt;div","")</f>
        <v>&lt;div</v>
      </c>
      <c r="F77" s="16" t="s">
        <v>105</v>
      </c>
      <c r="G77" s="16" t="s">
        <v>2</v>
      </c>
    </row>
    <row r="78" spans="1:7">
      <c r="A78" s="69" t="s">
        <v>126</v>
      </c>
      <c r="B78" s="16" t="s">
        <v>2</v>
      </c>
      <c r="C78" s="61" t="s">
        <v>127</v>
      </c>
      <c r="D78" s="61"/>
      <c r="E78" s="72" t="str">
        <f>IF(C77&lt;&gt;"",CONCATENATE("id=",Comillas,C78,Comillas),"")</f>
        <v>id="operacionesRelacionadasConElSistema"</v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>class="mt-5 pt-5 "&gt;</v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>&lt;h2 class="mt-1"&gt;Operaciones Relacionadas con el Sistema&lt;/h2&gt;</v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>&lt;/div&gt;</v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>&lt;!-- Operaciones Relacionadas con el Sistema Fin --&gt;</v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>&lt;!-- Compatibilidad con Sistemas Operativos --&gt;</v>
      </c>
      <c r="G83" s="16" t="s">
        <v>2</v>
      </c>
    </row>
    <row r="84" spans="1:7">
      <c r="A84" s="69" t="s">
        <v>128</v>
      </c>
      <c r="B84" s="16" t="s">
        <v>2</v>
      </c>
      <c r="C84" s="70" t="s">
        <v>129</v>
      </c>
      <c r="D84" s="61"/>
      <c r="E84" s="71" t="str">
        <f>IF(C84&lt;&gt;"","&lt;div","")</f>
        <v>&lt;div</v>
      </c>
      <c r="F84" s="16" t="s">
        <v>105</v>
      </c>
      <c r="G84" s="16" t="s">
        <v>2</v>
      </c>
    </row>
    <row r="85" spans="1:7">
      <c r="A85" s="69" t="s">
        <v>130</v>
      </c>
      <c r="B85" s="16" t="s">
        <v>2</v>
      </c>
      <c r="C85" s="61" t="s">
        <v>131</v>
      </c>
      <c r="D85" s="61"/>
      <c r="E85" s="72" t="str">
        <f>IF(C84&lt;&gt;"",CONCATENATE("id=",Comillas,C85,Comillas),"")</f>
        <v>id="compatibilidadConSistemasOperativos"</v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>class="mt-5 pt-5 "&gt;</v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>&lt;h2 class="mt-1"&gt;Compatibilidad con Sistemas Operativos&lt;/h2&gt;</v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>&lt;/div&gt;</v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>&lt;!-- Compatibilidad con Sistemas Operativos Fin --&gt;</v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>&lt;!-- Buenas Prácticas al Usar OS --&gt;</v>
      </c>
      <c r="G90" s="16" t="s">
        <v>2</v>
      </c>
    </row>
    <row r="91" spans="1:7">
      <c r="A91" s="69" t="s">
        <v>132</v>
      </c>
      <c r="B91" s="16" t="s">
        <v>2</v>
      </c>
      <c r="C91" s="70" t="s">
        <v>133</v>
      </c>
      <c r="D91" s="61"/>
      <c r="E91" s="71" t="str">
        <f>IF(C91&lt;&gt;"","&lt;div","")</f>
        <v>&lt;div</v>
      </c>
      <c r="F91" s="16" t="s">
        <v>105</v>
      </c>
      <c r="G91" s="16" t="s">
        <v>2</v>
      </c>
    </row>
    <row r="92" spans="1:7">
      <c r="A92" s="69" t="s">
        <v>134</v>
      </c>
      <c r="B92" s="16" t="s">
        <v>2</v>
      </c>
      <c r="C92" s="61" t="s">
        <v>135</v>
      </c>
      <c r="D92" s="61"/>
      <c r="E92" s="72" t="str">
        <f>IF(C91&lt;&gt;"",CONCATENATE("id=",Comillas,C92,Comillas),"")</f>
        <v>id="buenasPracticasAlUsarOS"</v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>class="mt-5 pt-5 "&gt;</v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>&lt;h2 class="mt-1"&gt;Buenas Prácticas al Usar OS&lt;/h2&gt;</v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>&lt;/div&gt;</v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>&lt;!-- Buenas Prácticas al Usar OS Fin --&gt;</v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136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134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137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134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138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El módulo os, Interactuando con el sistema operativo en Python  --&gt;</v>
      </c>
      <c r="G113" s="16" t="s">
        <v>2</v>
      </c>
    </row>
    <row r="114" spans="2:7">
      <c r="B114" s="16" t="s">
        <v>2</v>
      </c>
      <c r="E114" s="55" t="s">
        <v>139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140</v>
      </c>
    </row>
    <row r="116" spans="2:7">
      <c r="B116" s="16" t="s">
        <v>2</v>
      </c>
      <c r="E116" s="16" t="s">
        <v>141</v>
      </c>
      <c r="G116" s="81"/>
    </row>
    <row r="117" spans="2:7">
      <c r="B117" s="16" t="s">
        <v>2</v>
      </c>
      <c r="E117" s="16" t="s">
        <v>142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143</v>
      </c>
      <c r="F119" s="16" t="s">
        <v>34</v>
      </c>
    </row>
    <row r="120" ht="15.75" spans="5:5">
      <c r="E120" s="16" t="s">
        <v>144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href="#introduccionAlModuloOS"&gt;Introducción al Módulo OS&lt;/a&gt;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href="#PorQueUsarElMOduloOS?"&gt;¿Por Qué Usar el Módulo OS?&lt;/a&gt;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href="#trabajarConRutasYDirectorios"&gt;Trabajar con Rutas y Directorios&lt;/a&gt;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>&lt;li class="list-group-item"&gt;</v>
      </c>
    </row>
    <row r="131" spans="5:5">
      <c r="E131" s="84" t="str">
        <f>IF(C49&lt;&gt;"",CONCATENATE("&lt;a href=",Comillas,"#",C50,Comillas,"&gt;",C49,"&lt;/a&gt;"),"")</f>
        <v>&lt;a href="#informacionSobreArchivosYDirectorios"&gt;Información sobre Archivos y Directorios&lt;/a&gt;</v>
      </c>
    </row>
    <row r="132" ht="15.75" spans="5:5">
      <c r="E132" s="85" t="str">
        <f>IF(C49&lt;&gt;"","&lt;/li&gt;","")</f>
        <v>&lt;/li&gt;</v>
      </c>
    </row>
    <row r="133" spans="5:5">
      <c r="E133" s="83" t="str">
        <f>IF($C56&lt;&gt;"",$I$2,"")</f>
        <v>&lt;li class="list-group-item"&gt;</v>
      </c>
    </row>
    <row r="134" spans="5:5">
      <c r="E134" s="84" t="str">
        <f>IF(C56&lt;&gt;"",CONCATENATE("&lt;a href=",Comillas,"#",C57,Comillas,"&gt;",C56,"&lt;/a&gt;"),"")</f>
        <v>&lt;a href="#manipulacionDeArchivos"&gt;Manipulación de Archivos&lt;/a&gt;</v>
      </c>
    </row>
    <row r="135" ht="15.75" spans="5:5">
      <c r="E135" s="85" t="str">
        <f>IF($C$56&lt;&gt;"","&lt;/li&gt;","")</f>
        <v>&lt;/li&gt;</v>
      </c>
    </row>
    <row r="136" spans="5:5">
      <c r="E136" s="83" t="str">
        <f>IF(C63&lt;&gt;"",$I$2,"")</f>
        <v>&lt;li class="list-group-item"&gt;</v>
      </c>
    </row>
    <row r="137" spans="5:10">
      <c r="E137" s="84" t="str">
        <f>IF(C63&lt;&gt;"",CONCATENATE("&lt;a href=",Comillas,"#",C64,Comillas,"&gt;",C63,"&lt;/a&gt;"),"")</f>
        <v>&lt;a href="#interaccionConProcesos"&gt;Interacción con Procesos&lt;/a&gt;</v>
      </c>
      <c r="H137" s="86"/>
      <c r="I137" s="86"/>
      <c r="J137" s="86"/>
    </row>
    <row r="138" ht="15.75" spans="5:5">
      <c r="E138" s="85" t="str">
        <f>IF(C63&lt;&gt;"","&lt;/li&gt;","")</f>
        <v>&lt;/li&gt;</v>
      </c>
    </row>
    <row r="139" spans="5:12">
      <c r="E139" s="83" t="str">
        <f>IF(C70&lt;&gt;"",$I$2,"")</f>
        <v>&lt;li class="list-group-item"&gt;</v>
      </c>
      <c r="K139" s="86"/>
      <c r="L139" s="86"/>
    </row>
    <row r="140" spans="5:5">
      <c r="E140" s="84" t="str">
        <f>IF(C70&lt;&gt;"",CONCATENATE("&lt;a href=",Comillas,"#",C71,Comillas,"&gt;",C70,"&lt;/a&gt;"),"")</f>
        <v>&lt;a href="#permisosYPropietarios"&gt;Permisos y Propietarios&lt;/a&gt;</v>
      </c>
    </row>
    <row r="141" ht="15.75" spans="5:5">
      <c r="E141" s="85" t="str">
        <f>IF(C70&lt;&gt;"","&lt;/li&gt;","")</f>
        <v>&lt;/li&gt;</v>
      </c>
    </row>
    <row r="142" spans="5:5">
      <c r="E142" s="83" t="str">
        <f>IF(C77&lt;&gt;"",$I$2,"")</f>
        <v>&lt;li class="list-group-item"&gt;</v>
      </c>
    </row>
    <row r="143" spans="5:5">
      <c r="E143" s="84" t="str">
        <f>IF(C77&lt;&gt;"",CONCATENATE("&lt;a href=",Comillas,"#",C78,Comillas,"&gt;",C77,"&lt;/a&gt;"),"")</f>
        <v>&lt;a href="#operacionesRelacionadasConElSistema"&gt;Operaciones Relacionadas con el Sistema&lt;/a&gt;</v>
      </c>
    </row>
    <row r="144" ht="15.75" spans="5:5">
      <c r="E144" s="85" t="str">
        <f>IF(C78&lt;&gt;"","&lt;/li&gt;","")</f>
        <v>&lt;/li&gt;</v>
      </c>
    </row>
    <row r="145" spans="1:6">
      <c r="A145" s="86"/>
      <c r="B145" s="86"/>
      <c r="C145" s="86"/>
      <c r="D145" s="86"/>
      <c r="E145" s="83" t="str">
        <f>IF(C84&lt;&gt;"",$I$2,"")</f>
        <v>&lt;li class="list-group-item"&gt;</v>
      </c>
      <c r="F145" s="86"/>
    </row>
    <row r="146" spans="5:7">
      <c r="E146" s="84" t="str">
        <f>IF(C84&lt;&gt;"",CONCATENATE("&lt;a href=",Comillas,"#",C85,Comillas,"&gt;",C84,"&lt;/a&gt;"),"")</f>
        <v>&lt;a href="#compatibilidadConSistemasOperativos"&gt;Compatibilidad con Sistemas Operativos&lt;/a&gt;</v>
      </c>
      <c r="G146" s="86"/>
    </row>
    <row r="147" ht="15.75" spans="5:5">
      <c r="E147" s="85" t="str">
        <f>IF(C84&lt;&gt;"","&lt;/li&gt;","")</f>
        <v>&lt;/li&gt;</v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145</v>
      </c>
    </row>
    <row r="158" spans="5:5">
      <c r="E158" s="16" t="s">
        <v>146</v>
      </c>
    </row>
    <row r="159" spans="5:5">
      <c r="E159" s="16" t="s">
        <v>147</v>
      </c>
    </row>
    <row r="160" spans="5:5">
      <c r="E160" s="57" t="s">
        <v>91</v>
      </c>
    </row>
    <row r="161" spans="5:5">
      <c r="E161" s="87" t="s">
        <v>148</v>
      </c>
    </row>
    <row r="162"/>
    <row r="163" spans="5:5">
      <c r="E163" s="86"/>
    </row>
  </sheetData>
  <conditionalFormatting sqref="C$1:C$1048576">
    <cfRule type="duplicateValues" dxfId="0" priority="1"/>
  </conditionalFormatting>
  <hyperlinks>
    <hyperlink ref="C15" r:id="rId1" display="https://images2.imgbox.com/38/c8/WnB7uL66_o.png" tooltip="https://images2.imgbox.com/38/c8/WnB7uL66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2" t="str">
        <f>""</f>
        <v/>
      </c>
      <c r="N1" s="42" t="str">
        <f>""</f>
        <v/>
      </c>
    </row>
    <row r="2" spans="1:15">
      <c r="A2" s="26" t="s">
        <v>149</v>
      </c>
      <c r="B2" s="43"/>
      <c r="C2" s="43"/>
      <c r="D2" s="44" t="s">
        <v>150</v>
      </c>
      <c r="E2" s="43" t="s">
        <v>2</v>
      </c>
      <c r="F2" s="43" t="str">
        <f>CONCATENATE("&lt;!-- ",D2," --&gt;")</f>
        <v>&lt;!-- Sintaxis Básica --&gt;</v>
      </c>
      <c r="G2" s="45"/>
      <c r="I2" s="26" t="s">
        <v>149</v>
      </c>
      <c r="J2" s="43"/>
      <c r="K2" s="43"/>
      <c r="L2" s="44"/>
      <c r="M2" s="43"/>
      <c r="N2" s="43" t="str">
        <f>CONCATENATE("&lt;!-- ",L2," --&gt;")</f>
        <v>&lt;!--  --&gt;</v>
      </c>
      <c r="O2" s="45"/>
    </row>
    <row r="3" spans="1:15">
      <c r="A3" s="28" t="s">
        <v>151</v>
      </c>
      <c r="B3" s="46" t="s">
        <v>152</v>
      </c>
      <c r="C3" s="47" t="s">
        <v>153</v>
      </c>
      <c r="F3" t="str">
        <f>CONCATENATE(B3,D3,C3)</f>
        <v>&lt;div &gt;</v>
      </c>
      <c r="G3" s="48"/>
      <c r="I3" s="28" t="s">
        <v>151</v>
      </c>
      <c r="J3" s="46" t="s">
        <v>152</v>
      </c>
      <c r="K3" s="47" t="s">
        <v>153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&lt;h3&gt;Sintaxis Básica&lt;/h3&gt;</v>
      </c>
      <c r="G4" s="48"/>
      <c r="I4" s="28"/>
      <c r="N4" t="str">
        <f>CONCATENATE("&lt;h4&gt;",L2,"&lt;/h4&gt;")</f>
        <v>&lt;h4&gt;&lt;/h4&gt;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154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154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Sintaxis Básica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155</v>
      </c>
      <c r="B10" s="43"/>
      <c r="C10" s="43"/>
      <c r="D10" s="44" t="s">
        <v>156</v>
      </c>
      <c r="E10" s="43" t="s">
        <v>2</v>
      </c>
      <c r="F10" s="43" t="str">
        <f>CONCATENATE("&lt;!-- ",D10," --&gt;")</f>
        <v>&lt;!-- Ejemplo de Apertura de un Archivo --&gt;</v>
      </c>
      <c r="G10" s="45"/>
      <c r="I10" s="26" t="s">
        <v>155</v>
      </c>
      <c r="J10" s="43"/>
      <c r="K10" s="43"/>
      <c r="L10" s="44"/>
      <c r="M10" s="43" t="s">
        <v>2</v>
      </c>
      <c r="N10" s="43" t="str">
        <f>CONCATENATE("&lt;!-- ",L10," --&gt;")</f>
        <v>&lt;!--  --&gt;</v>
      </c>
      <c r="O10" s="45"/>
    </row>
    <row r="11" spans="1:15">
      <c r="A11" s="28" t="s">
        <v>151</v>
      </c>
      <c r="B11" s="46" t="s">
        <v>152</v>
      </c>
      <c r="C11" s="47" t="s">
        <v>153</v>
      </c>
      <c r="F11" t="str">
        <f>CONCATENATE(B11,D11,C11)</f>
        <v>&lt;div &gt;</v>
      </c>
      <c r="G11" s="48"/>
      <c r="I11" s="28" t="s">
        <v>151</v>
      </c>
      <c r="J11" s="46" t="s">
        <v>152</v>
      </c>
      <c r="K11" s="47" t="s">
        <v>153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&lt;h3&gt;Ejemplo de Apertura de un Archivo&lt;/h3&gt;</v>
      </c>
      <c r="G12" s="48"/>
      <c r="I12" s="28"/>
      <c r="N12" t="str">
        <f>CONCATENATE("&lt;h4&gt;",L10,"&lt;/h4&gt;")</f>
        <v>&lt;h4&gt;&lt;/h4&gt;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154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154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Ejemplo de Apertura de un Archivo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157</v>
      </c>
      <c r="B18" s="43"/>
      <c r="C18" s="43"/>
      <c r="D18" s="44" t="s">
        <v>158</v>
      </c>
      <c r="E18" s="43"/>
      <c r="F18" s="43" t="str">
        <f>CONCATENATE("&lt;!-- ",D18," --&gt;")</f>
        <v>&lt;!-- Apertura de Archivos --&gt;</v>
      </c>
      <c r="G18" s="45"/>
      <c r="I18" s="26" t="s">
        <v>157</v>
      </c>
      <c r="J18" s="43"/>
      <c r="K18" s="43"/>
      <c r="L18" s="44"/>
      <c r="M18" s="43"/>
      <c r="N18" s="43" t="str">
        <f>CONCATENATE("&lt;!-- ",L18," --&gt;")</f>
        <v>&lt;!--  --&gt;</v>
      </c>
      <c r="O18" s="45"/>
    </row>
    <row r="19" customFormat="1" spans="1:15">
      <c r="A19" s="28" t="s">
        <v>151</v>
      </c>
      <c r="B19" s="46" t="s">
        <v>152</v>
      </c>
      <c r="C19" s="47" t="s">
        <v>153</v>
      </c>
      <c r="F19" t="str">
        <f>CONCATENATE(B19,D19,C19)</f>
        <v>&lt;div &gt;</v>
      </c>
      <c r="G19" s="48"/>
      <c r="I19" s="28" t="s">
        <v>151</v>
      </c>
      <c r="J19" s="46" t="s">
        <v>152</v>
      </c>
      <c r="K19" s="47" t="s">
        <v>153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&lt;h3&gt;Apertura de Archivos&lt;/h3&gt;</v>
      </c>
      <c r="G20" s="48"/>
      <c r="I20" s="28"/>
      <c r="N20" t="str">
        <f>CONCATENATE("&lt;h4&gt;",L18,"&lt;/h4&gt;")</f>
        <v>&lt;h4&gt;&lt;/h4&gt;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154</v>
      </c>
      <c r="D22" s="49"/>
      <c r="E22" t="s">
        <v>2</v>
      </c>
      <c r="F22" t="str">
        <f>IF(D22&lt;&gt;"",D22,"")</f>
        <v/>
      </c>
      <c r="G22" s="48"/>
      <c r="I22" s="28" t="s">
        <v>154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Apertura de Archivos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159</v>
      </c>
      <c r="B26" s="43"/>
      <c r="C26" s="43"/>
      <c r="D26" s="44" t="s">
        <v>160</v>
      </c>
      <c r="E26" s="43"/>
      <c r="F26" s="43" t="str">
        <f>CONCATENATE("&lt;!-- ",D26," --&gt;")</f>
        <v>&lt;!-- Modo de Escritura ('w') --&gt;</v>
      </c>
      <c r="G26" s="45"/>
      <c r="I26" s="26" t="s">
        <v>159</v>
      </c>
      <c r="J26" s="43"/>
      <c r="K26" s="43"/>
      <c r="L26" s="44"/>
      <c r="M26" s="43"/>
      <c r="N26" s="43" t="str">
        <f>CONCATENATE("&lt;!-- ",L26," --&gt;")</f>
        <v>&lt;!--  --&gt;</v>
      </c>
      <c r="O26" s="45"/>
    </row>
    <row r="27" spans="1:15">
      <c r="A27" s="28" t="s">
        <v>151</v>
      </c>
      <c r="B27" s="46" t="s">
        <v>152</v>
      </c>
      <c r="C27" s="47" t="s">
        <v>153</v>
      </c>
      <c r="F27" t="str">
        <f>CONCATENATE(B27,D27,C27)</f>
        <v>&lt;div &gt;</v>
      </c>
      <c r="G27" s="48"/>
      <c r="I27" s="28" t="s">
        <v>151</v>
      </c>
      <c r="J27" s="46" t="s">
        <v>152</v>
      </c>
      <c r="K27" s="47" t="s">
        <v>153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&lt;h3&gt;Modo de Escritura ('w')&lt;/h3&gt;</v>
      </c>
      <c r="G28" s="48"/>
      <c r="I28" s="28"/>
      <c r="N28" t="str">
        <f>CONCATENATE("&lt;h4&gt;",L26,"&lt;/h4&gt;")</f>
        <v>&lt;h4&gt;&lt;/h4&gt;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154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154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Modo de Escritura ('w')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161</v>
      </c>
      <c r="B34" s="43"/>
      <c r="C34" s="43" t="s">
        <v>162</v>
      </c>
      <c r="D34" s="44" t="s">
        <v>163</v>
      </c>
      <c r="E34" s="43"/>
      <c r="F34" s="43" t="str">
        <f>CONCATENATE("&lt;!-- ",D34," --&gt;")</f>
        <v>&lt;!-- Modo de Anexar ('a') --&gt;</v>
      </c>
      <c r="G34" s="45"/>
      <c r="I34" s="26" t="s">
        <v>161</v>
      </c>
      <c r="J34" s="43"/>
      <c r="K34" s="43"/>
      <c r="L34" s="44"/>
      <c r="M34" s="43"/>
      <c r="N34" s="43" t="str">
        <f>CONCATENATE("&lt;!-- ",L34," --&gt;")</f>
        <v>&lt;!--  --&gt;</v>
      </c>
      <c r="O34" s="45"/>
    </row>
    <row r="35" spans="1:15">
      <c r="A35" s="28" t="s">
        <v>151</v>
      </c>
      <c r="B35" s="46" t="s">
        <v>152</v>
      </c>
      <c r="C35" s="47" t="s">
        <v>153</v>
      </c>
      <c r="F35" t="str">
        <f>CONCATENATE(B35,D35,C35)</f>
        <v>&lt;div &gt;</v>
      </c>
      <c r="G35" s="48"/>
      <c r="I35" s="28" t="s">
        <v>151</v>
      </c>
      <c r="J35" s="46" t="s">
        <v>152</v>
      </c>
      <c r="K35" s="47" t="s">
        <v>153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&lt;h3&gt;Modo de Anexar ('a')&lt;/h3&gt;</v>
      </c>
      <c r="G36" s="48"/>
      <c r="I36" s="28"/>
      <c r="N36" t="str">
        <f>CONCATENATE("&lt;h4&gt;",L34,"&lt;/h4&gt;")</f>
        <v>&lt;h4&gt;&lt;/h4&gt;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154</v>
      </c>
      <c r="D38" s="49"/>
      <c r="E38" t="s">
        <v>2</v>
      </c>
      <c r="F38" t="str">
        <f>IF(D38&lt;&gt;"",D38,"")</f>
        <v/>
      </c>
      <c r="G38" s="48"/>
      <c r="I38" s="28" t="s">
        <v>154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Modo de Anexar ('a')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164</v>
      </c>
      <c r="B42" s="43"/>
      <c r="C42" s="43"/>
      <c r="D42" s="44" t="s">
        <v>165</v>
      </c>
      <c r="E42" s="43"/>
      <c r="F42" s="43" t="str">
        <f>CONCATENATE("&lt;!-- ",D42," --&gt;")</f>
        <v>&lt;!-- Modo de Lectura y Escritura ('r+') --&gt;</v>
      </c>
      <c r="G42" s="45"/>
      <c r="I42" s="26" t="s">
        <v>164</v>
      </c>
      <c r="J42" s="43"/>
      <c r="K42" s="43"/>
      <c r="L42" s="44"/>
      <c r="M42" s="43"/>
      <c r="N42" s="43" t="str">
        <f>CONCATENATE("&lt;!-- ",L42," --&gt;")</f>
        <v>&lt;!--  --&gt;</v>
      </c>
      <c r="O42" s="45"/>
    </row>
    <row r="43" spans="1:15">
      <c r="A43" s="28" t="s">
        <v>151</v>
      </c>
      <c r="B43" s="46" t="s">
        <v>152</v>
      </c>
      <c r="C43" s="47" t="s">
        <v>153</v>
      </c>
      <c r="F43" t="str">
        <f>CONCATENATE(B43,D43,C43)</f>
        <v>&lt;div &gt;</v>
      </c>
      <c r="G43" s="48"/>
      <c r="I43" s="28" t="s">
        <v>151</v>
      </c>
      <c r="J43" s="46" t="s">
        <v>152</v>
      </c>
      <c r="K43" s="47" t="s">
        <v>153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&lt;h3&gt;Modo de Lectura y Escritura ('r+')&lt;/h3&gt;</v>
      </c>
      <c r="G44" s="48"/>
      <c r="I44" s="28"/>
      <c r="N44" t="str">
        <f>CONCATENATE("&lt;h4&gt;",L42,"&lt;/h4&gt;")</f>
        <v>&lt;h4&gt;&lt;/h4&gt;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154</v>
      </c>
      <c r="D46" s="49"/>
      <c r="E46" t="s">
        <v>2</v>
      </c>
      <c r="F46" t="str">
        <f>IF(D46&lt;&gt;"",D46,"")</f>
        <v/>
      </c>
      <c r="G46" s="48"/>
      <c r="I46" s="28" t="s">
        <v>154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Modo de Lectura y Escritura ('r+')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166</v>
      </c>
      <c r="B50" s="43"/>
      <c r="C50" s="43"/>
      <c r="D50" s="44" t="s">
        <v>167</v>
      </c>
      <c r="E50" s="43"/>
      <c r="F50" s="43" t="str">
        <f>CONCATENATE("&lt;!-- ",D50," --&gt;")</f>
        <v>&lt;!-- Principales Excepciones Relacionadas con Archivos --&gt;</v>
      </c>
      <c r="G50" s="45"/>
      <c r="I50" s="26" t="s">
        <v>164</v>
      </c>
      <c r="J50" s="43"/>
      <c r="K50" s="43" t="s">
        <v>162</v>
      </c>
      <c r="L50" s="44"/>
      <c r="M50" s="43"/>
      <c r="N50" s="43" t="str">
        <f>CONCATENATE("&lt;!-- ",L50," --&gt;")</f>
        <v>&lt;!--  --&gt;</v>
      </c>
      <c r="O50" s="45"/>
    </row>
    <row r="51" spans="1:15">
      <c r="A51" s="28" t="s">
        <v>151</v>
      </c>
      <c r="B51" s="46" t="s">
        <v>152</v>
      </c>
      <c r="C51" s="47" t="s">
        <v>153</v>
      </c>
      <c r="F51" t="str">
        <f>CONCATENATE(B51,D51,C51)</f>
        <v>&lt;div &gt;</v>
      </c>
      <c r="G51" s="48"/>
      <c r="I51" s="28" t="s">
        <v>151</v>
      </c>
      <c r="J51" s="46" t="s">
        <v>152</v>
      </c>
      <c r="K51" s="47" t="s">
        <v>153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&lt;h3&gt;Principales Excepciones Relacionadas con Archivos&lt;/h3&gt;</v>
      </c>
      <c r="G52" s="48"/>
      <c r="I52" s="28"/>
      <c r="N52" t="str">
        <f>CONCATENATE("&lt;h4&gt;",L50,"&lt;/h4&gt;")</f>
        <v>&lt;h4&gt;&lt;/h4&gt;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154</v>
      </c>
      <c r="D54" s="49"/>
      <c r="E54" t="s">
        <v>2</v>
      </c>
      <c r="F54" t="str">
        <f>IF(D54&lt;&gt;"",D54,"")</f>
        <v/>
      </c>
      <c r="G54" s="48"/>
      <c r="I54" s="28" t="s">
        <v>154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Principales Excepciones Relacionadas con Archivos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168</v>
      </c>
      <c r="B58" s="43"/>
      <c r="C58" s="43"/>
      <c r="D58" s="44" t="s">
        <v>169</v>
      </c>
      <c r="E58" s="43"/>
      <c r="F58" s="43" t="str">
        <f>CONCATENATE("&lt;!-- ",D58," --&gt;")</f>
        <v>&lt;!-- Estructura Básica con Manejo de Excepciones --&gt;</v>
      </c>
      <c r="G58" s="45"/>
      <c r="I58" s="26" t="s">
        <v>166</v>
      </c>
      <c r="J58" s="43"/>
      <c r="K58" s="43"/>
      <c r="L58" s="44"/>
      <c r="M58" s="43"/>
      <c r="N58" s="43" t="str">
        <f>CONCATENATE("&lt;!-- ",L58," --&gt;")</f>
        <v>&lt;!--  --&gt;</v>
      </c>
      <c r="O58" s="45"/>
    </row>
    <row r="59" spans="1:15">
      <c r="A59" s="28" t="s">
        <v>151</v>
      </c>
      <c r="B59" s="46" t="s">
        <v>152</v>
      </c>
      <c r="C59" s="47" t="s">
        <v>153</v>
      </c>
      <c r="F59" t="str">
        <f>CONCATENATE(B59,D59,C59)</f>
        <v>&lt;div &gt;</v>
      </c>
      <c r="G59" s="48"/>
      <c r="I59" s="28" t="s">
        <v>151</v>
      </c>
      <c r="J59" s="46" t="s">
        <v>152</v>
      </c>
      <c r="K59" s="47" t="s">
        <v>153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&lt;h3&gt;Estructura Básica con Manejo de Excepciones&lt;/h3&gt;</v>
      </c>
      <c r="G60" s="48"/>
      <c r="I60" s="28"/>
      <c r="N60" t="str">
        <f>CONCATENATE("&lt;h4&gt;",L58,"&lt;/h4&gt;")</f>
        <v>&lt;h4&gt;&lt;/h4&gt;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154</v>
      </c>
      <c r="D62" s="49"/>
      <c r="E62" t="s">
        <v>2</v>
      </c>
      <c r="F62" t="str">
        <f>IF(D62&lt;&gt;"",D62,"")</f>
        <v/>
      </c>
      <c r="G62" s="48"/>
      <c r="I62" s="28" t="s">
        <v>154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Estructura Básica con Manejo de Excepciones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170</v>
      </c>
      <c r="B66" s="43"/>
      <c r="C66" s="43"/>
      <c r="D66" s="44" t="s">
        <v>171</v>
      </c>
      <c r="E66" s="43"/>
      <c r="F66" s="43" t="str">
        <f>CONCATENATE("&lt;!-- ",D66," --&gt;")</f>
        <v>&lt;!-- Ejemplos Prácticos --&gt;</v>
      </c>
      <c r="G66" s="45"/>
      <c r="I66" s="26" t="s">
        <v>168</v>
      </c>
      <c r="J66" s="43"/>
      <c r="K66" s="43"/>
      <c r="L66" s="44"/>
      <c r="M66" s="43"/>
      <c r="N66" s="43" t="str">
        <f>CONCATENATE("&lt;!-- ",L66," --&gt;")</f>
        <v>&lt;!--  --&gt;</v>
      </c>
      <c r="O66" s="45"/>
    </row>
    <row r="67" spans="1:15">
      <c r="A67" s="28" t="s">
        <v>151</v>
      </c>
      <c r="B67" s="46" t="s">
        <v>152</v>
      </c>
      <c r="C67" s="47" t="s">
        <v>153</v>
      </c>
      <c r="F67" t="str">
        <f>CONCATENATE(B67,D67,C67)</f>
        <v>&lt;div &gt;</v>
      </c>
      <c r="G67" s="48"/>
      <c r="I67" s="28" t="s">
        <v>151</v>
      </c>
      <c r="J67" s="46" t="s">
        <v>152</v>
      </c>
      <c r="K67" s="47" t="s">
        <v>153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&lt;h3&gt;Ejemplos Prácticos&lt;/h3&gt;</v>
      </c>
      <c r="G68" s="48"/>
      <c r="I68" s="28"/>
      <c r="N68" t="str">
        <f>CONCATENATE("&lt;h4&gt;",L66,"&lt;/h4&gt;")</f>
        <v>&lt;h4&gt;&lt;/h4&gt;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154</v>
      </c>
      <c r="D70" s="49"/>
      <c r="E70" t="s">
        <v>2</v>
      </c>
      <c r="F70" t="str">
        <f>IF(D70&lt;&gt;"",D70,"")</f>
        <v/>
      </c>
      <c r="G70" s="48"/>
      <c r="I70" s="28" t="s">
        <v>154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Ejemplos Prácticos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172</v>
      </c>
      <c r="B74" s="43"/>
      <c r="C74" s="43"/>
      <c r="D74" s="44" t="s">
        <v>173</v>
      </c>
      <c r="E74" s="43"/>
      <c r="F74" s="43" t="str">
        <f>CONCATENATE("&lt;!-- ",D74," --&gt;")</f>
        <v>&lt;!-- Buenas Prácticas --&gt;</v>
      </c>
      <c r="G74" s="45"/>
      <c r="I74" s="26" t="s">
        <v>170</v>
      </c>
      <c r="J74" s="43"/>
      <c r="K74" s="43"/>
      <c r="L74" s="44"/>
      <c r="M74" s="43"/>
      <c r="N74" s="43" t="str">
        <f>CONCATENATE("&lt;!-- ",L74," --&gt;")</f>
        <v>&lt;!--  --&gt;</v>
      </c>
      <c r="O74" s="45"/>
    </row>
    <row r="75" spans="1:15">
      <c r="A75" s="28" t="s">
        <v>151</v>
      </c>
      <c r="B75" s="46" t="s">
        <v>152</v>
      </c>
      <c r="C75" s="47" t="s">
        <v>153</v>
      </c>
      <c r="F75" t="str">
        <f>CONCATENATE(B75,D75,C75)</f>
        <v>&lt;div &gt;</v>
      </c>
      <c r="G75" s="48"/>
      <c r="I75" s="28" t="s">
        <v>151</v>
      </c>
      <c r="J75" s="46" t="s">
        <v>152</v>
      </c>
      <c r="K75" s="47" t="s">
        <v>153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&lt;h3&gt;Buenas Prácticas&lt;/h3&gt;</v>
      </c>
      <c r="G76" s="48"/>
      <c r="I76" s="28"/>
      <c r="N76" t="str">
        <f>CONCATENATE("&lt;h4&gt;",L74,"&lt;/h4&gt;")</f>
        <v>&lt;h4&gt;&lt;/h4&gt;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154</v>
      </c>
      <c r="D78" s="49"/>
      <c r="E78" t="s">
        <v>2</v>
      </c>
      <c r="F78" t="str">
        <f>IF(D78&lt;&gt;"",D78,"")</f>
        <v/>
      </c>
      <c r="G78" s="48"/>
      <c r="I78" s="28" t="s">
        <v>154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Buenas Prácticas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174</v>
      </c>
      <c r="B82" s="43"/>
      <c r="C82" s="43"/>
      <c r="D82" s="44" t="s">
        <v>175</v>
      </c>
      <c r="E82" s="43"/>
      <c r="F82" s="43" t="str">
        <f>CONCATENATE("&lt;!-- ",D82," --&gt;")</f>
        <v>&lt;!-- Errores Personalizados --&gt;</v>
      </c>
      <c r="G82" s="45"/>
      <c r="I82" s="26" t="s">
        <v>172</v>
      </c>
      <c r="J82" s="43"/>
      <c r="K82" s="43"/>
      <c r="L82" s="44"/>
      <c r="M82" s="43"/>
      <c r="N82" s="43" t="str">
        <f>CONCATENATE("&lt;!-- ",L82," --&gt;")</f>
        <v>&lt;!--  --&gt;</v>
      </c>
      <c r="O82" s="45"/>
    </row>
    <row r="83" spans="1:15">
      <c r="A83" s="28" t="s">
        <v>151</v>
      </c>
      <c r="B83" s="46" t="s">
        <v>152</v>
      </c>
      <c r="C83" s="47" t="s">
        <v>153</v>
      </c>
      <c r="F83" t="str">
        <f>CONCATENATE(B83,D83,C83)</f>
        <v>&lt;div &gt;</v>
      </c>
      <c r="G83" s="48"/>
      <c r="I83" s="28" t="s">
        <v>151</v>
      </c>
      <c r="J83" s="46" t="s">
        <v>152</v>
      </c>
      <c r="K83" s="47" t="s">
        <v>153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&lt;h3&gt;Errores Personalizados&lt;/h3&gt;</v>
      </c>
      <c r="G84" s="48"/>
      <c r="I84" s="28"/>
      <c r="N84" t="str">
        <f>CONCATENATE("&lt;h4&gt;",L82,"&lt;/h4&gt;")</f>
        <v>&lt;h4&gt;&lt;/h4&gt;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154</v>
      </c>
      <c r="D86" s="49"/>
      <c r="E86" t="s">
        <v>2</v>
      </c>
      <c r="F86" t="str">
        <f>IF(D86&lt;&gt;"",D86,"")</f>
        <v/>
      </c>
      <c r="G86" s="48"/>
      <c r="I86" s="28" t="s">
        <v>154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Errores Personalizados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174</v>
      </c>
      <c r="B90" s="43"/>
      <c r="C90" s="43"/>
      <c r="D90" s="44" t="s">
        <v>176</v>
      </c>
      <c r="E90" s="43"/>
      <c r="F90" s="43" t="str">
        <f>CONCATENATE("&lt;!-- ",D90," --&gt;")</f>
        <v>&lt;!-- Sintaxis Básica de with --&gt;</v>
      </c>
      <c r="G90" s="45"/>
      <c r="I90" s="26" t="s">
        <v>174</v>
      </c>
      <c r="J90" s="43"/>
      <c r="K90" s="43"/>
      <c r="L90" s="44"/>
      <c r="M90" s="43"/>
      <c r="N90" s="43" t="str">
        <f>CONCATENATE("&lt;!-- ",L90," --&gt;")</f>
        <v>&lt;!--  --&gt;</v>
      </c>
      <c r="O90" s="45"/>
    </row>
    <row r="91" spans="1:15">
      <c r="A91" s="28" t="s">
        <v>151</v>
      </c>
      <c r="B91" s="46" t="s">
        <v>152</v>
      </c>
      <c r="C91" s="47" t="s">
        <v>153</v>
      </c>
      <c r="F91" t="str">
        <f>CONCATENATE(B91,D91,C91)</f>
        <v>&lt;div &gt;</v>
      </c>
      <c r="G91" s="48"/>
      <c r="I91" s="28" t="s">
        <v>151</v>
      </c>
      <c r="J91" s="46" t="s">
        <v>152</v>
      </c>
      <c r="K91" s="47" t="s">
        <v>153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&lt;h3&gt;Sintaxis Básica de with&lt;/h3&gt;</v>
      </c>
      <c r="G92" s="48"/>
      <c r="I92" s="28"/>
      <c r="N92" t="str">
        <f>CONCATENATE("&lt;h4&gt;",L90,"&lt;/h4&gt;")</f>
        <v>&lt;h4&gt;&lt;/h4&gt;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154</v>
      </c>
      <c r="D94" s="49"/>
      <c r="E94" t="s">
        <v>2</v>
      </c>
      <c r="F94" t="str">
        <f>IF(D94&lt;&gt;"",D94,"")</f>
        <v/>
      </c>
      <c r="G94" s="48"/>
      <c r="I94" s="28" t="s">
        <v>154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Sintaxis Básica de with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177</v>
      </c>
      <c r="B98" s="43"/>
      <c r="C98" s="43"/>
      <c r="D98" s="44" t="s">
        <v>178</v>
      </c>
      <c r="E98" s="43"/>
      <c r="F98" s="43" t="str">
        <f>CONCATENATE("&lt;!-- ",D98," --&gt;")</f>
        <v>&lt;!-- Ventajas del Uso de with --&gt;</v>
      </c>
      <c r="G98" s="45"/>
      <c r="I98" s="26" t="s">
        <v>177</v>
      </c>
      <c r="J98" s="43"/>
      <c r="K98" s="43"/>
      <c r="L98" s="44"/>
      <c r="M98" s="43"/>
      <c r="N98" s="43" t="str">
        <f>CONCATENATE("&lt;!-- ",L98," --&gt;")</f>
        <v>&lt;!--  --&gt;</v>
      </c>
      <c r="O98" s="45"/>
    </row>
    <row r="99" spans="1:15">
      <c r="A99" s="28" t="s">
        <v>151</v>
      </c>
      <c r="B99" s="46" t="s">
        <v>152</v>
      </c>
      <c r="C99" s="47" t="s">
        <v>153</v>
      </c>
      <c r="F99" t="str">
        <f>CONCATENATE(B99,D99,C99)</f>
        <v>&lt;div &gt;</v>
      </c>
      <c r="G99" s="48"/>
      <c r="I99" s="28" t="s">
        <v>151</v>
      </c>
      <c r="J99" s="46" t="s">
        <v>152</v>
      </c>
      <c r="K99" s="47" t="s">
        <v>153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&lt;h3&gt;Ventajas del Uso de with&lt;/h3&gt;</v>
      </c>
      <c r="G100" s="48"/>
      <c r="I100" s="28"/>
      <c r="N100" t="str">
        <f>CONCATENATE("&lt;h4&gt;",L98,"&lt;/h4&gt;")</f>
        <v>&lt;h4&gt;&lt;/h4&gt;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154</v>
      </c>
      <c r="D102" s="49"/>
      <c r="E102" t="s">
        <v>2</v>
      </c>
      <c r="F102" t="str">
        <f>IF(D102&lt;&gt;"",D102,"")</f>
        <v/>
      </c>
      <c r="G102" s="48"/>
      <c r="I102" s="28" t="s">
        <v>154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Ventajas del Uso de with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179</v>
      </c>
      <c r="B106" s="43"/>
      <c r="C106" s="43"/>
      <c r="D106" s="44" t="s">
        <v>180</v>
      </c>
      <c r="E106" s="43"/>
      <c r="F106" s="43" t="str">
        <f>CONCATENATE("&lt;!-- ",D106," --&gt;")</f>
        <v>&lt;!-- Ejemplos Prácticos de with --&gt;</v>
      </c>
      <c r="G106" s="45"/>
      <c r="I106" s="26" t="s">
        <v>179</v>
      </c>
      <c r="J106" s="43"/>
      <c r="K106" s="43"/>
      <c r="L106" s="44"/>
      <c r="M106" s="43"/>
      <c r="N106" s="43" t="str">
        <f>CONCATENATE("&lt;!-- ",L106," --&gt;")</f>
        <v>&lt;!--  --&gt;</v>
      </c>
      <c r="O106" s="45"/>
    </row>
    <row r="107" customFormat="1" spans="1:15">
      <c r="A107" s="28" t="s">
        <v>151</v>
      </c>
      <c r="B107" s="46" t="s">
        <v>152</v>
      </c>
      <c r="C107" s="47" t="s">
        <v>153</v>
      </c>
      <c r="F107" t="str">
        <f>CONCATENATE(B107,D107,C107)</f>
        <v>&lt;div &gt;</v>
      </c>
      <c r="G107" s="48"/>
      <c r="I107" s="28" t="s">
        <v>151</v>
      </c>
      <c r="J107" s="46" t="s">
        <v>152</v>
      </c>
      <c r="K107" s="47" t="s">
        <v>153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&lt;h3&gt;Ejemplos Prácticos de with&lt;/h3&gt;</v>
      </c>
      <c r="G108" s="48"/>
      <c r="I108" s="28"/>
      <c r="N108" t="str">
        <f>CONCATENATE("&lt;h4&gt;",L106,"&lt;/h4&gt;")</f>
        <v>&lt;h4&gt;&lt;/h4&gt;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154</v>
      </c>
      <c r="D110" s="49"/>
      <c r="E110" t="s">
        <v>2</v>
      </c>
      <c r="F110" t="str">
        <f>IF(D110&lt;&gt;"",D110,"")</f>
        <v/>
      </c>
      <c r="G110" s="48"/>
      <c r="I110" s="28" t="s">
        <v>154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Ejemplos Prácticos de with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181</v>
      </c>
      <c r="B114" s="43"/>
      <c r="C114" s="43"/>
      <c r="D114" s="44"/>
      <c r="E114" s="43"/>
      <c r="F114" s="43" t="str">
        <f>CONCATENATE("&lt;!-- ",D114," --&gt;")</f>
        <v>&lt;!--  --&gt;</v>
      </c>
      <c r="G114" s="45"/>
      <c r="I114" s="26" t="s">
        <v>181</v>
      </c>
      <c r="J114" s="43"/>
      <c r="K114" s="43"/>
      <c r="L114" s="44"/>
      <c r="M114" s="43"/>
      <c r="N114" s="43" t="str">
        <f>CONCATENATE("&lt;!-- ",L114," --&gt;")</f>
        <v>&lt;!--  --&gt;</v>
      </c>
      <c r="O114" s="45"/>
    </row>
    <row r="115" customFormat="1" spans="1:15">
      <c r="A115" s="28" t="s">
        <v>151</v>
      </c>
      <c r="B115" s="46" t="s">
        <v>152</v>
      </c>
      <c r="C115" s="47" t="s">
        <v>153</v>
      </c>
      <c r="F115" t="str">
        <f>CONCATENATE(B115,D115,C115)</f>
        <v>&lt;div &gt;</v>
      </c>
      <c r="G115" s="48"/>
      <c r="I115" s="28" t="s">
        <v>151</v>
      </c>
      <c r="J115" s="46" t="s">
        <v>152</v>
      </c>
      <c r="K115" s="47" t="s">
        <v>153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&lt;h3&gt;&lt;/h3&gt;</v>
      </c>
      <c r="G116" s="48"/>
      <c r="I116" s="28"/>
      <c r="N116" t="str">
        <f>CONCATENATE("&lt;h4&gt;",L114,"&lt;/h4&gt;")</f>
        <v>&lt;h4&gt;&lt;/h4&gt;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154</v>
      </c>
      <c r="D118" s="49"/>
      <c r="E118" t="s">
        <v>2</v>
      </c>
      <c r="F118" t="str">
        <f>IF(D118&lt;&gt;"",D118,"")</f>
        <v/>
      </c>
      <c r="G118" s="48"/>
      <c r="I118" s="28" t="s">
        <v>154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182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182</v>
      </c>
      <c r="J122" s="43"/>
      <c r="K122" s="43"/>
      <c r="L122" s="44"/>
      <c r="M122" s="43"/>
      <c r="N122" s="43" t="str">
        <f>CONCATENATE("&lt;!-- ",L122," --&gt;")</f>
        <v>&lt;!--  --&gt;</v>
      </c>
      <c r="O122" s="45"/>
    </row>
    <row r="123" customFormat="1" spans="1:15">
      <c r="A123" s="28" t="s">
        <v>151</v>
      </c>
      <c r="B123" s="46" t="s">
        <v>152</v>
      </c>
      <c r="C123" s="47" t="s">
        <v>153</v>
      </c>
      <c r="F123" t="str">
        <f>CONCATENATE(B123,D123,C123)</f>
        <v>&lt;div &gt;</v>
      </c>
      <c r="G123" s="48"/>
      <c r="I123" s="28" t="s">
        <v>151</v>
      </c>
      <c r="J123" s="46" t="s">
        <v>152</v>
      </c>
      <c r="K123" s="47" t="s">
        <v>153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154</v>
      </c>
      <c r="D126" s="49"/>
      <c r="E126" t="s">
        <v>2</v>
      </c>
      <c r="F126" t="str">
        <f>IF(D126&lt;&gt;"",D126,"")</f>
        <v/>
      </c>
      <c r="G126" s="48"/>
      <c r="I126" s="28" t="s">
        <v>154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183</v>
      </c>
      <c r="B130" s="43"/>
      <c r="C130" s="43"/>
      <c r="D130" s="44"/>
      <c r="E130" s="43"/>
      <c r="F130" s="43" t="str">
        <f>CONCATENATE("&lt;!-- ",D130," --&gt;")</f>
        <v>&lt;!--  --&gt;</v>
      </c>
      <c r="G130" s="45"/>
      <c r="I130" s="26" t="s">
        <v>183</v>
      </c>
      <c r="J130" s="43"/>
      <c r="K130" s="43"/>
      <c r="L130" s="44"/>
      <c r="M130" s="43"/>
      <c r="N130" s="43" t="str">
        <f>CONCATENATE("&lt;!-- ",L130," --&gt;")</f>
        <v>&lt;!--  --&gt;</v>
      </c>
      <c r="O130" s="45"/>
    </row>
    <row r="131" customFormat="1" spans="1:15">
      <c r="A131" s="28" t="s">
        <v>151</v>
      </c>
      <c r="B131" s="46" t="s">
        <v>152</v>
      </c>
      <c r="C131" s="47" t="s">
        <v>153</v>
      </c>
      <c r="F131" t="str">
        <f>CONCATENATE(B131,D131,C131)</f>
        <v>&lt;div &gt;</v>
      </c>
      <c r="G131" s="48"/>
      <c r="I131" s="28" t="s">
        <v>151</v>
      </c>
      <c r="J131" s="46" t="s">
        <v>152</v>
      </c>
      <c r="K131" s="47" t="s">
        <v>153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&lt;h3&gt;&lt;/h3&gt;</v>
      </c>
      <c r="G132" s="48"/>
      <c r="I132" s="28"/>
      <c r="N132" t="str">
        <f>CONCATENATE("&lt;h4&gt;",L130,"&lt;/h4&gt;")</f>
        <v>&lt;h4&gt;&lt;/h4&gt;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154</v>
      </c>
      <c r="D134" s="49"/>
      <c r="E134" t="s">
        <v>2</v>
      </c>
      <c r="F134" t="str">
        <f>IF(D134&lt;&gt;"",D134,"")</f>
        <v/>
      </c>
      <c r="G134" s="48"/>
      <c r="I134" s="28" t="s">
        <v>154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184</v>
      </c>
      <c r="B138" s="43"/>
      <c r="C138" s="43"/>
      <c r="D138" s="44"/>
      <c r="E138" s="43"/>
      <c r="F138" s="43" t="str">
        <f>CONCATENATE("&lt;!-- ",D138," --&gt;")</f>
        <v>&lt;!--  --&gt;</v>
      </c>
      <c r="G138" s="45"/>
      <c r="I138" s="26" t="s">
        <v>184</v>
      </c>
      <c r="J138" s="43"/>
      <c r="K138" s="43"/>
      <c r="L138" s="44"/>
      <c r="M138" s="43"/>
      <c r="N138" s="43" t="str">
        <f>CONCATENATE("&lt;!-- ",L138," --&gt;")</f>
        <v>&lt;!--  --&gt;</v>
      </c>
      <c r="O138" s="45"/>
    </row>
    <row r="139" customFormat="1" spans="1:15">
      <c r="A139" s="28" t="s">
        <v>151</v>
      </c>
      <c r="B139" s="46" t="s">
        <v>152</v>
      </c>
      <c r="C139" s="47" t="s">
        <v>153</v>
      </c>
      <c r="F139" t="str">
        <f>CONCATENATE(B139,D139,C139)</f>
        <v>&lt;div &gt;</v>
      </c>
      <c r="G139" s="48"/>
      <c r="I139" s="28" t="s">
        <v>151</v>
      </c>
      <c r="J139" s="46" t="s">
        <v>152</v>
      </c>
      <c r="K139" s="47" t="s">
        <v>153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&lt;h3&gt;&lt;/h3&gt;</v>
      </c>
      <c r="G140" s="48"/>
      <c r="I140" s="28"/>
      <c r="N140" t="str">
        <f>CONCATENATE("&lt;h4&gt;",L138,"&lt;/h4&gt;")</f>
        <v>&lt;h4&gt;&lt;/h4&gt;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154</v>
      </c>
      <c r="D142" s="49"/>
      <c r="E142" t="s">
        <v>2</v>
      </c>
      <c r="F142" t="str">
        <f>IF(D142&lt;&gt;"",D142,"")</f>
        <v/>
      </c>
      <c r="G142" s="48"/>
      <c r="I142" s="28" t="s">
        <v>154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185</v>
      </c>
      <c r="B146" s="43"/>
      <c r="C146" s="43"/>
      <c r="D146" s="44"/>
      <c r="E146" s="43"/>
      <c r="F146" s="43" t="str">
        <f>CONCATENATE("&lt;!-- ",D146," --&gt;")</f>
        <v>&lt;!--  --&gt;</v>
      </c>
      <c r="G146" s="45"/>
      <c r="I146" s="26" t="s">
        <v>185</v>
      </c>
      <c r="J146" s="43"/>
      <c r="K146" s="43"/>
      <c r="L146" s="44"/>
      <c r="M146" s="43"/>
      <c r="N146" s="43" t="str">
        <f>CONCATENATE("&lt;!-- ",L146," --&gt;")</f>
        <v>&lt;!--  --&gt;</v>
      </c>
      <c r="O146" s="45"/>
    </row>
    <row r="147" customFormat="1" spans="1:15">
      <c r="A147" s="28" t="s">
        <v>151</v>
      </c>
      <c r="B147" s="46" t="s">
        <v>152</v>
      </c>
      <c r="C147" s="47" t="s">
        <v>153</v>
      </c>
      <c r="F147" t="str">
        <f>CONCATENATE(B147,D147,C147)</f>
        <v>&lt;div &gt;</v>
      </c>
      <c r="G147" s="48"/>
      <c r="I147" s="28" t="s">
        <v>151</v>
      </c>
      <c r="J147" s="46" t="s">
        <v>152</v>
      </c>
      <c r="K147" s="47" t="s">
        <v>153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&lt;h3&gt;&lt;/h3&gt;</v>
      </c>
      <c r="G148" s="48"/>
      <c r="I148" s="28"/>
      <c r="N148" t="str">
        <f>CONCATENATE("&lt;h4&gt;",L146,"&lt;/h4&gt;")</f>
        <v>&lt;h4&gt;&lt;/h4&gt;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154</v>
      </c>
      <c r="D150" s="49"/>
      <c r="E150" t="s">
        <v>2</v>
      </c>
      <c r="F150" t="str">
        <f>IF(D150&lt;&gt;"",D150,"")</f>
        <v/>
      </c>
      <c r="G150" s="48"/>
      <c r="I150" s="28" t="s">
        <v>154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186</v>
      </c>
      <c r="B154" s="43"/>
      <c r="C154" s="43"/>
      <c r="D154" s="44"/>
      <c r="E154" s="43"/>
      <c r="F154" s="43" t="str">
        <f>CONCATENATE("&lt;!-- ",D154," --&gt;")</f>
        <v>&lt;!--  --&gt;</v>
      </c>
      <c r="G154" s="45"/>
      <c r="I154" s="26" t="s">
        <v>186</v>
      </c>
      <c r="J154" s="43"/>
      <c r="K154" s="43"/>
      <c r="L154" s="44"/>
      <c r="M154" s="43"/>
      <c r="N154" s="43" t="str">
        <f>CONCATENATE("&lt;!-- ",L154," --&gt;")</f>
        <v>&lt;!--  --&gt;</v>
      </c>
      <c r="O154" s="45"/>
    </row>
    <row r="155" spans="1:15">
      <c r="A155" s="28" t="s">
        <v>151</v>
      </c>
      <c r="B155" s="46" t="s">
        <v>152</v>
      </c>
      <c r="C155" s="47" t="s">
        <v>153</v>
      </c>
      <c r="F155" t="str">
        <f>CONCATENATE(B155,D155,C155)</f>
        <v>&lt;div &gt;</v>
      </c>
      <c r="G155" s="48"/>
      <c r="I155" s="28" t="s">
        <v>151</v>
      </c>
      <c r="J155" s="46" t="s">
        <v>152</v>
      </c>
      <c r="K155" s="47" t="s">
        <v>153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&lt;h3&gt;&lt;/h3&gt;</v>
      </c>
      <c r="G156" s="48"/>
      <c r="I156" s="28"/>
      <c r="N156" t="str">
        <f>CONCATENATE("&lt;h4&gt;",L154,"&lt;/h4&gt;")</f>
        <v>&lt;h4&gt;&lt;/h4&gt;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154</v>
      </c>
      <c r="D158" s="49"/>
      <c r="E158" t="s">
        <v>2</v>
      </c>
      <c r="F158" t="str">
        <f>IF(D158&lt;&gt;"",D158,"")</f>
        <v/>
      </c>
      <c r="G158" s="48"/>
      <c r="I158" s="28" t="s">
        <v>154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ht="15" spans="1:15">
      <c r="A160" s="50"/>
      <c r="B160" s="42"/>
      <c r="C160" s="42"/>
      <c r="D160" s="42"/>
      <c r="E160" s="42"/>
      <c r="F160" s="42" t="str">
        <f>CONCATENATE("&lt;!-- ",D154," fin --&gt;")</f>
        <v>&lt;!-- 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 fin --&gt;</v>
      </c>
      <c r="O160" s="51"/>
    </row>
    <row r="161" ht="15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187</v>
      </c>
      <c r="B162" s="43"/>
      <c r="C162" s="43"/>
      <c r="D162" s="44"/>
      <c r="E162" s="43"/>
      <c r="F162" s="43" t="str">
        <f>CONCATENATE("&lt;!-- ",D162," --&gt;")</f>
        <v>&lt;!--  --&gt;</v>
      </c>
      <c r="G162" s="45"/>
      <c r="I162" s="26" t="s">
        <v>187</v>
      </c>
      <c r="J162" s="43"/>
      <c r="K162" s="43"/>
      <c r="L162" s="44"/>
      <c r="M162" s="43"/>
      <c r="N162" s="43" t="str">
        <f>CONCATENATE("&lt;!-- ",L162," --&gt;")</f>
        <v>&lt;!--  --&gt;</v>
      </c>
      <c r="O162" s="45"/>
    </row>
    <row r="163" spans="1:15">
      <c r="A163" s="28" t="s">
        <v>151</v>
      </c>
      <c r="B163" s="46" t="s">
        <v>152</v>
      </c>
      <c r="C163" s="47" t="s">
        <v>153</v>
      </c>
      <c r="F163" t="str">
        <f>CONCATENATE(B163,D163,C163)</f>
        <v>&lt;div &gt;</v>
      </c>
      <c r="G163" s="48"/>
      <c r="I163" s="28" t="s">
        <v>151</v>
      </c>
      <c r="J163" s="46" t="s">
        <v>152</v>
      </c>
      <c r="K163" s="47" t="s">
        <v>153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&lt;h3&gt;&lt;/h3&gt;</v>
      </c>
      <c r="G164" s="48"/>
      <c r="I164" s="28"/>
      <c r="N164" t="str">
        <f>CONCATENATE("&lt;h4&gt;",L162,"&lt;/h4&gt;")</f>
        <v>&lt;h4&gt;&lt;/h4&gt;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154</v>
      </c>
      <c r="D166" s="49"/>
      <c r="E166" t="s">
        <v>2</v>
      </c>
      <c r="F166" t="str">
        <f>IF(D166&lt;&gt;"",D166,"")</f>
        <v/>
      </c>
      <c r="G166" s="48"/>
      <c r="I166" s="28" t="s">
        <v>154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ht="15" spans="1:15">
      <c r="A168" s="50"/>
      <c r="B168" s="42"/>
      <c r="C168" s="42"/>
      <c r="D168" s="42"/>
      <c r="E168" s="42"/>
      <c r="F168" s="42" t="str">
        <f>CONCATENATE("&lt;!-- ",D162," fin --&gt;")</f>
        <v>&lt;!-- 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 fin --&gt;</v>
      </c>
      <c r="O168" s="51"/>
    </row>
    <row r="169" ht="15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188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188</v>
      </c>
      <c r="J170" s="43"/>
      <c r="K170" s="43"/>
      <c r="L170" s="44"/>
      <c r="M170" s="43"/>
      <c r="N170" s="43" t="str">
        <f>CONCATENATE("&lt;!-- ",L170," --&gt;")</f>
        <v>&lt;!--  --&gt;</v>
      </c>
      <c r="O170" s="45"/>
    </row>
    <row r="171" spans="1:15">
      <c r="A171" s="28" t="s">
        <v>151</v>
      </c>
      <c r="B171" s="46" t="s">
        <v>152</v>
      </c>
      <c r="C171" s="47" t="s">
        <v>153</v>
      </c>
      <c r="F171" t="str">
        <f>CONCATENATE(B171,D171,C171)</f>
        <v>&lt;div &gt;</v>
      </c>
      <c r="G171" s="48"/>
      <c r="I171" s="28" t="s">
        <v>151</v>
      </c>
      <c r="J171" s="46" t="s">
        <v>152</v>
      </c>
      <c r="K171" s="47" t="s">
        <v>153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154</v>
      </c>
      <c r="D174" s="49"/>
      <c r="E174" t="s">
        <v>2</v>
      </c>
      <c r="F174" t="str">
        <f>IF(D174&lt;&gt;"",D174,"")</f>
        <v/>
      </c>
      <c r="G174" s="48"/>
      <c r="I174" s="28" t="s">
        <v>154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ht="15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 fin --&gt;</v>
      </c>
      <c r="O176" s="51"/>
    </row>
    <row r="177" ht="15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189</v>
      </c>
      <c r="B178" s="43"/>
      <c r="C178" s="43"/>
      <c r="D178" s="44"/>
      <c r="E178" s="43"/>
      <c r="F178" s="43" t="str">
        <f>CONCATENATE("&lt;!-- ",D178," --&gt;")</f>
        <v>&lt;!--  --&gt;</v>
      </c>
      <c r="G178" s="45"/>
      <c r="I178" s="26" t="s">
        <v>189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151</v>
      </c>
      <c r="B179" s="46" t="s">
        <v>152</v>
      </c>
      <c r="C179" s="47" t="s">
        <v>153</v>
      </c>
      <c r="F179" t="str">
        <f>CONCATENATE(B179,D179,C179)</f>
        <v>&lt;div &gt;</v>
      </c>
      <c r="G179" s="48"/>
      <c r="I179" s="28" t="s">
        <v>151</v>
      </c>
      <c r="J179" s="46" t="s">
        <v>152</v>
      </c>
      <c r="K179" s="47" t="s">
        <v>153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154</v>
      </c>
      <c r="D182" s="49"/>
      <c r="E182" t="s">
        <v>2</v>
      </c>
      <c r="F182" t="str">
        <f>IF(D182&lt;&gt;"",D182,"")</f>
        <v/>
      </c>
      <c r="G182" s="48"/>
      <c r="I182" s="28" t="s">
        <v>154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ht="15" spans="1:15">
      <c r="A184" s="50"/>
      <c r="B184" s="42"/>
      <c r="C184" s="42"/>
      <c r="D184" s="42"/>
      <c r="E184" s="42"/>
      <c r="F184" s="42" t="str">
        <f>CONCATENATE("&lt;!-- ",D178," fin --&gt;")</f>
        <v>&lt;!-- 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5" ht="15"/>
    <row r="186" spans="1:15">
      <c r="A186" s="26" t="s">
        <v>179</v>
      </c>
      <c r="B186" s="43"/>
      <c r="C186" s="43"/>
      <c r="D186" s="44"/>
      <c r="E186" s="43"/>
      <c r="F186" s="43" t="str">
        <f>CONCATENATE("&lt;!-- ",D186," --&gt;")</f>
        <v>&lt;!--  --&gt;</v>
      </c>
      <c r="G186" s="45"/>
      <c r="I186" s="26" t="s">
        <v>179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151</v>
      </c>
      <c r="B187" s="46" t="s">
        <v>152</v>
      </c>
      <c r="C187" s="47" t="s">
        <v>153</v>
      </c>
      <c r="F187" t="str">
        <f>CONCATENATE(B187,D187,C187)</f>
        <v>&lt;div &gt;</v>
      </c>
      <c r="G187" s="48"/>
      <c r="I187" s="28" t="s">
        <v>151</v>
      </c>
      <c r="J187" s="46" t="s">
        <v>152</v>
      </c>
      <c r="K187" s="47" t="s">
        <v>153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154</v>
      </c>
      <c r="D190" s="49"/>
      <c r="E190" t="s">
        <v>2</v>
      </c>
      <c r="F190" t="str">
        <f>IF(D190&lt;&gt;"",D190,"")</f>
        <v/>
      </c>
      <c r="G190" s="48"/>
      <c r="I190" s="28" t="s">
        <v>154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ht="15" spans="1:15">
      <c r="A192" s="50"/>
      <c r="B192" s="42"/>
      <c r="C192" s="42"/>
      <c r="D192" s="42"/>
      <c r="E192" s="42"/>
      <c r="F192" s="42" t="str">
        <f>CONCATENATE("&lt;!-- ",D186," fin --&gt;")</f>
        <v>&lt;!-- 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ht="15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181</v>
      </c>
      <c r="B194" s="43"/>
      <c r="C194" s="43"/>
      <c r="D194" s="44"/>
      <c r="E194" s="43"/>
      <c r="F194" s="43" t="str">
        <f>CONCATENATE("&lt;!-- ",D194," --&gt;")</f>
        <v>&lt;!--  --&gt;</v>
      </c>
      <c r="G194" s="45"/>
      <c r="I194" s="26" t="s">
        <v>181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151</v>
      </c>
      <c r="B195" s="46" t="s">
        <v>152</v>
      </c>
      <c r="C195" s="47" t="s">
        <v>153</v>
      </c>
      <c r="F195" t="str">
        <f>CONCATENATE(B195,D195,C195)</f>
        <v>&lt;div &gt;</v>
      </c>
      <c r="G195" s="48"/>
      <c r="I195" s="28" t="s">
        <v>151</v>
      </c>
      <c r="J195" s="46" t="s">
        <v>152</v>
      </c>
      <c r="K195" s="47" t="s">
        <v>153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154</v>
      </c>
      <c r="D198" s="49"/>
      <c r="E198" t="s">
        <v>2</v>
      </c>
      <c r="F198" t="str">
        <f>IF(D198&lt;&gt;"",D198,"")</f>
        <v/>
      </c>
      <c r="G198" s="48"/>
      <c r="I198" s="28" t="s">
        <v>154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ht="15" spans="1:15">
      <c r="A200" s="50"/>
      <c r="B200" s="42"/>
      <c r="C200" s="42"/>
      <c r="D200" s="42"/>
      <c r="E200" s="42"/>
      <c r="F200" s="42" t="str">
        <f>CONCATENATE("&lt;!-- ",D194," fin --&gt;")</f>
        <v>&lt;!-- 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ht="15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182</v>
      </c>
      <c r="B202" s="43"/>
      <c r="C202" s="43"/>
      <c r="D202" s="44"/>
      <c r="E202" s="43"/>
      <c r="F202" s="43" t="str">
        <f>CONCATENATE("&lt;!-- ",D202," --&gt;")</f>
        <v>&lt;!--  --&gt;</v>
      </c>
      <c r="G202" s="45"/>
      <c r="I202" s="26" t="s">
        <v>182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151</v>
      </c>
      <c r="B203" s="46" t="s">
        <v>152</v>
      </c>
      <c r="C203" s="47" t="s">
        <v>153</v>
      </c>
      <c r="F203" t="str">
        <f>CONCATENATE(B203,D203,C203)</f>
        <v>&lt;div &gt;</v>
      </c>
      <c r="G203" s="48"/>
      <c r="I203" s="28" t="s">
        <v>151</v>
      </c>
      <c r="J203" s="46" t="s">
        <v>152</v>
      </c>
      <c r="K203" s="47" t="s">
        <v>153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154</v>
      </c>
      <c r="D206" s="49"/>
      <c r="E206" t="s">
        <v>2</v>
      </c>
      <c r="F206" t="str">
        <f>IF(D206&lt;&gt;"",D206,"")</f>
        <v/>
      </c>
      <c r="G206" s="48"/>
      <c r="I206" s="28" t="s">
        <v>154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ht="15" spans="1:15">
      <c r="A208" s="50"/>
      <c r="B208" s="42"/>
      <c r="C208" s="42"/>
      <c r="D208" s="42"/>
      <c r="E208" s="42"/>
      <c r="F208" s="42" t="str">
        <f>CONCATENATE("&lt;!-- ",D202," fin --&gt;")</f>
        <v>&lt;!-- 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ht="15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183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183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151</v>
      </c>
      <c r="B211" s="46" t="s">
        <v>152</v>
      </c>
      <c r="C211" s="47" t="s">
        <v>153</v>
      </c>
      <c r="F211" t="str">
        <f>CONCATENATE(B211,D211,C211)</f>
        <v>&lt;div &gt;</v>
      </c>
      <c r="G211" s="48"/>
      <c r="I211" s="28" t="s">
        <v>151</v>
      </c>
      <c r="J211" s="46" t="s">
        <v>152</v>
      </c>
      <c r="K211" s="47" t="s">
        <v>153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154</v>
      </c>
      <c r="D214" s="49"/>
      <c r="E214" t="s">
        <v>2</v>
      </c>
      <c r="F214" t="str">
        <f>IF(D214&lt;&gt;"",D214,"")</f>
        <v/>
      </c>
      <c r="G214" s="48"/>
      <c r="I214" s="28" t="s">
        <v>154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ht="15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ht="15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184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184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151</v>
      </c>
      <c r="B219" s="46" t="s">
        <v>152</v>
      </c>
      <c r="C219" s="47" t="s">
        <v>153</v>
      </c>
      <c r="F219" t="str">
        <f>CONCATENATE(B219,D219,C219)</f>
        <v>&lt;div &gt;</v>
      </c>
      <c r="G219" s="48"/>
      <c r="I219" s="28" t="s">
        <v>151</v>
      </c>
      <c r="J219" s="46" t="s">
        <v>152</v>
      </c>
      <c r="K219" s="47" t="s">
        <v>153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154</v>
      </c>
      <c r="D222" s="49"/>
      <c r="E222" t="s">
        <v>2</v>
      </c>
      <c r="F222" t="str">
        <f>IF(D222&lt;&gt;"",D222,"")</f>
        <v/>
      </c>
      <c r="G222" s="48"/>
      <c r="I222" s="28" t="s">
        <v>154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ht="15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ht="1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185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185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151</v>
      </c>
      <c r="B227" s="46" t="s">
        <v>152</v>
      </c>
      <c r="C227" s="47" t="s">
        <v>153</v>
      </c>
      <c r="F227" t="str">
        <f>CONCATENATE(B227,D227,C227)</f>
        <v>&lt;div &gt;</v>
      </c>
      <c r="G227" s="48"/>
      <c r="I227" s="28" t="s">
        <v>151</v>
      </c>
      <c r="J227" s="46" t="s">
        <v>152</v>
      </c>
      <c r="K227" s="47" t="s">
        <v>153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154</v>
      </c>
      <c r="D230" s="49"/>
      <c r="E230" t="s">
        <v>2</v>
      </c>
      <c r="F230" t="str">
        <f>IF(D230&lt;&gt;"",D230,"")</f>
        <v/>
      </c>
      <c r="G230" s="48"/>
      <c r="I230" s="28" t="s">
        <v>154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ht="15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ht="15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186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186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151</v>
      </c>
      <c r="B235" s="46" t="s">
        <v>152</v>
      </c>
      <c r="C235" s="47" t="s">
        <v>153</v>
      </c>
      <c r="F235" t="str">
        <f>CONCATENATE(B235,D235,C235)</f>
        <v>&lt;div &gt;</v>
      </c>
      <c r="G235" s="48"/>
      <c r="I235" s="28" t="s">
        <v>151</v>
      </c>
      <c r="J235" s="46" t="s">
        <v>152</v>
      </c>
      <c r="K235" s="47" t="s">
        <v>153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154</v>
      </c>
      <c r="D238" s="49"/>
      <c r="E238" t="s">
        <v>2</v>
      </c>
      <c r="F238" t="str">
        <f>IF(D238&lt;&gt;"",D238,"")</f>
        <v/>
      </c>
      <c r="G238" s="48"/>
      <c r="I238" s="28" t="s">
        <v>154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ht="15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ht="15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187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187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151</v>
      </c>
      <c r="B243" s="46" t="s">
        <v>152</v>
      </c>
      <c r="C243" s="47" t="s">
        <v>153</v>
      </c>
      <c r="F243" t="str">
        <f>CONCATENATE(B243,D243,C243)</f>
        <v>&lt;div &gt;</v>
      </c>
      <c r="G243" s="48"/>
      <c r="I243" s="28" t="s">
        <v>151</v>
      </c>
      <c r="J243" s="46" t="s">
        <v>152</v>
      </c>
      <c r="K243" s="47" t="s">
        <v>153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154</v>
      </c>
      <c r="D246" s="49"/>
      <c r="E246" t="s">
        <v>2</v>
      </c>
      <c r="F246" t="str">
        <f>IF(D246&lt;&gt;"",D246,"")</f>
        <v/>
      </c>
      <c r="G246" s="48"/>
      <c r="I246" s="28" t="s">
        <v>154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ht="15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ht="15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188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188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151</v>
      </c>
      <c r="B251" s="46" t="s">
        <v>152</v>
      </c>
      <c r="C251" s="47" t="s">
        <v>153</v>
      </c>
      <c r="F251" t="str">
        <f>CONCATENATE(B251,D251,C251)</f>
        <v>&lt;div &gt;</v>
      </c>
      <c r="G251" s="48"/>
      <c r="I251" s="28" t="s">
        <v>151</v>
      </c>
      <c r="J251" s="46" t="s">
        <v>152</v>
      </c>
      <c r="K251" s="47" t="s">
        <v>153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154</v>
      </c>
      <c r="D254" s="49"/>
      <c r="E254" t="s">
        <v>2</v>
      </c>
      <c r="F254" t="str">
        <f>IF(D254&lt;&gt;"",D254,"")</f>
        <v/>
      </c>
      <c r="G254" s="48"/>
      <c r="I254" s="28" t="s">
        <v>154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ht="15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ht="15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189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189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151</v>
      </c>
      <c r="B259" s="46" t="s">
        <v>152</v>
      </c>
      <c r="C259" s="47" t="s">
        <v>153</v>
      </c>
      <c r="F259" t="str">
        <f>CONCATENATE(B259,D259,C259)</f>
        <v>&lt;div &gt;</v>
      </c>
      <c r="G259" s="48"/>
      <c r="I259" s="28" t="s">
        <v>151</v>
      </c>
      <c r="J259" s="46" t="s">
        <v>152</v>
      </c>
      <c r="K259" s="47" t="s">
        <v>153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154</v>
      </c>
      <c r="D262" s="49"/>
      <c r="E262" t="s">
        <v>2</v>
      </c>
      <c r="F262" t="str">
        <f>IF(D262&lt;&gt;"",D262,"")</f>
        <v/>
      </c>
      <c r="G262" s="48"/>
      <c r="I262" s="28" t="s">
        <v>154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ht="15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" sqref="G2:G5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190</v>
      </c>
    </row>
    <row r="2" spans="1:17">
      <c r="A2" s="22" t="s">
        <v>191</v>
      </c>
      <c r="G2" s="23" t="str">
        <f>A2</f>
        <v>&lt;ul&gt;</v>
      </c>
      <c r="K2" s="22" t="s">
        <v>191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Usar os.path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> Siempre que sea posible, utilice las funciones de os.path para garantizar la compatibilidad multiplataforma.</v>
      </c>
      <c r="E3" s="22" t="str">
        <f t="shared" ref="E3:E19" si="4">IF(F3&lt;&gt;"","&lt;/li&gt;","")</f>
        <v>&lt;/li&gt;</v>
      </c>
      <c r="F3" s="24" t="s">
        <v>192</v>
      </c>
      <c r="G3" s="23" t="str">
        <f>IF(F3&lt;&gt;"",CONCATENATE(A3,B3,C3,":",D3,E3),IF(F2&lt;&gt;"",$A$21,""))</f>
        <v>&lt;li&gt;&lt;span class="fw-bold"&gt;Usar os.path&lt;/span&gt;: Siempre que sea posible, utilice las funciones de os.path para garantizar la compatibilidad multiplataforma.&lt;/li&gt;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Capturar excepciones</v>
      </c>
      <c r="C4" s="22" t="str">
        <f t="shared" si="2"/>
        <v>&lt;/span&gt;</v>
      </c>
      <c r="D4" s="22" t="str">
        <f t="shared" si="3"/>
        <v> Algunas operaciones, como cambiar de directorio o eliminar archivos, pueden generar errores si la ruta no existe o no se tienen permisos.</v>
      </c>
      <c r="E4" s="22" t="str">
        <f t="shared" si="4"/>
        <v>&lt;/li&gt;</v>
      </c>
      <c r="F4" s="24" t="s">
        <v>193</v>
      </c>
      <c r="G4" s="23" t="str">
        <f>IF(F4&lt;&gt;"",CONCATENATE(A4,B4,C4,":",D4,E4),IF(F3&lt;&gt;"",$A$21,""))</f>
        <v>&lt;li&gt;&lt;span class="fw-bold"&gt;Capturar excepciones&lt;/span&gt;: Algunas operaciones, como cambiar de directorio o eliminar archivos, pueden generar errores si la ruta no existe o no se tienen permisos.&lt;/li&gt;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>&lt;/ul&gt;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194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195</v>
      </c>
      <c r="B20" s="22" t="s">
        <v>2</v>
      </c>
      <c r="G20" s="23" t="str">
        <f t="shared" si="11"/>
        <v/>
      </c>
      <c r="I20" s="32" t="s">
        <v>196</v>
      </c>
      <c r="K20" s="22" t="s">
        <v>195</v>
      </c>
      <c r="L20" s="22" t="s">
        <v>2</v>
      </c>
      <c r="Q20" s="23" t="str">
        <f t="shared" si="10"/>
        <v/>
      </c>
    </row>
    <row r="21" ht="15" spans="1:11">
      <c r="A21" s="22" t="s">
        <v>145</v>
      </c>
      <c r="I21" s="32" t="s">
        <v>197</v>
      </c>
      <c r="K21" s="22" t="s">
        <v>145</v>
      </c>
    </row>
    <row r="22" spans="7:7">
      <c r="G22" s="23" t="s">
        <v>190</v>
      </c>
    </row>
    <row r="23" spans="1:17">
      <c r="A23" s="22" t="s">
        <v>191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/>
      </c>
      <c r="E24" s="22" t="str">
        <f t="shared" ref="E24:E34" si="13">IF(F24&lt;&gt;"","&lt;/li&gt;","")</f>
        <v/>
      </c>
      <c r="F24" s="24"/>
      <c r="G24" s="23" t="str">
        <f t="shared" ref="G24:G44" si="14">IF(F24&lt;&gt;"",CONCATENATE(A24,F24,E24),IF(F23&lt;&gt;"",$A$21,""))</f>
        <v/>
      </c>
      <c r="Q24" s="22"/>
    </row>
    <row r="25" ht="15" spans="1:17">
      <c r="A25" s="22" t="str">
        <f t="shared" si="12"/>
        <v/>
      </c>
      <c r="E25" s="22" t="str">
        <f t="shared" si="13"/>
        <v/>
      </c>
      <c r="F25" s="24"/>
      <c r="G25" s="23" t="str">
        <f t="shared" si="14"/>
        <v/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/>
      </c>
      <c r="P26" s="33" t="s">
        <v>194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191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198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199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200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201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202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203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204</v>
      </c>
    </row>
    <row r="35" ht="15" spans="1:17">
      <c r="A35" s="22" t="s">
        <v>205</v>
      </c>
      <c r="B35" s="22" t="s">
        <v>145</v>
      </c>
      <c r="G35" s="23" t="str">
        <f t="shared" si="14"/>
        <v/>
      </c>
      <c r="P35" s="36"/>
      <c r="Q35" s="40" t="s">
        <v>206</v>
      </c>
    </row>
    <row r="36" ht="18" spans="1:17">
      <c r="A36" s="22" t="s">
        <v>205</v>
      </c>
      <c r="B36" s="22" t="s">
        <v>145</v>
      </c>
      <c r="G36" s="23" t="str">
        <f t="shared" si="14"/>
        <v/>
      </c>
      <c r="P36" s="33" t="s">
        <v>207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205</v>
      </c>
      <c r="B37" s="22" t="s">
        <v>145</v>
      </c>
      <c r="G37" s="23" t="str">
        <f t="shared" si="14"/>
        <v/>
      </c>
      <c r="P37" s="28"/>
      <c r="Q37" s="39" t="s">
        <v>191</v>
      </c>
    </row>
    <row r="38" spans="1:17">
      <c r="A38" s="22" t="s">
        <v>205</v>
      </c>
      <c r="B38" s="22" t="s">
        <v>145</v>
      </c>
      <c r="G38" s="23" t="str">
        <f t="shared" si="14"/>
        <v/>
      </c>
      <c r="P38" s="34" t="s">
        <v>208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205</v>
      </c>
      <c r="B39" s="22" t="s">
        <v>145</v>
      </c>
      <c r="G39" s="23" t="str">
        <f t="shared" si="14"/>
        <v/>
      </c>
      <c r="P39" s="34" t="s">
        <v>209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205</v>
      </c>
      <c r="B40" s="22" t="s">
        <v>145</v>
      </c>
      <c r="G40" s="23" t="str">
        <f t="shared" si="14"/>
        <v/>
      </c>
      <c r="P40" s="30"/>
      <c r="Q40" s="39" t="s">
        <v>200</v>
      </c>
    </row>
    <row r="41" spans="1:17">
      <c r="A41" s="22" t="s">
        <v>205</v>
      </c>
      <c r="B41" s="22" t="s">
        <v>145</v>
      </c>
      <c r="G41" s="23" t="str">
        <f t="shared" si="14"/>
        <v/>
      </c>
      <c r="P41" s="30"/>
      <c r="Q41" s="39" t="s">
        <v>201</v>
      </c>
    </row>
    <row r="42" spans="1:17">
      <c r="A42" s="22" t="s">
        <v>205</v>
      </c>
      <c r="B42" s="22" t="s">
        <v>145</v>
      </c>
      <c r="G42" s="23" t="str">
        <f t="shared" si="14"/>
        <v/>
      </c>
      <c r="P42" s="30"/>
      <c r="Q42" s="39" t="s">
        <v>202</v>
      </c>
    </row>
    <row r="43" spans="1:17">
      <c r="A43" s="22" t="s">
        <v>205</v>
      </c>
      <c r="B43" s="22" t="s">
        <v>145</v>
      </c>
      <c r="G43" s="23" t="str">
        <f t="shared" si="14"/>
        <v/>
      </c>
      <c r="P43" s="37" t="s">
        <v>210</v>
      </c>
      <c r="Q43" s="39" t="str">
        <f>P43</f>
        <v>raise Exception("Excepción genérica")</v>
      </c>
    </row>
    <row r="44" spans="1:17">
      <c r="A44" s="22" t="s">
        <v>205</v>
      </c>
      <c r="B44" s="22" t="s">
        <v>145</v>
      </c>
      <c r="G44" s="23" t="str">
        <f t="shared" si="14"/>
        <v/>
      </c>
      <c r="P44" s="30"/>
      <c r="Q44" s="39" t="s">
        <v>204</v>
      </c>
    </row>
    <row r="45" ht="15" spans="16:17">
      <c r="P45" s="36"/>
      <c r="Q45" s="40" t="s">
        <v>206</v>
      </c>
    </row>
    <row r="46" ht="18" spans="16:17">
      <c r="P46" s="33" t="s">
        <v>211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191</v>
      </c>
    </row>
    <row r="48" spans="16:17">
      <c r="P48" s="34" t="s">
        <v>212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213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200</v>
      </c>
    </row>
    <row r="51" spans="1:17">
      <c r="A51" s="22" t="s">
        <v>191</v>
      </c>
      <c r="F51" s="26"/>
      <c r="G51" s="27" t="str">
        <f>IF(F51&lt;&gt;"",CONCATENATE("&lt;p&gt;",F51,"&lt;p&gt;"),"")</f>
        <v/>
      </c>
      <c r="P51" s="30"/>
      <c r="Q51" s="39" t="s">
        <v>201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202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214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204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206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215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191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216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217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200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201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202</v>
      </c>
    </row>
    <row r="63" spans="1:17">
      <c r="A63" s="22" t="s">
        <v>145</v>
      </c>
      <c r="B63" s="22" t="s">
        <v>195</v>
      </c>
      <c r="F63" s="30"/>
      <c r="G63" s="29"/>
      <c r="P63" s="35" t="s">
        <v>218</v>
      </c>
      <c r="Q63" s="39" t="str">
        <f>P63</f>
        <v>x = 10 / 0</v>
      </c>
    </row>
    <row r="64" spans="6:17">
      <c r="F64" s="30"/>
      <c r="G64" s="29"/>
      <c r="P64" s="30"/>
      <c r="Q64" s="39" t="s">
        <v>204</v>
      </c>
    </row>
    <row r="65" ht="15" spans="6:17">
      <c r="F65" s="30"/>
      <c r="G65" s="29"/>
      <c r="P65" s="36"/>
      <c r="Q65" s="40" t="s">
        <v>206</v>
      </c>
    </row>
    <row r="66" ht="18" spans="6:17">
      <c r="F66" s="30"/>
      <c r="G66" s="29"/>
      <c r="P66" s="33" t="s">
        <v>219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191</v>
      </c>
    </row>
    <row r="68" spans="16:17">
      <c r="P68" s="34" t="s">
        <v>216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220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200</v>
      </c>
    </row>
    <row r="71" spans="16:17">
      <c r="P71" s="30"/>
      <c r="Q71" s="39" t="s">
        <v>201</v>
      </c>
    </row>
    <row r="72" spans="16:17">
      <c r="P72" s="30"/>
      <c r="Q72" s="39" t="s">
        <v>202</v>
      </c>
    </row>
    <row r="73" ht="28.5" spans="16:17">
      <c r="P73" s="37" t="s">
        <v>221</v>
      </c>
      <c r="Q73" s="39" t="str">
        <f>P73</f>
        <v>import math
math.exp(1000)</v>
      </c>
    </row>
    <row r="74" spans="16:17">
      <c r="P74" s="30"/>
      <c r="Q74" s="39" t="s">
        <v>204</v>
      </c>
    </row>
    <row r="75" ht="15" spans="16:17">
      <c r="P75" s="36"/>
      <c r="Q75" s="40" t="s">
        <v>206</v>
      </c>
    </row>
    <row r="76" ht="18" spans="16:17">
      <c r="P76" s="33" t="s">
        <v>222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191</v>
      </c>
    </row>
    <row r="78" spans="16:17">
      <c r="P78" s="34" t="s">
        <v>212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223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200</v>
      </c>
    </row>
    <row r="81" spans="16:17">
      <c r="P81" s="30"/>
      <c r="Q81" s="39" t="s">
        <v>201</v>
      </c>
    </row>
    <row r="82" spans="16:17">
      <c r="P82" s="30"/>
      <c r="Q82" s="39" t="s">
        <v>202</v>
      </c>
    </row>
    <row r="83" spans="16:17">
      <c r="P83" s="35" t="s">
        <v>224</v>
      </c>
      <c r="Q83" s="39" t="str">
        <f>P83</f>
        <v>assert 2 + 2 == 5, "Aserción fallida"</v>
      </c>
    </row>
    <row r="84" spans="16:17">
      <c r="P84" s="30"/>
      <c r="Q84" s="39" t="s">
        <v>204</v>
      </c>
    </row>
    <row r="85" ht="15" spans="16:17">
      <c r="P85" s="36"/>
      <c r="Q85" s="40" t="s">
        <v>206</v>
      </c>
    </row>
    <row r="86" ht="18" spans="16:17">
      <c r="P86" s="33" t="s">
        <v>225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191</v>
      </c>
    </row>
    <row r="88" spans="16:17">
      <c r="P88" s="34" t="s">
        <v>212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226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200</v>
      </c>
    </row>
    <row r="91" spans="16:17">
      <c r="P91" s="30"/>
      <c r="Q91" s="39" t="s">
        <v>201</v>
      </c>
    </row>
    <row r="92" spans="16:17">
      <c r="P92" s="30"/>
      <c r="Q92" s="39" t="s">
        <v>202</v>
      </c>
    </row>
    <row r="93" ht="28.5" spans="16:17">
      <c r="P93" s="37" t="s">
        <v>227</v>
      </c>
      <c r="Q93" s="39" t="str">
        <f>P93</f>
        <v>obj = 5
obj.nonexistent_attribute</v>
      </c>
    </row>
    <row r="94" spans="16:17">
      <c r="P94" s="30"/>
      <c r="Q94" s="39" t="s">
        <v>204</v>
      </c>
    </row>
    <row r="95" ht="15" spans="16:17">
      <c r="P95" s="36"/>
      <c r="Q95" s="40" t="s">
        <v>206</v>
      </c>
    </row>
    <row r="96" ht="18" spans="16:17">
      <c r="P96" s="33" t="s">
        <v>228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191</v>
      </c>
    </row>
    <row r="98" spans="16:17">
      <c r="P98" s="34" t="s">
        <v>212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229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200</v>
      </c>
    </row>
    <row r="101" spans="16:17">
      <c r="P101" s="30"/>
      <c r="Q101" s="39" t="s">
        <v>201</v>
      </c>
    </row>
    <row r="102" spans="16:17">
      <c r="P102" s="30"/>
      <c r="Q102" s="39" t="s">
        <v>202</v>
      </c>
    </row>
    <row r="103" spans="16:17">
      <c r="P103" s="35" t="s">
        <v>230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204</v>
      </c>
    </row>
    <row r="105" ht="15" spans="16:17">
      <c r="P105" s="36"/>
      <c r="Q105" s="40" t="s">
        <v>206</v>
      </c>
    </row>
    <row r="106" ht="18" spans="16:17">
      <c r="P106" s="33" t="s">
        <v>231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191</v>
      </c>
    </row>
    <row r="108" spans="16:17">
      <c r="P108" s="34" t="s">
        <v>212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232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200</v>
      </c>
    </row>
    <row r="111" spans="16:17">
      <c r="P111" s="30"/>
      <c r="Q111" s="39" t="s">
        <v>201</v>
      </c>
    </row>
    <row r="112" spans="16:17">
      <c r="P112" s="30"/>
      <c r="Q112" s="39" t="s">
        <v>202</v>
      </c>
    </row>
    <row r="113" spans="16:17">
      <c r="P113" s="35" t="s">
        <v>233</v>
      </c>
      <c r="Q113" s="39" t="str">
        <f>P113</f>
        <v>import nonexistent_module</v>
      </c>
    </row>
    <row r="114" spans="16:17">
      <c r="P114" s="30"/>
      <c r="Q114" s="39" t="s">
        <v>204</v>
      </c>
    </row>
    <row r="115" ht="15" spans="16:17">
      <c r="P115" s="36"/>
      <c r="Q115" s="40" t="s">
        <v>206</v>
      </c>
    </row>
    <row r="116" ht="18" spans="16:17">
      <c r="P116" s="33" t="s">
        <v>234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191</v>
      </c>
    </row>
    <row r="118" spans="16:17">
      <c r="P118" s="34" t="s">
        <v>235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236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200</v>
      </c>
    </row>
    <row r="121" spans="16:17">
      <c r="P121" s="30"/>
      <c r="Q121" s="39" t="s">
        <v>201</v>
      </c>
    </row>
    <row r="122" spans="16:17">
      <c r="P122" s="30"/>
      <c r="Q122" s="39" t="s">
        <v>202</v>
      </c>
    </row>
    <row r="123" ht="28.5" spans="16:17">
      <c r="P123" s="37" t="s">
        <v>237</v>
      </c>
      <c r="Q123" s="39" t="str">
        <f>P123</f>
        <v>lista = [1, 2, 3]
lista[5]</v>
      </c>
    </row>
    <row r="124" spans="16:17">
      <c r="P124" s="30"/>
      <c r="Q124" s="39" t="s">
        <v>204</v>
      </c>
    </row>
    <row r="125" ht="15" spans="16:17">
      <c r="P125" s="36"/>
      <c r="Q125" s="40" t="s">
        <v>206</v>
      </c>
    </row>
    <row r="126" ht="18" spans="16:17">
      <c r="P126" s="33" t="s">
        <v>238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191</v>
      </c>
    </row>
    <row r="128" spans="16:17">
      <c r="P128" s="34" t="s">
        <v>235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239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200</v>
      </c>
    </row>
    <row r="131" spans="16:17">
      <c r="P131" s="30"/>
      <c r="Q131" s="39" t="s">
        <v>201</v>
      </c>
    </row>
    <row r="132" spans="16:17">
      <c r="P132" s="30"/>
      <c r="Q132" s="39" t="s">
        <v>202</v>
      </c>
    </row>
    <row r="133" ht="28.5" spans="16:17">
      <c r="P133" s="37" t="s">
        <v>240</v>
      </c>
      <c r="Q133" s="39" t="str">
        <f>P133</f>
        <v>diccionario = {"a": 1}
diccionario["b"]</v>
      </c>
    </row>
    <row r="134" spans="16:17">
      <c r="P134" s="30"/>
      <c r="Q134" s="39" t="s">
        <v>204</v>
      </c>
    </row>
    <row r="135" ht="15" spans="16:17">
      <c r="P135" s="36"/>
      <c r="Q135" s="40" t="s">
        <v>206</v>
      </c>
    </row>
    <row r="136" ht="18" spans="16:17">
      <c r="P136" s="33" t="s">
        <v>241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191</v>
      </c>
    </row>
    <row r="138" spans="16:17">
      <c r="P138" s="34" t="s">
        <v>242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243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200</v>
      </c>
    </row>
    <row r="141" spans="16:17">
      <c r="P141" s="30"/>
      <c r="Q141" s="39" t="s">
        <v>201</v>
      </c>
    </row>
    <row r="142" spans="16:17">
      <c r="P142" s="30"/>
      <c r="Q142" s="39" t="s">
        <v>202</v>
      </c>
    </row>
    <row r="143" ht="28.5" spans="16:17">
      <c r="P143" s="37" t="s">
        <v>244</v>
      </c>
      <c r="Q143" s="39" t="str">
        <f>P143</f>
        <v>while True:
pass  # Interrumpe con Ctrl+C</v>
      </c>
    </row>
    <row r="144" spans="16:17">
      <c r="P144" s="30"/>
      <c r="Q144" s="39" t="s">
        <v>204</v>
      </c>
    </row>
    <row r="145" ht="15" spans="16:17">
      <c r="P145" s="36"/>
      <c r="Q145" s="40" t="s">
        <v>206</v>
      </c>
    </row>
    <row r="146" ht="18" spans="16:17">
      <c r="P146" s="33" t="s">
        <v>245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191</v>
      </c>
    </row>
    <row r="148" spans="16:17">
      <c r="P148" s="34" t="s">
        <v>212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246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200</v>
      </c>
    </row>
    <row r="151" spans="16:17">
      <c r="P151" s="30"/>
      <c r="Q151" s="39" t="s">
        <v>201</v>
      </c>
    </row>
    <row r="152" spans="16:17">
      <c r="P152" s="30"/>
      <c r="Q152" s="39" t="s">
        <v>202</v>
      </c>
    </row>
    <row r="153" spans="16:17">
      <c r="P153" s="35" t="s">
        <v>247</v>
      </c>
      <c r="Q153" s="39" t="str">
        <f>P153</f>
        <v>a = [1] * (10**10)</v>
      </c>
    </row>
    <row r="154" spans="16:17">
      <c r="P154" s="30"/>
      <c r="Q154" s="39" t="s">
        <v>204</v>
      </c>
    </row>
    <row r="155" ht="15" spans="16:17">
      <c r="P155" s="36"/>
      <c r="Q155" s="40" t="s">
        <v>206</v>
      </c>
    </row>
    <row r="156" ht="18" spans="16:17">
      <c r="P156" s="33" t="s">
        <v>248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191</v>
      </c>
    </row>
    <row r="158" spans="16:17">
      <c r="P158" s="34" t="s">
        <v>212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249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200</v>
      </c>
    </row>
    <row r="161" spans="16:17">
      <c r="P161" s="30"/>
      <c r="Q161" s="39" t="s">
        <v>201</v>
      </c>
    </row>
    <row r="162" spans="16:17">
      <c r="P162" s="30"/>
      <c r="Q162" s="39" t="s">
        <v>202</v>
      </c>
    </row>
    <row r="163" spans="16:17">
      <c r="P163" s="35" t="s">
        <v>250</v>
      </c>
      <c r="Q163" s="39" t="str">
        <f>P163</f>
        <v>print(una_variable_no_definida)</v>
      </c>
    </row>
    <row r="164" spans="16:17">
      <c r="P164" s="30"/>
      <c r="Q164" s="39" t="s">
        <v>204</v>
      </c>
    </row>
    <row r="165" ht="15" spans="16:17">
      <c r="P165" s="36"/>
      <c r="Q165" s="40" t="s">
        <v>206</v>
      </c>
    </row>
    <row r="166" ht="18" spans="16:17">
      <c r="P166" s="33" t="s">
        <v>251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191</v>
      </c>
    </row>
    <row r="168" spans="16:17">
      <c r="P168" s="34" t="s">
        <v>252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253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200</v>
      </c>
    </row>
    <row r="171" spans="16:17">
      <c r="P171" s="30"/>
      <c r="Q171" s="39" t="s">
        <v>201</v>
      </c>
    </row>
    <row r="172" spans="16:17">
      <c r="P172" s="30"/>
      <c r="Q172" s="39" t="s">
        <v>202</v>
      </c>
    </row>
    <row r="173" ht="42.75" spans="16:17">
      <c r="P173" s="37" t="s">
        <v>254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204</v>
      </c>
    </row>
    <row r="175" ht="15" spans="16:17">
      <c r="P175" s="36"/>
      <c r="Q175" s="40" t="s">
        <v>206</v>
      </c>
    </row>
    <row r="176" ht="18" spans="16:17">
      <c r="P176" s="33" t="s">
        <v>255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191</v>
      </c>
    </row>
    <row r="178" spans="16:17">
      <c r="P178" s="34" t="s">
        <v>212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256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200</v>
      </c>
    </row>
    <row r="181" spans="16:17">
      <c r="P181" s="30"/>
      <c r="Q181" s="39" t="s">
        <v>201</v>
      </c>
    </row>
    <row r="182" spans="16:17">
      <c r="P182" s="30"/>
      <c r="Q182" s="39" t="s">
        <v>202</v>
      </c>
    </row>
    <row r="183" spans="16:17">
      <c r="P183" s="35" t="s">
        <v>257</v>
      </c>
      <c r="Q183" s="39" t="str">
        <f>P183</f>
        <v>open("/ruta/no/existe.txt")</v>
      </c>
    </row>
    <row r="184" spans="16:17">
      <c r="P184" s="30"/>
      <c r="Q184" s="39" t="s">
        <v>204</v>
      </c>
    </row>
    <row r="185" ht="15" spans="16:17">
      <c r="P185" s="36"/>
      <c r="Q185" s="40" t="s">
        <v>206</v>
      </c>
    </row>
    <row r="186" ht="18" spans="16:17">
      <c r="P186" s="33" t="s">
        <v>258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191</v>
      </c>
    </row>
    <row r="188" spans="16:17">
      <c r="P188" s="34" t="s">
        <v>212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259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200</v>
      </c>
    </row>
    <row r="191" spans="16:17">
      <c r="P191" s="30"/>
      <c r="Q191" s="39" t="s">
        <v>201</v>
      </c>
    </row>
    <row r="192" spans="16:17">
      <c r="P192" s="30"/>
      <c r="Q192" s="39" t="s">
        <v>202</v>
      </c>
    </row>
    <row r="193" spans="16:17">
      <c r="P193" s="35" t="s">
        <v>260</v>
      </c>
      <c r="Q193" s="39" t="str">
        <f>P193</f>
        <v>x = "texto" + 5</v>
      </c>
    </row>
    <row r="194" spans="16:17">
      <c r="P194" s="30"/>
      <c r="Q194" s="39" t="s">
        <v>204</v>
      </c>
    </row>
    <row r="195" ht="15" spans="16:17">
      <c r="P195" s="36"/>
      <c r="Q195" s="40" t="s">
        <v>206</v>
      </c>
    </row>
    <row r="196" ht="18" spans="16:17">
      <c r="P196" s="33" t="s">
        <v>261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191</v>
      </c>
    </row>
    <row r="198" spans="16:17">
      <c r="P198" s="34" t="s">
        <v>212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262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200</v>
      </c>
    </row>
    <row r="201" spans="16:17">
      <c r="P201" s="30"/>
      <c r="Q201" s="39" t="s">
        <v>201</v>
      </c>
    </row>
    <row r="202" spans="16:17">
      <c r="P202" s="30"/>
      <c r="Q202" s="39" t="s">
        <v>202</v>
      </c>
    </row>
    <row r="203" spans="16:17">
      <c r="P203" s="35" t="s">
        <v>263</v>
      </c>
      <c r="Q203" s="39" t="str">
        <f>P203</f>
        <v>int("texto")</v>
      </c>
    </row>
    <row r="204" spans="16:17">
      <c r="P204" s="30"/>
      <c r="Q204" s="39" t="s">
        <v>204</v>
      </c>
    </row>
    <row r="205" ht="15" spans="16:17">
      <c r="P205" s="36"/>
      <c r="Q205" s="40" t="s">
        <v>206</v>
      </c>
    </row>
    <row r="206" ht="18" spans="16:17">
      <c r="P206" s="33" t="s">
        <v>264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191</v>
      </c>
    </row>
    <row r="208" spans="16:17">
      <c r="P208" s="34" t="s">
        <v>265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266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200</v>
      </c>
    </row>
    <row r="211" spans="16:17">
      <c r="P211" s="30"/>
      <c r="Q211" s="39" t="s">
        <v>201</v>
      </c>
    </row>
    <row r="212" spans="16:17">
      <c r="P212" s="30"/>
      <c r="Q212" s="39" t="s">
        <v>202</v>
      </c>
    </row>
    <row r="213" spans="16:17">
      <c r="P213" s="35" t="s">
        <v>267</v>
      </c>
      <c r="Q213" s="39" t="str">
        <f>P213</f>
        <v>b"\xff".decode("utf-8")</v>
      </c>
    </row>
    <row r="214" spans="16:17">
      <c r="P214" s="30"/>
      <c r="Q214" s="39" t="s">
        <v>204</v>
      </c>
    </row>
    <row r="215" ht="15" spans="16:17">
      <c r="P215" s="36"/>
      <c r="Q215" s="40" t="s">
        <v>206</v>
      </c>
    </row>
    <row r="216" ht="18" spans="16:17">
      <c r="P216" s="33" t="s">
        <v>268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191</v>
      </c>
    </row>
    <row r="218" spans="16:17">
      <c r="P218" s="34" t="s">
        <v>212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269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200</v>
      </c>
    </row>
    <row r="221" spans="16:17">
      <c r="P221" s="30"/>
      <c r="Q221" s="39" t="s">
        <v>201</v>
      </c>
    </row>
    <row r="222" spans="16:17">
      <c r="P222" s="30"/>
      <c r="Q222" s="39" t="s">
        <v>202</v>
      </c>
    </row>
    <row r="223" ht="71.25" spans="16:17">
      <c r="P223" s="37" t="s">
        <v>270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204</v>
      </c>
    </row>
    <row r="225" ht="15" spans="16:17">
      <c r="P225" s="36"/>
      <c r="Q225" s="40" t="s">
        <v>206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272</v>
      </c>
      <c r="B1" s="8" t="s">
        <v>273</v>
      </c>
    </row>
    <row r="2" spans="1:1">
      <c r="A2" s="5" t="s">
        <v>274</v>
      </c>
    </row>
    <row r="3" ht="30" spans="1:1">
      <c r="A3" s="5" t="s">
        <v>275</v>
      </c>
    </row>
    <row r="4" ht="15.75" spans="1:1">
      <c r="A4" s="5" t="s">
        <v>276</v>
      </c>
    </row>
    <row r="5" spans="1:2">
      <c r="A5" s="9" t="s">
        <v>277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278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279</v>
      </c>
    </row>
    <row r="9" spans="1:2">
      <c r="A9" s="11" t="str">
        <f>CONCATENATE("&lt;priority&gt;",B9,"&lt;/priority&gt;")</f>
        <v>&lt;priority&gt;1.0&lt;/priority&gt;</v>
      </c>
      <c r="B9" s="12" t="s">
        <v>280</v>
      </c>
    </row>
    <row r="10" ht="15.75" spans="1:2">
      <c r="A10" s="13" t="s">
        <v>281</v>
      </c>
      <c r="B10" s="14"/>
    </row>
    <row r="11" ht="15.75" spans="1:2">
      <c r="A11" s="15" t="s">
        <v>282</v>
      </c>
      <c r="B11" s="15"/>
    </row>
    <row r="12" spans="1:3">
      <c r="A12" s="9" t="s">
        <v>277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283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284</v>
      </c>
      <c r="C16" s="16"/>
    </row>
    <row r="17" ht="15.75" spans="1:3">
      <c r="A17" s="13" t="s">
        <v>281</v>
      </c>
      <c r="B17" s="14"/>
      <c r="C17" s="16"/>
    </row>
    <row r="18" spans="1:3">
      <c r="A18" s="9" t="s">
        <v>277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285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283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284</v>
      </c>
      <c r="C22" s="16"/>
    </row>
    <row r="23" ht="15.75" spans="1:3">
      <c r="A23" s="13" t="s">
        <v>281</v>
      </c>
      <c r="B23" s="14"/>
      <c r="C23" s="16"/>
    </row>
    <row r="24" spans="1:3">
      <c r="A24" s="9" t="s">
        <v>277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286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283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284</v>
      </c>
      <c r="C28" s="16"/>
    </row>
    <row r="29" ht="15.75" spans="1:3">
      <c r="A29" s="13" t="s">
        <v>281</v>
      </c>
      <c r="B29" s="14"/>
      <c r="C29" s="16"/>
    </row>
    <row r="30" spans="1:3">
      <c r="A30" s="9" t="s">
        <v>277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287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283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284</v>
      </c>
      <c r="C34" s="16"/>
    </row>
    <row r="35" ht="15.75" spans="1:3">
      <c r="A35" s="13" t="s">
        <v>281</v>
      </c>
      <c r="B35" s="14"/>
      <c r="C35" s="16"/>
    </row>
    <row r="36" spans="1:3">
      <c r="A36" s="9" t="s">
        <v>277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283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284</v>
      </c>
      <c r="C40" s="16"/>
    </row>
    <row r="41" ht="15.75" spans="1:3">
      <c r="A41" s="13" t="s">
        <v>281</v>
      </c>
      <c r="B41" s="14"/>
      <c r="C41" s="16"/>
    </row>
    <row r="42" spans="1:3">
      <c r="A42" s="9" t="s">
        <v>277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288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283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284</v>
      </c>
      <c r="C46" s="16"/>
    </row>
    <row r="47" ht="15.75" spans="1:3">
      <c r="A47" s="13" t="s">
        <v>281</v>
      </c>
      <c r="B47" s="14"/>
      <c r="C47" s="16"/>
    </row>
    <row r="48" ht="15.75" spans="1:2">
      <c r="A48" s="15" t="s">
        <v>289</v>
      </c>
      <c r="B48" s="15"/>
    </row>
    <row r="49" spans="1:3">
      <c r="A49" s="9" t="s">
        <v>277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290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291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292</v>
      </c>
      <c r="C53" s="16"/>
    </row>
    <row r="54" ht="15.75" spans="1:3">
      <c r="A54" s="13" t="s">
        <v>281</v>
      </c>
      <c r="B54" s="14"/>
      <c r="C54" s="16"/>
    </row>
    <row r="55" spans="1:3">
      <c r="A55" s="9" t="s">
        <v>277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293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291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292</v>
      </c>
      <c r="C59" s="16"/>
    </row>
    <row r="60" ht="15.75" spans="1:3">
      <c r="A60" s="13" t="s">
        <v>281</v>
      </c>
      <c r="B60" s="14"/>
      <c r="C60" s="16"/>
    </row>
    <row r="61" ht="15.75" spans="1:3">
      <c r="A61" s="15" t="s">
        <v>294</v>
      </c>
      <c r="B61" s="15"/>
      <c r="C61" s="16"/>
    </row>
    <row r="62" spans="1:2">
      <c r="A62" s="9" t="s">
        <v>277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295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291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292</v>
      </c>
      <c r="C66" s="16"/>
    </row>
    <row r="67" ht="15.75" spans="1:3">
      <c r="A67" s="13" t="s">
        <v>281</v>
      </c>
      <c r="B67" s="14"/>
      <c r="C67" s="16"/>
    </row>
    <row r="68" spans="1:3">
      <c r="A68" s="9" t="s">
        <v>277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296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291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292</v>
      </c>
      <c r="C72" s="16"/>
    </row>
    <row r="73" ht="15.75" spans="1:3">
      <c r="A73" s="13" t="s">
        <v>281</v>
      </c>
      <c r="B73" s="14"/>
      <c r="C73" s="16"/>
    </row>
    <row r="74" spans="1:3">
      <c r="A74" s="9" t="s">
        <v>277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297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291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292</v>
      </c>
      <c r="C78" s="16"/>
    </row>
    <row r="79" ht="15.75" spans="1:3">
      <c r="A79" s="13" t="s">
        <v>281</v>
      </c>
      <c r="B79" s="14"/>
      <c r="C79" s="16"/>
    </row>
    <row r="80" spans="1:3">
      <c r="A80" s="9" t="s">
        <v>277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298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291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292</v>
      </c>
      <c r="C84" s="16"/>
    </row>
    <row r="85" ht="15.75" spans="1:3">
      <c r="A85" s="13" t="s">
        <v>281</v>
      </c>
      <c r="B85" s="14"/>
      <c r="C85" s="16"/>
    </row>
    <row r="86" ht="15.75" spans="1:3">
      <c r="A86" s="15" t="s">
        <v>299</v>
      </c>
      <c r="B86" s="15"/>
      <c r="C86" s="16"/>
    </row>
    <row r="87" spans="1:3">
      <c r="A87" s="9" t="s">
        <v>277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300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291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292</v>
      </c>
      <c r="C91" s="16"/>
    </row>
    <row r="92" ht="15.75" spans="1:3">
      <c r="A92" s="13" t="s">
        <v>281</v>
      </c>
      <c r="B92" s="14"/>
      <c r="C92" s="16"/>
    </row>
    <row r="93" spans="1:3">
      <c r="A93" s="9" t="s">
        <v>277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301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291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292</v>
      </c>
      <c r="C97" s="16"/>
    </row>
    <row r="98" ht="15.75" spans="1:3">
      <c r="A98" s="13" t="s">
        <v>281</v>
      </c>
      <c r="B98" s="14"/>
      <c r="C98" s="16"/>
    </row>
    <row r="99" ht="15.75" spans="1:3">
      <c r="A99" s="15" t="s">
        <v>302</v>
      </c>
      <c r="B99" s="15"/>
      <c r="C99" s="16"/>
    </row>
    <row r="100" spans="1:3">
      <c r="A100" s="9" t="s">
        <v>277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303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291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292</v>
      </c>
      <c r="C104" s="16"/>
    </row>
    <row r="105" ht="15.75" spans="1:3">
      <c r="A105" s="13" t="s">
        <v>281</v>
      </c>
      <c r="B105" s="14"/>
      <c r="C105" s="16"/>
    </row>
    <row r="106" spans="1:3">
      <c r="A106" s="9" t="s">
        <v>277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304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291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292</v>
      </c>
      <c r="C110" s="16"/>
    </row>
    <row r="111" ht="15.75" spans="1:3">
      <c r="A111" s="13" t="s">
        <v>281</v>
      </c>
      <c r="B111" s="14"/>
      <c r="C111" s="16"/>
    </row>
    <row r="112" spans="1:3">
      <c r="A112" s="9" t="s">
        <v>277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305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291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292</v>
      </c>
      <c r="C116" s="16"/>
    </row>
    <row r="117" ht="15.75" spans="1:3">
      <c r="A117" s="13" t="s">
        <v>281</v>
      </c>
      <c r="B117" s="14"/>
      <c r="C117" s="16"/>
    </row>
    <row r="118" spans="1:3">
      <c r="A118" s="9" t="s">
        <v>277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306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291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292</v>
      </c>
      <c r="C122" s="16"/>
    </row>
    <row r="123" ht="15.75" spans="1:3">
      <c r="A123" s="13" t="s">
        <v>281</v>
      </c>
      <c r="B123" s="14"/>
      <c r="C123" s="16"/>
    </row>
    <row r="124" spans="1:3">
      <c r="A124" s="9" t="s">
        <v>277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307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291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292</v>
      </c>
      <c r="C128" s="16"/>
    </row>
    <row r="129" ht="15.75" spans="1:3">
      <c r="A129" s="13" t="s">
        <v>281</v>
      </c>
      <c r="B129" s="14"/>
      <c r="C129" s="16"/>
    </row>
    <row r="130" spans="1:3">
      <c r="A130" s="9" t="s">
        <v>277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308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291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292</v>
      </c>
      <c r="C134" s="16"/>
    </row>
    <row r="135" ht="15.75" spans="1:3">
      <c r="A135" s="13" t="s">
        <v>281</v>
      </c>
      <c r="B135" s="14"/>
      <c r="C135" s="16"/>
    </row>
    <row r="136" spans="1:3">
      <c r="A136" s="9" t="s">
        <v>277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309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291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292</v>
      </c>
      <c r="C140" s="16"/>
    </row>
    <row r="141" ht="15.75" spans="1:3">
      <c r="A141" s="13" t="s">
        <v>281</v>
      </c>
      <c r="B141" s="14"/>
      <c r="C141" s="16"/>
    </row>
    <row r="142" spans="1:3">
      <c r="A142" s="9" t="s">
        <v>277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310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291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292</v>
      </c>
      <c r="C146" s="16"/>
    </row>
    <row r="147" ht="15.75" spans="1:3">
      <c r="A147" s="13" t="s">
        <v>281</v>
      </c>
      <c r="B147" s="14"/>
      <c r="C147" s="16"/>
    </row>
    <row r="148" spans="1:3">
      <c r="A148" s="9" t="s">
        <v>277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311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291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292</v>
      </c>
      <c r="C152" s="16"/>
    </row>
    <row r="153" ht="15.75" spans="1:3">
      <c r="A153" s="13" t="s">
        <v>281</v>
      </c>
      <c r="B153" s="14"/>
      <c r="C153" s="16"/>
    </row>
    <row r="154" spans="1:3">
      <c r="A154" s="9" t="s">
        <v>277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312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291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292</v>
      </c>
      <c r="C158" s="16"/>
    </row>
    <row r="159" ht="15.75" spans="1:3">
      <c r="A159" s="13" t="s">
        <v>281</v>
      </c>
      <c r="B159" s="14"/>
      <c r="C159" s="16"/>
    </row>
    <row r="160" spans="1:3">
      <c r="A160" s="9" t="s">
        <v>277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313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291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292</v>
      </c>
      <c r="C164" s="16"/>
    </row>
    <row r="165" ht="15.75" spans="1:3">
      <c r="A165" s="13" t="s">
        <v>281</v>
      </c>
      <c r="B165" s="14"/>
      <c r="C165" s="16"/>
    </row>
    <row r="166" spans="1:3">
      <c r="A166" s="9" t="s">
        <v>277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314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291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292</v>
      </c>
      <c r="C170" s="16"/>
    </row>
    <row r="171" ht="15.75" spans="1:3">
      <c r="A171" s="13" t="s">
        <v>281</v>
      </c>
      <c r="B171" s="14"/>
      <c r="C171" s="16"/>
    </row>
    <row r="172" spans="1:3">
      <c r="A172" s="9" t="s">
        <v>277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315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291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292</v>
      </c>
      <c r="C176" s="16"/>
    </row>
    <row r="177" ht="15.75" spans="1:3">
      <c r="A177" s="13" t="s">
        <v>281</v>
      </c>
      <c r="B177" s="14"/>
      <c r="C177" s="16"/>
    </row>
    <row r="178" spans="1:3">
      <c r="A178" s="9" t="s">
        <v>277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316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291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292</v>
      </c>
      <c r="C182" s="16"/>
    </row>
    <row r="183" ht="15.75" spans="1:3">
      <c r="A183" s="13" t="s">
        <v>281</v>
      </c>
      <c r="B183" s="14"/>
      <c r="C183" s="16"/>
    </row>
    <row r="184" spans="1:3">
      <c r="A184" s="9" t="s">
        <v>277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317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291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292</v>
      </c>
      <c r="C188" s="16"/>
    </row>
    <row r="189" ht="15.75" spans="1:3">
      <c r="A189" s="13" t="s">
        <v>281</v>
      </c>
      <c r="B189" s="14"/>
      <c r="C189" s="16"/>
    </row>
    <row r="190" spans="1:3">
      <c r="A190" s="9" t="s">
        <v>277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318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291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292</v>
      </c>
      <c r="C194" s="16"/>
    </row>
    <row r="195" ht="15.75" spans="1:3">
      <c r="A195" s="13" t="s">
        <v>281</v>
      </c>
      <c r="B195" s="14"/>
      <c r="C195" s="16"/>
    </row>
    <row r="196" ht="15.75" spans="1:3">
      <c r="A196" s="15" t="s">
        <v>319</v>
      </c>
      <c r="B196" s="15"/>
      <c r="C196" s="16"/>
    </row>
    <row r="197" spans="1:3">
      <c r="A197" s="9" t="s">
        <v>277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320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291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292</v>
      </c>
      <c r="C201" s="16"/>
    </row>
    <row r="202" ht="15.75" spans="1:3">
      <c r="A202" s="13" t="s">
        <v>281</v>
      </c>
      <c r="B202" s="14"/>
      <c r="C202" s="16"/>
    </row>
    <row r="203" spans="1:3">
      <c r="A203" s="9" t="s">
        <v>277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320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291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292</v>
      </c>
      <c r="C207" s="16"/>
    </row>
    <row r="208" ht="15.75" spans="1:3">
      <c r="A208" s="13" t="s">
        <v>281</v>
      </c>
      <c r="B208" s="14"/>
      <c r="C208" s="16"/>
    </row>
    <row r="209" ht="15.75" spans="1:3">
      <c r="A209" s="15" t="s">
        <v>321</v>
      </c>
      <c r="B209" s="15"/>
      <c r="C209" s="16"/>
    </row>
    <row r="210" spans="1:3">
      <c r="A210" s="9" t="s">
        <v>277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322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291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292</v>
      </c>
      <c r="C214" s="16"/>
    </row>
    <row r="215" ht="15.75" spans="1:3">
      <c r="A215" s="13" t="s">
        <v>281</v>
      </c>
      <c r="B215" s="14"/>
      <c r="C215" s="16"/>
    </row>
    <row r="216" spans="1:3">
      <c r="A216" s="9" t="s">
        <v>277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323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291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292</v>
      </c>
      <c r="C220" s="16"/>
    </row>
    <row r="221" ht="15.75" spans="1:3">
      <c r="A221" s="13" t="s">
        <v>281</v>
      </c>
      <c r="B221" s="14"/>
      <c r="C221" s="16"/>
    </row>
    <row r="222" spans="1:3">
      <c r="A222" s="9" t="s">
        <v>277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324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291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292</v>
      </c>
      <c r="C226" s="16"/>
    </row>
    <row r="227" ht="15.75" spans="1:3">
      <c r="A227" s="13" t="s">
        <v>281</v>
      </c>
      <c r="B227" s="14"/>
      <c r="C227" s="16"/>
    </row>
    <row r="228" spans="1:3">
      <c r="A228" s="9" t="s">
        <v>277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325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291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292</v>
      </c>
      <c r="C232" s="16"/>
    </row>
    <row r="233" ht="15.75" spans="1:3">
      <c r="A233" s="13" t="s">
        <v>281</v>
      </c>
      <c r="B233" s="14"/>
      <c r="C233" s="16"/>
    </row>
    <row r="234" spans="1:3">
      <c r="A234" s="9" t="s">
        <v>277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326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291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292</v>
      </c>
      <c r="C238" s="16"/>
    </row>
    <row r="239" ht="15.75" spans="1:3">
      <c r="A239" s="13" t="s">
        <v>281</v>
      </c>
      <c r="B239" s="14"/>
      <c r="C239" s="16"/>
    </row>
    <row r="240" spans="1:3">
      <c r="A240" s="9" t="s">
        <v>277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327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291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292</v>
      </c>
      <c r="C244" s="16"/>
    </row>
    <row r="245" ht="15.75" spans="1:3">
      <c r="A245" s="13" t="s">
        <v>281</v>
      </c>
      <c r="B245" s="14"/>
      <c r="C245" s="16"/>
    </row>
    <row r="246" spans="1:3">
      <c r="A246" s="9" t="s">
        <v>277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328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291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292</v>
      </c>
      <c r="C250" s="16"/>
    </row>
    <row r="251" ht="15.75" spans="1:3">
      <c r="A251" s="13" t="s">
        <v>281</v>
      </c>
      <c r="B251" s="14"/>
      <c r="C251" s="16"/>
    </row>
    <row r="252" spans="1:3">
      <c r="A252" s="5" t="s">
        <v>329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330</v>
      </c>
      <c r="B2" s="1" t="s">
        <v>331</v>
      </c>
      <c r="D2" s="1" t="s">
        <v>332</v>
      </c>
    </row>
    <row r="4" spans="1:4">
      <c r="A4" s="2"/>
      <c r="B4" s="1" t="s">
        <v>82</v>
      </c>
      <c r="D4" s="1" t="s">
        <v>333</v>
      </c>
    </row>
    <row r="5" spans="1:4">
      <c r="A5" s="3" t="s">
        <v>201</v>
      </c>
      <c r="B5" s="1" t="s">
        <v>83</v>
      </c>
      <c r="D5" s="1" t="s">
        <v>334</v>
      </c>
    </row>
    <row r="6" spans="1:4">
      <c r="A6" s="3" t="s">
        <v>335</v>
      </c>
      <c r="B6" s="1" t="s">
        <v>84</v>
      </c>
      <c r="D6" s="1" t="s">
        <v>336</v>
      </c>
    </row>
    <row r="7" spans="1:4">
      <c r="A7" s="3"/>
      <c r="B7" s="1" t="s">
        <v>337</v>
      </c>
      <c r="D7" s="1" t="s">
        <v>338</v>
      </c>
    </row>
    <row r="8" spans="1:4">
      <c r="A8" s="3" t="s">
        <v>339</v>
      </c>
      <c r="B8" s="1" t="s">
        <v>86</v>
      </c>
      <c r="D8" s="1" t="s">
        <v>340</v>
      </c>
    </row>
    <row r="9" spans="1:4">
      <c r="A9" s="3" t="s">
        <v>341</v>
      </c>
      <c r="B9" s="1" t="s">
        <v>87</v>
      </c>
      <c r="D9" s="1" t="s">
        <v>342</v>
      </c>
    </row>
    <row r="10" spans="1:4">
      <c r="A10" s="2"/>
      <c r="B10" s="1" t="s">
        <v>343</v>
      </c>
      <c r="D10" s="1" t="s">
        <v>344</v>
      </c>
    </row>
    <row r="11" spans="1:4">
      <c r="A11" s="2"/>
      <c r="B11" s="1" t="s">
        <v>345</v>
      </c>
      <c r="D11" s="1" t="s">
        <v>346</v>
      </c>
    </row>
    <row r="12" spans="1:4">
      <c r="A12" s="2"/>
      <c r="B12" s="1" t="s">
        <v>89</v>
      </c>
      <c r="D12" s="1" t="s">
        <v>347</v>
      </c>
    </row>
    <row r="13" spans="1:4">
      <c r="A13" s="2"/>
      <c r="B13" s="1" t="s">
        <v>348</v>
      </c>
      <c r="D13" s="1" t="s">
        <v>349</v>
      </c>
    </row>
    <row r="14" spans="1:4">
      <c r="A14" s="3"/>
      <c r="B14" s="1" t="s">
        <v>90</v>
      </c>
      <c r="D14" s="1" t="s">
        <v>350</v>
      </c>
    </row>
    <row r="15" spans="1:4">
      <c r="A15" s="3"/>
      <c r="B15" s="1" t="s">
        <v>91</v>
      </c>
      <c r="D15" s="1" t="s">
        <v>351</v>
      </c>
    </row>
    <row r="16" spans="1:4">
      <c r="A16" s="3"/>
      <c r="D16" s="1" t="s">
        <v>352</v>
      </c>
    </row>
    <row r="17" spans="1:4">
      <c r="A17" s="3"/>
      <c r="D17" s="1" t="s">
        <v>353</v>
      </c>
    </row>
    <row r="18" spans="1:4">
      <c r="A18" s="3"/>
      <c r="D18" s="1" t="s">
        <v>354</v>
      </c>
    </row>
    <row r="19" spans="4:4">
      <c r="D19" s="1" t="s">
        <v>355</v>
      </c>
    </row>
    <row r="20" spans="1:4">
      <c r="A20" s="4"/>
      <c r="D20" s="1" t="s">
        <v>356</v>
      </c>
    </row>
    <row r="21" spans="4:4">
      <c r="D21" s="1" t="s">
        <v>357</v>
      </c>
    </row>
    <row r="22" spans="4:4">
      <c r="D22" s="1" t="s">
        <v>358</v>
      </c>
    </row>
    <row r="23" spans="4:4">
      <c r="D23" s="1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2024-12-19T00:11:35Z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