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7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<sst xmlns="http://schemas.openxmlformats.org/spreadsheetml/2006/main" count="1641" uniqueCount="389">
  <si>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</si>
  <si>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</si>
  <si>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</si>
  <si>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</si>
  <si>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</si>
  <si>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</si>
  <si>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</si>
  <si>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</si>
  <si>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</si>
  <si>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</si>
  <si>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</si>
  <si>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</si>
  <si>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</si>
  <si>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</si>
  <si>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</si>
  <si>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</si>
  <si>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</si>
  <si>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</si>
  <si>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</si>
  <si>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</si>
  <si>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</si>
  <si>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</si>
  <si>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</si>
  <si>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</si>
  <si>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</si>
  <si>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</si>
  <si>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</si>
  <si>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</si>
  <si>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</si>
  <si>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</si>
  <si>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</si>
  <si>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</si>
  <si>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</si>
  <si>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</si>
  <si>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</si>
  <si>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</si>
  <si>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</si>
  <si>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</si>
  <si>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</si>
  <si>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</si>
  <si>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</si>
  <si>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</si>
  <si>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</si>
  <si>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</si>
  <si>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</si>
  <si>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</si>
  <si>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</si>
  <si>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</si>
  <si>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</si>
  <si>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</si>
  <si>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</si>
  <si>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</si>
  <si>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</si>
  <si>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</si>
  <si>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</si>
  <si>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</si>
  <si>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</si>
  <si>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</si>
  <si>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</si>
  <si>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</si>
  <si>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</si>
  <si>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</si>
  <si>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</si>
  <si>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</si>
  <si>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</si>
  <si>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</si>
  <si>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módulo calendar, trabajando con funciones relacionadas con el calendario en Python  - Ing. Eduardo Herrera Forero.</t>
  </si>
  <si>
    <t>https://eduardoherreraf.github.io/cursoPython3@0805_modulo_calendar_trabajando_con_funciones_relacionadas_con_el_calendario.html</t>
  </si>
  <si>
    <t>Aprende a utilizar el módulo calendar de Python para manipular fechas, crear calendarios y gestionar eventos. Descubre funciones prácticas para el manejo eficiente del tiempo en tus aplicaciones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</si>
  <si>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</si>
  <si>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</si>
  <si>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</si>
  <si>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</si>
  <si>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</si>
  <si>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</si>
  <si>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</si>
  <si>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</si>
  <si>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</si>
  <si>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</si>
  <si>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</si>
  <si>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</t>
  </si>
  <si>
    <t>Parrafo 2</t>
  </si>
  <si>
    <t>&lt;div class="text-center imagen"&gt;</t>
  </si>
  <si>
    <t>&lt;picture&gt;</t>
  </si>
  <si>
    <t>&lt;img</t>
  </si>
  <si>
    <t>https://images2.imgbox.com/37/f3/xVxmYAZb_o.png</t>
  </si>
  <si>
    <t>class="img-fluid"</t>
  </si>
  <si>
    <t>width="50%"</t>
  </si>
  <si>
    <t>Explorando el Módulo de Calendario de Python</t>
  </si>
  <si>
    <t>/&gt;</t>
  </si>
  <si>
    <t>&lt;/picture&gt;</t>
  </si>
  <si>
    <t>&lt;/div&gt;</t>
  </si>
  <si>
    <t>Area de trabajo 1</t>
  </si>
  <si>
    <t>Introducción</t>
  </si>
  <si>
    <t>areaDeTrabajo1</t>
  </si>
  <si>
    <t>introduccion</t>
  </si>
  <si>
    <t>li</t>
  </si>
  <si>
    <t>Area de trabajo 2</t>
  </si>
  <si>
    <t>Funciones para Obtener el Calendario</t>
  </si>
  <si>
    <t>areaDeTrabajo2</t>
  </si>
  <si>
    <t>funcionesPraObtenerElCalendario</t>
  </si>
  <si>
    <t>Area de trabajo 3</t>
  </si>
  <si>
    <t>Funciones de Días de la Semana</t>
  </si>
  <si>
    <t>areaDeTrabajo3</t>
  </si>
  <si>
    <t>funcionesDeDIasDelaSemana</t>
  </si>
  <si>
    <t>class="mt-5 pt-5 "&gt;</t>
  </si>
  <si>
    <t>Area de trabajo 4</t>
  </si>
  <si>
    <t>Funciones Para Año Bisiesto</t>
  </si>
  <si>
    <t>areaDeTrabajo4</t>
  </si>
  <si>
    <t>funcionesParaAñoBisiesto</t>
  </si>
  <si>
    <t>Area de trabajo 5</t>
  </si>
  <si>
    <t>Funciones para Primer Día de la Semana</t>
  </si>
  <si>
    <t>areaDeTrabajo5</t>
  </si>
  <si>
    <t>funcionesParaPrimerDiaDeLaSemana</t>
  </si>
  <si>
    <t>Area de trabajo 6</t>
  </si>
  <si>
    <t>Funciones de Calendario En Formato De Tabla</t>
  </si>
  <si>
    <t>areaDeTrabajo6</t>
  </si>
  <si>
    <t>funcionesDeCalendarioEnFormatoDeTabla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</si>
  <si>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</si>
  <si>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</si>
  <si>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</si>
  <si>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</si>
  <si>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</si>
  <si>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</si>
  <si>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</si>
  <si>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</si>
  <si>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</si>
  <si>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</si>
  <si>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</si>
  <si>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</si>
  <si>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</si>
  <si>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</si>
  <si>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</si>
  <si>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</si>
  <si>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</si>
  <si>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</si>
  <si>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</si>
  <si>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</si>
  <si>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</si>
  <si>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</si>
  <si>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</si>
  <si>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</si>
  <si>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</si>
  <si>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</si>
  <si>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</si>
  <si>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</si>
  <si>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</si>
  <si>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</si>
  <si>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</si>
  <si>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</si>
  <si>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</si>
  <si>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</si>
  <si>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</si>
  <si>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</si>
  <si>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</si>
  <si>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</si>
  <si>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</si>
  <si>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</si>
  <si>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</si>
  <si>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</si>
  <si>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</si>
  <si>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</si>
  <si>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</si>
  <si>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</si>
  <si>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</si>
  <si>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</si>
  <si>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</si>
  <si>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</si>
  <si>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</si>
  <si>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</si>
  <si>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</si>
  <si>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</si>
  <si>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</si>
  <si>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</si>
  <si>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</si>
  <si>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</si>
  <si>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</si>
  <si>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</si>
  <si>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</si>
  <si>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</si>
  <si>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</si>
  <si>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</si>
  <si>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</si>
  <si>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</si>
  <si>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calendar.weekheader(n):Este método es útil cuando se necesita un encabezado compacto para los días en un calendario.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</si>
  <si>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</si>
  <si>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</si>
  <si>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</si>
  <si>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</si>
  <si>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</si>
  <si>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</si>
  <si>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</si>
  <si>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</si>
  <si>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</si>
  <si>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</si>
  <si>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</si>
  <si>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</si>
  <si>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</si>
  <si>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</si>
  <si>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</si>
  <si>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</si>
  <si>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</si>
  <si>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</si>
  <si>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</si>
  <si>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</si>
  <si>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</si>
  <si>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</si>
  <si>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</si>
  <si>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</si>
  <si>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</si>
  <si>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</si>
  <si>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</si>
  <si>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</si>
  <si>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</si>
  <si>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</si>
  <si>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</si>
  <si>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</si>
  <si>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</si>
  <si>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</si>
  <si>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</si>
  <si>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</si>
  <si>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</si>
  <si>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</si>
  <si>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</si>
  <si>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</si>
  <si>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</si>
  <si>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</si>
  <si>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</si>
  <si>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</si>
  <si>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</si>
  <si>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</si>
  <si>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</si>
  <si>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</si>
  <si>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</si>
  <si>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</si>
  <si>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</si>
  <si>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</si>
  <si>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</si>
  <si>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</si>
  <si>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</si>
  <si>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</si>
  <si>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</si>
  <si>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</si>
  <si>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</si>
  <si>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</si>
  <si>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</si>
  <si>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</si>
  <si>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</si>
  <si>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</si>
  <si>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</si>
  <si>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</si>
  <si>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</si>
  <si>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</si>
  <si>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</si>
  <si>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</si>
  <si>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</si>
  <si>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</si>
  <si>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</si>
  <si>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</si>
  <si>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</si>
  <si>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</si>
  <si>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</si>
  <si>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</si>
  <si>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</si>
  <si>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</si>
  <si>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</si>
  <si>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</si>
  <si>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</si>
  <si>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</si>
  <si>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</si>
  <si>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</si>
  <si>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</si>
  <si>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</si>
  <si>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</si>
  <si>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</si>
  <si>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</si>
  <si>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</si>
  <si>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</si>
  <si>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</si>
  <si>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</si>
  <si>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</si>
  <si>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</si>
  <si>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</si>
  <si>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</si>
  <si>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</si>
  <si>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</si>
  <si>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</si>
  <si>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</si>
  <si>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</si>
  <si>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</si>
  <si>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</si>
  <si>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</si>
  <si>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</si>
  <si>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</si>
  <si>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</si>
  <si>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</si>
  <si>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</si>
  <si>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</si>
  <si>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</si>
  <si>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</si>
  <si>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</si>
  <si>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</si>
  <si>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</si>
  <si>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</si>
  <si>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</si>
  <si>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</si>
  <si>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</si>
  <si>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</si>
  <si>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</si>
  <si>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</si>
  <si>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</si>
  <si>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</si>
  <si>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</si>
  <si>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</si>
  <si>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</si>
  <si>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</si>
  <si>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</si>
  <si>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</si>
  <si>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</si>
  <si>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</si>
  <si>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./cursoPython3@0101_introduccion.html</t>
  </si>
  <si>
    <t>http://127.0.0.1:5500/cursoPython3@01_introduccion.html</t>
  </si>
  <si>
    <t>http://127.0.0.1:5500/cursoPython3@01b_instalaci%C3%B3n%20de_python_localmente.html</t>
  </si>
  <si>
    <t>http://127.0.0.1:5500/cursoPython3@02_funcion_print.html</t>
  </si>
  <si>
    <t>http://127.0.0.1:5500/cursoPython3@03_literales.html</t>
  </si>
  <si>
    <t>http://127.0.0.1:5500/cursoPython3@04_operadores.html</t>
  </si>
  <si>
    <t>http://127.0.0.1:5500/cursoPython3@05_variables.html</t>
  </si>
  <si>
    <t>http://127.0.0.1:5500/cursoPython3@06_comentarios.html</t>
  </si>
  <si>
    <t>http://127.0.0.1:5500/cursoPython3@07_interaccion_con_el_usuario.html</t>
  </si>
  <si>
    <t>http://127.0.0.1:5500/cursoPython3@0301_operadores_de_comparacion_y_logicos_en_python.html</t>
  </si>
  <si>
    <t>http://127.0.0.1:5500/cursoPython3@0302_sentencia_if_de_control_de_flujo.html</t>
  </si>
  <si>
    <t>http://127.0.0.1:5500/cursoPython3@0303_bucles_en_python_una_guia_completa.html</t>
  </si>
  <si>
    <t>http://127.0.0.1:5500/cursoPython3@0304_operadores_logicos_y_operaciones_bit_a_bit_en_python.html</t>
  </si>
  <si>
    <t>http://127.0.0.1:5500/cursoPython3@0305_listas.html</t>
  </si>
  <si>
    <t>http://127.0.0.1:5500/cursoPython3@0306_ordenamiento_de_listas_metodo_burbuja.html</t>
  </si>
  <si>
    <t>http://127.0.0.1:5500/cursoPython3@0307_operaciones_con_%20listas.html</t>
  </si>
  <si>
    <t>http://127.0.0.1:5500/cursoPython3@0401_introduccion_funciones.html</t>
  </si>
  <si>
    <t>http://127.0.0.1:5500/cursoPython3@0402_como_las_funciones_se_comunican_con_su_entorno.html</t>
  </si>
  <si>
    <t>http://127.0.0.1:5500/cursoPython3@0403_retorno_de_valores_en_funciones.html</t>
  </si>
  <si>
    <t>http://127.0.0.1:5500/cursoPython3@0404_el_alcance_de_las_variables.html</t>
  </si>
  <si>
    <t>http://127.0.0.1:5500/cursoPython3@0405_tuplas_y_diccionarios.html</t>
  </si>
  <si>
    <t>http://127.0.0.1:5500/cursoPython3@0501_introduccion_a_los_modulos.html</t>
  </si>
  <si>
    <t>http://127.0.0.1:5500/cursoPython3@0502_importacion_de_modulos.html</t>
  </si>
  <si>
    <t>http://127.0.0.1:5500/cursoPython3@0503_modulos_especializados_de_python-matem%C3%A1tico_aleatorio_y_de_sistema.html</t>
  </si>
  <si>
    <t>http://127.0.0.1:5500/cursoPython3@0504_modulos_y_paquetes.html</t>
  </si>
  <si>
    <t>http://127.0.0.1:5500/cursoPython3@0505_instalador_de_paquetes_PIP.html</t>
  </si>
  <si>
    <t>http://127.0.0.1:5500/cursoPython3@0601_la_naturaleza_de_las_cadenas.html</t>
  </si>
  <si>
    <t>http://127.0.0.1:5500/cursoPython3@0602_errores-el_pan_diario_del_programador.html</t>
  </si>
  <si>
    <t>http://127.0.0.1:5500/cursoPython3@0701_los_fundamentos_de_la_POO.html</t>
  </si>
  <si>
    <t>http://127.0.0.1:5500/cursoPython3@0702_comparando_paradigmas_programaci%C3%B3n_procedimental_y_orientada_a_objetos.html</t>
  </si>
  <si>
    <t>http://127.0.0.1:5500/cursoPython3@0703_%20POO_propiedades.html</t>
  </si>
  <si>
    <t>http://127.0.0.1:5500/cursoPython3@0704_%20POO_metodos.html</t>
  </si>
  <si>
    <t>http://127.0.0.1:5500/cursoPython3@0705_POO_herencia.html</t>
  </si>
  <si>
    <t>http://127.0.0.1:5500/cursoPython3@0706_POO_excepciones.html</t>
  </si>
  <si>
    <t>http://127.0.0.1:5500/cursoPython3@0801_iteradores,_generadores_y_cierres.html</t>
  </si>
  <si>
    <t>http://127.0.0.1:5500/cursoPython3@0802_manejo_de_archivos.html</t>
  </si>
  <si>
    <t>http://127.0.0.1:5500/cursoPython3@0803_el_modulo_%20os_interactuando_con_el_sistema_operativo.html</t>
  </si>
  <si>
    <t>http://127.0.0.1:5500/cursoPython3@0804_modulo_datetime_funciones_para_manejo_de_la_hora_y_la_fecha.html</t>
  </si>
  <si>
    <t>http://127.0.0.1:5500/cursoPython3@0805_modulo_calendar_trabajando_con_funciones_relacionadas_con_el_calendario.html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</si>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</sst>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5_modulo_calendar_trabajando_con_funciones_relacionadas_con_el_calendari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7/f3/xVxmYAZb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32.6" style="88" customWidth="1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ht="26" customHeight="1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el módulo calendar de Python para manipular fechas, crear calendarios y gestionar eventos. Descubre funciones prácticas para el manejo eficiente del tiempo en tus aplicaciones"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content="El módulo calendar, trabajando con funciones relacionadas con el calendario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href="https://eduardoherreraf.github.io/cursoPython3@0805_modulo_calendar_trabajando_con_funciones_relacionadas_con_el_calendario.html"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content="El módulo calendar, trabajando con funciones relacionadas con el calendario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el módulo calendar de Python para manipular fechas, crear calendarios y gestionar eventos. Descubre funciones prácticas para el manejo eficiente del tiempo en tus aplicaciones"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content="https://eduardoherreraf.github.io/cursoPython3@0805_modulo_calendar_trabajando_con_funciones_relacionadas_con_el_calendario.html"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content="El módulo calendar, trabajando con funciones relacionadas con el calendario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content="https://eduardoherreraf.github.io/cursoPython3@0805_modulo_calendar_trabajando_con_funciones_relacionadas_con_el_calendario.html"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el módulo calendar de Python para manipular fechas, crear calendarios y gestionar eventos. Descubre funciones prácticas para el manejo eficiente del tiempo en tus aplicaciones"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El módulo calendar, trabajando con funciones relacionadas con el calendario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805_modulo_calendar_trabajando_con_funciones_relacionadas_con_el_calendario.html" tooltip="https://eduardoherreraf.github.io/cursoPython3@0805_modulo_calendar_trabajando_con_funciones_relacionadas_con_el_calendari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7" activePane="bottomLeft" state="frozen"/>
      <selection/>
      <selection pane="bottomLeft" activeCell="E2" sqref="E2:E163"/>
    </sheetView>
  </sheetViews>
  <sheetFormatPr defaultColWidth="9" defaultRowHeight="15" zeroHeight="1"/>
  <cols>
    <col min="1" max="1" width="19.375" style="16" customWidth="1"/>
    <col min="2" max="2" width="0.158333333333333" style="16" customWidth="1"/>
    <col min="3" max="3" width="86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El módulo calendar, trabajando con funciones relacionadas con el calendario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ht="30" spans="1:5">
      <c r="A8" s="16" t="s">
        <v>77</v>
      </c>
      <c r="B8" s="16" t="s">
        <v>2</v>
      </c>
      <c r="C8" s="59" t="str">
        <f>LEFT('&lt;head&gt;'!C1,FIND("-",'&lt;head&gt;'!C1)-1)</f>
        <v>El módulo calendar, trabajando con funciones relacionadas con el calendario en Python  </v>
      </c>
      <c r="D8" s="98" t="s">
        <v>78</v>
      </c>
      <c r="E8" s="55" t="str">
        <f>CONCATENATE("&lt;header&gt;&lt;h1&gt;",C8,"&lt;/h1&gt;&lt;/header&gt;")</f>
        <v>&lt;header&gt;&lt;h1&gt;El módulo calendar, trabajando con funciones relacionadas con el calendario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src="https://images2.imgbox.com/37/f3/xVxmYAZb_o.png"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alt="El módulo calendar, trabajando con funciones relacionadas con el calendario en Python  "</v>
      </c>
    </row>
    <row r="19" spans="3:5">
      <c r="C19" s="61" t="s">
        <v>88</v>
      </c>
      <c r="D19" s="61"/>
      <c r="E19" s="64" t="str">
        <f>CONCATENATE("title=",Comillas,C19,Comillas)</f>
        <v>title="Explorando el Módulo de Calendario de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&lt;figcaption&gt;El módulo calendar, trabajando con funciones relacionadas con el calendario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Introducción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id="introduccion"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class="mt-1"&gt;Introducción&lt;/h2&gt;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Introducción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Funciones para Obtener el Calendario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id="funcionesPraObtenerElCalendario"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class="mt-1"&gt;Funciones para Obtener el Calendario&lt;/h2&gt;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Funciones para Obtener el Calendario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Funciones de Días de la Semana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id="funcionesDeDIasDelaSemana"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class="mt-1"&gt;Funciones de Días de la Semana&lt;/h2&gt;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Funciones de Días de la Semana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Funciones Para Año Bisiesto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id="funcionesParaAñoBisiesto"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class="mt-1"&gt;Funciones Para Año Bisiesto&lt;/h2&gt;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Funciones Para Año Bisiesto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>&lt;!-- Funciones para Primer Día de la Semana --&gt;</v>
      </c>
      <c r="G55" s="16" t="s">
        <v>2</v>
      </c>
    </row>
    <row r="56" spans="1:7">
      <c r="A56" s="69" t="s">
        <v>110</v>
      </c>
      <c r="B56" s="16" t="s">
        <v>2</v>
      </c>
      <c r="C56" s="61" t="s">
        <v>111</v>
      </c>
      <c r="D56" s="61"/>
      <c r="E56" s="71" t="str">
        <f>IF(C56&lt;&gt;"","&lt;div","")</f>
        <v>&lt;div</v>
      </c>
      <c r="G56" s="16" t="s">
        <v>2</v>
      </c>
    </row>
    <row r="57" spans="1:7">
      <c r="A57" s="69" t="s">
        <v>112</v>
      </c>
      <c r="B57" s="16" t="s">
        <v>2</v>
      </c>
      <c r="C57" s="61" t="s">
        <v>113</v>
      </c>
      <c r="D57" s="61"/>
      <c r="E57" s="72" t="str">
        <f>IF(C56&lt;&gt;"",CONCATENATE("id=",Comillas,C57,Comillas),"")</f>
        <v>id="funcionesParaPrimerDiaDeLaSemana"</v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>class="mt-5 pt-5 "&gt;</v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>&lt;h2 class="mt-1"&gt;Funciones para Primer Día de la Semana&lt;/h2&gt;</v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>&lt;/div&gt;</v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>&lt;!-- Funciones para Primer Día de la Semana Fin --&gt;</v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>&lt;!-- Funciones de Calendario En Formato De Tabla --&gt;</v>
      </c>
      <c r="F62" s="16" t="s">
        <v>2</v>
      </c>
      <c r="G62" s="16" t="s">
        <v>2</v>
      </c>
    </row>
    <row r="63" spans="1:7">
      <c r="A63" s="69" t="s">
        <v>114</v>
      </c>
      <c r="B63" s="16" t="s">
        <v>2</v>
      </c>
      <c r="C63" s="70" t="s">
        <v>115</v>
      </c>
      <c r="D63" s="61"/>
      <c r="E63" s="71" t="str">
        <f>IF(C63&lt;&gt;"","&lt;div","")</f>
        <v>&lt;div</v>
      </c>
      <c r="F63" s="16" t="s">
        <v>2</v>
      </c>
      <c r="G63" s="16" t="s">
        <v>2</v>
      </c>
    </row>
    <row r="64" spans="1:7">
      <c r="A64" s="69" t="s">
        <v>116</v>
      </c>
      <c r="B64" s="16" t="s">
        <v>2</v>
      </c>
      <c r="C64" s="61" t="s">
        <v>117</v>
      </c>
      <c r="D64" s="61"/>
      <c r="E64" s="72" t="str">
        <f>IF(C63&lt;&gt;"",CONCATENATE("id=",Comillas,C64,Comillas),"")</f>
        <v>id="funcionesDeCalendarioEnFormatoDeTabla"</v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>class="mt-5 pt-5 "&gt;</v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>&lt;h2 class="mt-1"&gt;Funciones de Calendario En Formato De Tabla&lt;/h2&gt;</v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>&lt;/div&gt;</v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>&lt;!-- Funciones de Calendario En Formato De Tabla Fin --&gt;</v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118</v>
      </c>
      <c r="B70" s="16" t="s">
        <v>2</v>
      </c>
      <c r="C70" s="70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119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16" t="s">
        <v>120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16" t="s">
        <v>121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122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123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124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125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126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127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128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127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129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127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130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El módulo calendar, trabajando con funciones relacionadas con el calendario en Python  --&gt;</v>
      </c>
      <c r="G113" s="16" t="s">
        <v>2</v>
      </c>
    </row>
    <row r="114" spans="2:7">
      <c r="B114" s="16" t="s">
        <v>2</v>
      </c>
      <c r="E114" s="55" t="s">
        <v>131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132</v>
      </c>
    </row>
    <row r="116" spans="2:7">
      <c r="B116" s="16" t="s">
        <v>2</v>
      </c>
      <c r="E116" s="16" t="s">
        <v>133</v>
      </c>
      <c r="G116" s="81"/>
    </row>
    <row r="117" spans="2:7">
      <c r="B117" s="16" t="s">
        <v>2</v>
      </c>
      <c r="E117" s="16" t="s">
        <v>134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135</v>
      </c>
      <c r="F119" s="16" t="s">
        <v>34</v>
      </c>
    </row>
    <row r="120" ht="15.75" spans="5:5">
      <c r="E120" s="16" t="s">
        <v>136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href="#introduccion"&gt;Introducción&lt;/a&gt;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href="#funcionesPraObtenerElCalendario"&gt;Funciones para Obtener el Calendario&lt;/a&gt;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href="#funcionesDeDIasDelaSemana"&gt;Funciones de Días de la Semana&lt;/a&gt;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href="#funcionesParaAñoBisiesto"&gt;Funciones Para Año Bisiesto&lt;/a&gt;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>&lt;li class="list-group-item"&gt;</v>
      </c>
    </row>
    <row r="134" spans="5:5">
      <c r="E134" s="84" t="str">
        <f>IF(C56&lt;&gt;"",CONCATENATE("&lt;a href=",Comillas,"#",C57,Comillas,"&gt;",C56,"&lt;/a&gt;"),"")</f>
        <v>&lt;a href="#funcionesParaPrimerDiaDeLaSemana"&gt;Funciones para Primer Día de la Semana&lt;/a&gt;</v>
      </c>
    </row>
    <row r="135" ht="15.75" spans="5:5">
      <c r="E135" s="85" t="str">
        <f>IF($C$56&lt;&gt;"","&lt;/li&gt;","")</f>
        <v>&lt;/li&gt;</v>
      </c>
    </row>
    <row r="136" spans="5:5">
      <c r="E136" s="83" t="str">
        <f>IF(C63&lt;&gt;"",$I$2,"")</f>
        <v>&lt;li class="list-group-item"&gt;</v>
      </c>
    </row>
    <row r="137" spans="5:10">
      <c r="E137" s="84" t="str">
        <f>IF(C63&lt;&gt;"",CONCATENATE("&lt;a href=",Comillas,"#",C64,Comillas,"&gt;",C63,"&lt;/a&gt;"),"")</f>
        <v>&lt;a href="#funcionesDeCalendarioEnFormatoDeTabla"&gt;Funciones de Calendario En Formato De Tabla&lt;/a&gt;</v>
      </c>
      <c r="H137" s="86"/>
      <c r="I137" s="86"/>
      <c r="J137" s="86"/>
    </row>
    <row r="138" ht="15.75" spans="5:5">
      <c r="E138" s="85" t="str">
        <f>IF(C63&lt;&gt;"","&lt;/li&gt;","")</f>
        <v>&lt;/li&gt;</v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137</v>
      </c>
    </row>
    <row r="158" spans="5:5">
      <c r="E158" s="16" t="s">
        <v>138</v>
      </c>
    </row>
    <row r="159" spans="5:5">
      <c r="E159" s="16" t="s">
        <v>139</v>
      </c>
    </row>
    <row r="160" spans="5:5">
      <c r="E160" s="57" t="s">
        <v>91</v>
      </c>
    </row>
    <row r="161" spans="5:5">
      <c r="E161" s="87" t="s">
        <v>140</v>
      </c>
    </row>
    <row r="162"/>
    <row r="163" spans="5:5">
      <c r="E163" s="86"/>
    </row>
  </sheetData>
  <conditionalFormatting sqref="C$1:C$1048576">
    <cfRule type="duplicateValues" dxfId="0" priority="1"/>
  </conditionalFormatting>
  <hyperlinks>
    <hyperlink ref="C15" r:id="rId1" display="https://images2.imgbox.com/37/f3/xVxmYAZb_o.png" tooltip="https://images2.imgbox.com/37/f3/xVxmYAZ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2" t="str">
        <f>""</f>
        <v/>
      </c>
      <c r="N1" s="42" t="str">
        <f>""</f>
        <v/>
      </c>
    </row>
    <row r="2" spans="1:15">
      <c r="A2" s="26" t="s">
        <v>141</v>
      </c>
      <c r="B2" s="43"/>
      <c r="C2" s="43"/>
      <c r="D2" s="44" t="s">
        <v>142</v>
      </c>
      <c r="E2" s="43" t="s">
        <v>2</v>
      </c>
      <c r="F2" s="43" t="str">
        <f>CONCATENATE("&lt;!-- ",D2," --&gt;")</f>
        <v>&lt;!-- Sintaxis Básica --&gt;</v>
      </c>
      <c r="G2" s="45"/>
      <c r="I2" s="26" t="s">
        <v>141</v>
      </c>
      <c r="J2" s="43"/>
      <c r="K2" s="43"/>
      <c r="L2" s="44"/>
      <c r="M2" s="43"/>
      <c r="N2" s="43" t="str">
        <f>CONCATENATE("&lt;!-- ",L2," --&gt;")</f>
        <v>&lt;!--  --&gt;</v>
      </c>
      <c r="O2" s="45"/>
    </row>
    <row r="3" spans="1:15">
      <c r="A3" s="28" t="s">
        <v>143</v>
      </c>
      <c r="B3" s="46" t="s">
        <v>144</v>
      </c>
      <c r="C3" s="47" t="s">
        <v>145</v>
      </c>
      <c r="F3" t="str">
        <f>CONCATENATE(B3,D3,C3)</f>
        <v>&lt;div &gt;</v>
      </c>
      <c r="G3" s="48"/>
      <c r="I3" s="28" t="s">
        <v>143</v>
      </c>
      <c r="J3" s="46" t="s">
        <v>144</v>
      </c>
      <c r="K3" s="47" t="s">
        <v>145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&lt;h3&gt;Sintaxis Básica&lt;/h3&gt;</v>
      </c>
      <c r="G4" s="48"/>
      <c r="I4" s="28"/>
      <c r="N4" t="str">
        <f>CONCATENATE("&lt;h4&gt;",L2,"&lt;/h4&gt;")</f>
        <v>&lt;h4&gt;&lt;/h4&gt;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146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146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Sintaxis Básica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147</v>
      </c>
      <c r="B10" s="43"/>
      <c r="C10" s="43"/>
      <c r="D10" s="44" t="s">
        <v>148</v>
      </c>
      <c r="E10" s="43" t="s">
        <v>2</v>
      </c>
      <c r="F10" s="43" t="str">
        <f>CONCATENATE("&lt;!-- ",D10," --&gt;")</f>
        <v>&lt;!-- Ejemplo de Apertura de un Archivo --&gt;</v>
      </c>
      <c r="G10" s="45"/>
      <c r="I10" s="26" t="s">
        <v>147</v>
      </c>
      <c r="J10" s="43"/>
      <c r="K10" s="43"/>
      <c r="L10" s="44"/>
      <c r="M10" s="43" t="s">
        <v>2</v>
      </c>
      <c r="N10" s="43" t="str">
        <f>CONCATENATE("&lt;!-- ",L10," --&gt;")</f>
        <v>&lt;!--  --&gt;</v>
      </c>
      <c r="O10" s="45"/>
    </row>
    <row r="11" spans="1:15">
      <c r="A11" s="28" t="s">
        <v>143</v>
      </c>
      <c r="B11" s="46" t="s">
        <v>144</v>
      </c>
      <c r="C11" s="47" t="s">
        <v>145</v>
      </c>
      <c r="F11" t="str">
        <f>CONCATENATE(B11,D11,C11)</f>
        <v>&lt;div &gt;</v>
      </c>
      <c r="G11" s="48"/>
      <c r="I11" s="28" t="s">
        <v>143</v>
      </c>
      <c r="J11" s="46" t="s">
        <v>144</v>
      </c>
      <c r="K11" s="47" t="s">
        <v>145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&lt;h3&gt;Ejemplo de Apertura de un Archivo&lt;/h3&gt;</v>
      </c>
      <c r="G12" s="48"/>
      <c r="I12" s="28"/>
      <c r="N12" t="str">
        <f>CONCATENATE("&lt;h4&gt;",L10,"&lt;/h4&gt;")</f>
        <v>&lt;h4&gt;&lt;/h4&gt;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146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146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Ejemplo de Apertura de un Archivo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149</v>
      </c>
      <c r="B18" s="43"/>
      <c r="C18" s="43"/>
      <c r="D18" s="44" t="s">
        <v>150</v>
      </c>
      <c r="E18" s="43"/>
      <c r="F18" s="43" t="str">
        <f>CONCATENATE("&lt;!-- ",D18," --&gt;")</f>
        <v>&lt;!-- Apertura de Archivos --&gt;</v>
      </c>
      <c r="G18" s="45"/>
      <c r="I18" s="26" t="s">
        <v>149</v>
      </c>
      <c r="J18" s="43"/>
      <c r="K18" s="43"/>
      <c r="L18" s="44"/>
      <c r="M18" s="43"/>
      <c r="N18" s="43" t="str">
        <f>CONCATENATE("&lt;!-- ",L18," --&gt;")</f>
        <v>&lt;!--  --&gt;</v>
      </c>
      <c r="O18" s="45"/>
    </row>
    <row r="19" customFormat="1" spans="1:15">
      <c r="A19" s="28" t="s">
        <v>143</v>
      </c>
      <c r="B19" s="46" t="s">
        <v>144</v>
      </c>
      <c r="C19" s="47" t="s">
        <v>145</v>
      </c>
      <c r="F19" t="str">
        <f>CONCATENATE(B19,D19,C19)</f>
        <v>&lt;div &gt;</v>
      </c>
      <c r="G19" s="48"/>
      <c r="I19" s="28" t="s">
        <v>143</v>
      </c>
      <c r="J19" s="46" t="s">
        <v>144</v>
      </c>
      <c r="K19" s="47" t="s">
        <v>145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&lt;h3&gt;Apertura de Archivos&lt;/h3&gt;</v>
      </c>
      <c r="G20" s="48"/>
      <c r="I20" s="28"/>
      <c r="N20" t="str">
        <f>CONCATENATE("&lt;h4&gt;",L18,"&lt;/h4&gt;")</f>
        <v>&lt;h4&gt;&lt;/h4&gt;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146</v>
      </c>
      <c r="D22" s="49"/>
      <c r="E22" t="s">
        <v>2</v>
      </c>
      <c r="F22" t="str">
        <f>IF(D22&lt;&gt;"",D22,"")</f>
        <v/>
      </c>
      <c r="G22" s="48"/>
      <c r="I22" s="28" t="s">
        <v>146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Apertura de Archivos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151</v>
      </c>
      <c r="B26" s="43"/>
      <c r="C26" s="43"/>
      <c r="D26" s="44" t="s">
        <v>152</v>
      </c>
      <c r="E26" s="43"/>
      <c r="F26" s="43" t="str">
        <f>CONCATENATE("&lt;!-- ",D26," --&gt;")</f>
        <v>&lt;!-- Modo de Escritura ('w') --&gt;</v>
      </c>
      <c r="G26" s="45"/>
      <c r="I26" s="26" t="s">
        <v>151</v>
      </c>
      <c r="J26" s="43"/>
      <c r="K26" s="43"/>
      <c r="L26" s="44"/>
      <c r="M26" s="43"/>
      <c r="N26" s="43" t="str">
        <f>CONCATENATE("&lt;!-- ",L26," --&gt;")</f>
        <v>&lt;!--  --&gt;</v>
      </c>
      <c r="O26" s="45"/>
    </row>
    <row r="27" spans="1:15">
      <c r="A27" s="28" t="s">
        <v>143</v>
      </c>
      <c r="B27" s="46" t="s">
        <v>144</v>
      </c>
      <c r="C27" s="47" t="s">
        <v>145</v>
      </c>
      <c r="F27" t="str">
        <f>CONCATENATE(B27,D27,C27)</f>
        <v>&lt;div &gt;</v>
      </c>
      <c r="G27" s="48"/>
      <c r="I27" s="28" t="s">
        <v>143</v>
      </c>
      <c r="J27" s="46" t="s">
        <v>144</v>
      </c>
      <c r="K27" s="47" t="s">
        <v>145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&lt;h3&gt;Modo de Escritura ('w')&lt;/h3&gt;</v>
      </c>
      <c r="G28" s="48"/>
      <c r="I28" s="28"/>
      <c r="N28" t="str">
        <f>CONCATENATE("&lt;h4&gt;",L26,"&lt;/h4&gt;")</f>
        <v>&lt;h4&gt;&lt;/h4&gt;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146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146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Modo de Escritura ('w')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153</v>
      </c>
      <c r="B34" s="43"/>
      <c r="C34" s="43" t="s">
        <v>154</v>
      </c>
      <c r="D34" s="44" t="s">
        <v>155</v>
      </c>
      <c r="E34" s="43"/>
      <c r="F34" s="43" t="str">
        <f>CONCATENATE("&lt;!-- ",D34," --&gt;")</f>
        <v>&lt;!-- Modo de Anexar ('a') --&gt;</v>
      </c>
      <c r="G34" s="45"/>
      <c r="I34" s="26" t="s">
        <v>153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143</v>
      </c>
      <c r="B35" s="46" t="s">
        <v>144</v>
      </c>
      <c r="C35" s="47" t="s">
        <v>145</v>
      </c>
      <c r="F35" t="str">
        <f>CONCATENATE(B35,D35,C35)</f>
        <v>&lt;div &gt;</v>
      </c>
      <c r="G35" s="48"/>
      <c r="I35" s="28" t="s">
        <v>143</v>
      </c>
      <c r="J35" s="46" t="s">
        <v>144</v>
      </c>
      <c r="K35" s="47" t="s">
        <v>145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&lt;h3&gt;Modo de Anexar ('a')&lt;/h3&gt;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146</v>
      </c>
      <c r="D38" s="49"/>
      <c r="E38" t="s">
        <v>2</v>
      </c>
      <c r="F38" t="str">
        <f>IF(D38&lt;&gt;"",D38,"")</f>
        <v/>
      </c>
      <c r="G38" s="48"/>
      <c r="I38" s="28" t="s">
        <v>146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Modo de Anexar ('a')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156</v>
      </c>
      <c r="B42" s="43"/>
      <c r="C42" s="43"/>
      <c r="D42" s="44" t="s">
        <v>157</v>
      </c>
      <c r="E42" s="43"/>
      <c r="F42" s="43" t="str">
        <f>CONCATENATE("&lt;!-- ",D42," --&gt;")</f>
        <v>&lt;!-- Modo de Lectura y Escritura ('r+') --&gt;</v>
      </c>
      <c r="G42" s="45"/>
      <c r="I42" s="26" t="s">
        <v>156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143</v>
      </c>
      <c r="B43" s="46" t="s">
        <v>144</v>
      </c>
      <c r="C43" s="47" t="s">
        <v>145</v>
      </c>
      <c r="F43" t="str">
        <f>CONCATENATE(B43,D43,C43)</f>
        <v>&lt;div &gt;</v>
      </c>
      <c r="G43" s="48"/>
      <c r="I43" s="28" t="s">
        <v>143</v>
      </c>
      <c r="J43" s="46" t="s">
        <v>144</v>
      </c>
      <c r="K43" s="47" t="s">
        <v>145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&lt;h3&gt;Modo de Lectura y Escritura ('r+')&lt;/h3&gt;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146</v>
      </c>
      <c r="D46" s="49"/>
      <c r="E46" t="s">
        <v>2</v>
      </c>
      <c r="F46" t="str">
        <f>IF(D46&lt;&gt;"",D46,"")</f>
        <v/>
      </c>
      <c r="G46" s="48"/>
      <c r="I46" s="28" t="s">
        <v>146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Modo de Lectura y Escritura ('r+')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158</v>
      </c>
      <c r="B50" s="43"/>
      <c r="C50" s="43"/>
      <c r="D50" s="44" t="s">
        <v>159</v>
      </c>
      <c r="E50" s="43"/>
      <c r="F50" s="43" t="str">
        <f>CONCATENATE("&lt;!-- ",D50," --&gt;")</f>
        <v>&lt;!-- Principales Excepciones Relacionadas con Archivos --&gt;</v>
      </c>
      <c r="G50" s="45"/>
      <c r="I50" s="26" t="s">
        <v>156</v>
      </c>
      <c r="J50" s="43"/>
      <c r="K50" s="43" t="s">
        <v>154</v>
      </c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143</v>
      </c>
      <c r="B51" s="46" t="s">
        <v>144</v>
      </c>
      <c r="C51" s="47" t="s">
        <v>145</v>
      </c>
      <c r="F51" t="str">
        <f>CONCATENATE(B51,D51,C51)</f>
        <v>&lt;div &gt;</v>
      </c>
      <c r="G51" s="48"/>
      <c r="I51" s="28" t="s">
        <v>143</v>
      </c>
      <c r="J51" s="46" t="s">
        <v>144</v>
      </c>
      <c r="K51" s="47" t="s">
        <v>145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&lt;h3&gt;Principales Excepciones Relacionadas con Archivos&lt;/h3&gt;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146</v>
      </c>
      <c r="D54" s="49"/>
      <c r="E54" t="s">
        <v>2</v>
      </c>
      <c r="F54" t="str">
        <f>IF(D54&lt;&gt;"",D54,"")</f>
        <v/>
      </c>
      <c r="G54" s="48"/>
      <c r="I54" s="28" t="s">
        <v>146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Principales Excepciones Relacionadas con Archivos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160</v>
      </c>
      <c r="B58" s="43"/>
      <c r="C58" s="43"/>
      <c r="D58" s="44" t="s">
        <v>161</v>
      </c>
      <c r="E58" s="43"/>
      <c r="F58" s="43" t="str">
        <f>CONCATENATE("&lt;!-- ",D58," --&gt;")</f>
        <v>&lt;!-- Estructura Básica con Manejo de Excepciones --&gt;</v>
      </c>
      <c r="G58" s="45"/>
      <c r="I58" s="26" t="s">
        <v>158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143</v>
      </c>
      <c r="B59" s="46" t="s">
        <v>144</v>
      </c>
      <c r="C59" s="47" t="s">
        <v>145</v>
      </c>
      <c r="F59" t="str">
        <f>CONCATENATE(B59,D59,C59)</f>
        <v>&lt;div &gt;</v>
      </c>
      <c r="G59" s="48"/>
      <c r="I59" s="28" t="s">
        <v>143</v>
      </c>
      <c r="J59" s="46" t="s">
        <v>144</v>
      </c>
      <c r="K59" s="47" t="s">
        <v>145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&lt;h3&gt;Estructura Básica con Manejo de Excepciones&lt;/h3&gt;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146</v>
      </c>
      <c r="D62" s="49"/>
      <c r="E62" t="s">
        <v>2</v>
      </c>
      <c r="F62" t="str">
        <f>IF(D62&lt;&gt;"",D62,"")</f>
        <v/>
      </c>
      <c r="G62" s="48"/>
      <c r="I62" s="28" t="s">
        <v>146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Estructura Básica con Manejo de Excepciones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162</v>
      </c>
      <c r="B66" s="43"/>
      <c r="C66" s="43"/>
      <c r="D66" s="44" t="s">
        <v>163</v>
      </c>
      <c r="E66" s="43"/>
      <c r="F66" s="43" t="str">
        <f>CONCATENATE("&lt;!-- ",D66," --&gt;")</f>
        <v>&lt;!-- Ejemplos Prácticos --&gt;</v>
      </c>
      <c r="G66" s="45"/>
      <c r="I66" s="26" t="s">
        <v>160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143</v>
      </c>
      <c r="B67" s="46" t="s">
        <v>144</v>
      </c>
      <c r="C67" s="47" t="s">
        <v>145</v>
      </c>
      <c r="F67" t="str">
        <f>CONCATENATE(B67,D67,C67)</f>
        <v>&lt;div &gt;</v>
      </c>
      <c r="G67" s="48"/>
      <c r="I67" s="28" t="s">
        <v>143</v>
      </c>
      <c r="J67" s="46" t="s">
        <v>144</v>
      </c>
      <c r="K67" s="47" t="s">
        <v>145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&lt;h3&gt;Ejemplos Prácticos&lt;/h3&gt;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146</v>
      </c>
      <c r="D70" s="49"/>
      <c r="E70" t="s">
        <v>2</v>
      </c>
      <c r="F70" t="str">
        <f>IF(D70&lt;&gt;"",D70,"")</f>
        <v/>
      </c>
      <c r="G70" s="48"/>
      <c r="I70" s="28" t="s">
        <v>146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Ejemplos Prácticos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164</v>
      </c>
      <c r="B74" s="43"/>
      <c r="C74" s="43"/>
      <c r="D74" s="44" t="s">
        <v>165</v>
      </c>
      <c r="E74" s="43"/>
      <c r="F74" s="43" t="str">
        <f>CONCATENATE("&lt;!-- ",D74," --&gt;")</f>
        <v>&lt;!-- Buenas Prácticas --&gt;</v>
      </c>
      <c r="G74" s="45"/>
      <c r="I74" s="26" t="s">
        <v>162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143</v>
      </c>
      <c r="B75" s="46" t="s">
        <v>144</v>
      </c>
      <c r="C75" s="47" t="s">
        <v>145</v>
      </c>
      <c r="F75" t="str">
        <f>CONCATENATE(B75,D75,C75)</f>
        <v>&lt;div &gt;</v>
      </c>
      <c r="G75" s="48"/>
      <c r="I75" s="28" t="s">
        <v>143</v>
      </c>
      <c r="J75" s="46" t="s">
        <v>144</v>
      </c>
      <c r="K75" s="47" t="s">
        <v>145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&lt;h3&gt;Buenas Prácticas&lt;/h3&gt;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146</v>
      </c>
      <c r="D78" s="49"/>
      <c r="E78" t="s">
        <v>2</v>
      </c>
      <c r="F78" t="str">
        <f>IF(D78&lt;&gt;"",D78,"")</f>
        <v/>
      </c>
      <c r="G78" s="48"/>
      <c r="I78" s="28" t="s">
        <v>146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Buenas Prácticas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166</v>
      </c>
      <c r="B82" s="43"/>
      <c r="C82" s="43"/>
      <c r="D82" s="44" t="s">
        <v>167</v>
      </c>
      <c r="E82" s="43"/>
      <c r="F82" s="43" t="str">
        <f>CONCATENATE("&lt;!-- ",D82," --&gt;")</f>
        <v>&lt;!-- Errores Personalizados --&gt;</v>
      </c>
      <c r="G82" s="45"/>
      <c r="I82" s="26" t="s">
        <v>164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143</v>
      </c>
      <c r="B83" s="46" t="s">
        <v>144</v>
      </c>
      <c r="C83" s="47" t="s">
        <v>145</v>
      </c>
      <c r="F83" t="str">
        <f>CONCATENATE(B83,D83,C83)</f>
        <v>&lt;div &gt;</v>
      </c>
      <c r="G83" s="48"/>
      <c r="I83" s="28" t="s">
        <v>143</v>
      </c>
      <c r="J83" s="46" t="s">
        <v>144</v>
      </c>
      <c r="K83" s="47" t="s">
        <v>145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&lt;h3&gt;Errores Personalizados&lt;/h3&gt;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146</v>
      </c>
      <c r="D86" s="49"/>
      <c r="E86" t="s">
        <v>2</v>
      </c>
      <c r="F86" t="str">
        <f>IF(D86&lt;&gt;"",D86,"")</f>
        <v/>
      </c>
      <c r="G86" s="48"/>
      <c r="I86" s="28" t="s">
        <v>146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Errores Personalizados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166</v>
      </c>
      <c r="B90" s="43"/>
      <c r="C90" s="43"/>
      <c r="D90" s="44" t="s">
        <v>168</v>
      </c>
      <c r="E90" s="43"/>
      <c r="F90" s="43" t="str">
        <f>CONCATENATE("&lt;!-- ",D90," --&gt;")</f>
        <v>&lt;!-- Sintaxis Básica de with --&gt;</v>
      </c>
      <c r="G90" s="45"/>
      <c r="I90" s="26" t="s">
        <v>166</v>
      </c>
      <c r="J90" s="43"/>
      <c r="K90" s="43"/>
      <c r="L90" s="44"/>
      <c r="M90" s="43"/>
      <c r="N90" s="43" t="str">
        <f>CONCATENATE("&lt;!-- ",L90," --&gt;")</f>
        <v>&lt;!--  --&gt;</v>
      </c>
      <c r="O90" s="45"/>
    </row>
    <row r="91" spans="1:15">
      <c r="A91" s="28" t="s">
        <v>143</v>
      </c>
      <c r="B91" s="46" t="s">
        <v>144</v>
      </c>
      <c r="C91" s="47" t="s">
        <v>145</v>
      </c>
      <c r="F91" t="str">
        <f>CONCATENATE(B91,D91,C91)</f>
        <v>&lt;div &gt;</v>
      </c>
      <c r="G91" s="48"/>
      <c r="I91" s="28" t="s">
        <v>143</v>
      </c>
      <c r="J91" s="46" t="s">
        <v>144</v>
      </c>
      <c r="K91" s="47" t="s">
        <v>145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&lt;h3&gt;Sintaxis Básica de with&lt;/h3&gt;</v>
      </c>
      <c r="G92" s="48"/>
      <c r="I92" s="28"/>
      <c r="N92" t="str">
        <f>CONCATENATE("&lt;h4&gt;",L90,"&lt;/h4&gt;")</f>
        <v>&lt;h4&gt;&lt;/h4&gt;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146</v>
      </c>
      <c r="D94" s="49"/>
      <c r="E94" t="s">
        <v>2</v>
      </c>
      <c r="F94" t="str">
        <f>IF(D94&lt;&gt;"",D94,"")</f>
        <v/>
      </c>
      <c r="G94" s="48"/>
      <c r="I94" s="28" t="s">
        <v>146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Sintaxis Básica de with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169</v>
      </c>
      <c r="B98" s="43"/>
      <c r="C98" s="43"/>
      <c r="D98" s="44" t="s">
        <v>170</v>
      </c>
      <c r="E98" s="43"/>
      <c r="F98" s="43" t="str">
        <f>CONCATENATE("&lt;!-- ",D98," --&gt;")</f>
        <v>&lt;!-- Ventajas del Uso de with --&gt;</v>
      </c>
      <c r="G98" s="45"/>
      <c r="I98" s="26" t="s">
        <v>169</v>
      </c>
      <c r="J98" s="43"/>
      <c r="K98" s="43"/>
      <c r="L98" s="44"/>
      <c r="M98" s="43"/>
      <c r="N98" s="43" t="str">
        <f>CONCATENATE("&lt;!-- ",L98," --&gt;")</f>
        <v>&lt;!--  --&gt;</v>
      </c>
      <c r="O98" s="45"/>
    </row>
    <row r="99" spans="1:15">
      <c r="A99" s="28" t="s">
        <v>143</v>
      </c>
      <c r="B99" s="46" t="s">
        <v>144</v>
      </c>
      <c r="C99" s="47" t="s">
        <v>145</v>
      </c>
      <c r="F99" t="str">
        <f>CONCATENATE(B99,D99,C99)</f>
        <v>&lt;div &gt;</v>
      </c>
      <c r="G99" s="48"/>
      <c r="I99" s="28" t="s">
        <v>143</v>
      </c>
      <c r="J99" s="46" t="s">
        <v>144</v>
      </c>
      <c r="K99" s="47" t="s">
        <v>145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&lt;h3&gt;Ventajas del Uso de with&lt;/h3&gt;</v>
      </c>
      <c r="G100" s="48"/>
      <c r="I100" s="28"/>
      <c r="N100" t="str">
        <f>CONCATENATE("&lt;h4&gt;",L98,"&lt;/h4&gt;")</f>
        <v>&lt;h4&gt;&lt;/h4&gt;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146</v>
      </c>
      <c r="D102" s="49"/>
      <c r="E102" t="s">
        <v>2</v>
      </c>
      <c r="F102" t="str">
        <f>IF(D102&lt;&gt;"",D102,"")</f>
        <v/>
      </c>
      <c r="G102" s="48"/>
      <c r="I102" s="28" t="s">
        <v>146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Ventajas del Uso de with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171</v>
      </c>
      <c r="B106" s="43"/>
      <c r="C106" s="43"/>
      <c r="D106" s="44" t="s">
        <v>172</v>
      </c>
      <c r="E106" s="43"/>
      <c r="F106" s="43" t="str">
        <f>CONCATENATE("&lt;!-- ",D106," --&gt;")</f>
        <v>&lt;!-- Ejemplos Prácticos de with --&gt;</v>
      </c>
      <c r="G106" s="45"/>
      <c r="I106" s="26" t="s">
        <v>171</v>
      </c>
      <c r="J106" s="43"/>
      <c r="K106" s="43"/>
      <c r="L106" s="44"/>
      <c r="M106" s="43"/>
      <c r="N106" s="43" t="str">
        <f>CONCATENATE("&lt;!-- ",L106," --&gt;")</f>
        <v>&lt;!--  --&gt;</v>
      </c>
      <c r="O106" s="45"/>
    </row>
    <row r="107" customFormat="1" spans="1:15">
      <c r="A107" s="28" t="s">
        <v>143</v>
      </c>
      <c r="B107" s="46" t="s">
        <v>144</v>
      </c>
      <c r="C107" s="47" t="s">
        <v>145</v>
      </c>
      <c r="F107" t="str">
        <f>CONCATENATE(B107,D107,C107)</f>
        <v>&lt;div &gt;</v>
      </c>
      <c r="G107" s="48"/>
      <c r="I107" s="28" t="s">
        <v>143</v>
      </c>
      <c r="J107" s="46" t="s">
        <v>144</v>
      </c>
      <c r="K107" s="47" t="s">
        <v>145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&lt;h3&gt;Ejemplos Prácticos de with&lt;/h3&gt;</v>
      </c>
      <c r="G108" s="48"/>
      <c r="I108" s="28"/>
      <c r="N108" t="str">
        <f>CONCATENATE("&lt;h4&gt;",L106,"&lt;/h4&gt;")</f>
        <v>&lt;h4&gt;&lt;/h4&gt;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146</v>
      </c>
      <c r="D110" s="49"/>
      <c r="E110" t="s">
        <v>2</v>
      </c>
      <c r="F110" t="str">
        <f>IF(D110&lt;&gt;"",D110,"")</f>
        <v/>
      </c>
      <c r="G110" s="48"/>
      <c r="I110" s="28" t="s">
        <v>146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Ejemplos Prácticos de with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173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173</v>
      </c>
      <c r="J114" s="43"/>
      <c r="K114" s="43"/>
      <c r="L114" s="44"/>
      <c r="M114" s="43"/>
      <c r="N114" s="43" t="str">
        <f>CONCATENATE("&lt;!-- ",L114," --&gt;")</f>
        <v>&lt;!--  --&gt;</v>
      </c>
      <c r="O114" s="45"/>
    </row>
    <row r="115" customFormat="1" spans="1:15">
      <c r="A115" s="28" t="s">
        <v>143</v>
      </c>
      <c r="B115" s="46" t="s">
        <v>144</v>
      </c>
      <c r="C115" s="47" t="s">
        <v>145</v>
      </c>
      <c r="F115" t="str">
        <f>CONCATENATE(B115,D115,C115)</f>
        <v>&lt;div &gt;</v>
      </c>
      <c r="G115" s="48"/>
      <c r="I115" s="28" t="s">
        <v>143</v>
      </c>
      <c r="J115" s="46" t="s">
        <v>144</v>
      </c>
      <c r="K115" s="47" t="s">
        <v>145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146</v>
      </c>
      <c r="D118" s="49"/>
      <c r="E118" t="s">
        <v>2</v>
      </c>
      <c r="F118" t="str">
        <f>IF(D118&lt;&gt;"",D118,"")</f>
        <v/>
      </c>
      <c r="G118" s="48"/>
      <c r="I118" s="28" t="s">
        <v>146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174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174</v>
      </c>
      <c r="J122" s="43"/>
      <c r="K122" s="43"/>
      <c r="L122" s="44"/>
      <c r="M122" s="43"/>
      <c r="N122" s="43" t="str">
        <f>CONCATENATE("&lt;!-- ",L122," --&gt;")</f>
        <v>&lt;!--  --&gt;</v>
      </c>
      <c r="O122" s="45"/>
    </row>
    <row r="123" customFormat="1" spans="1:15">
      <c r="A123" s="28" t="s">
        <v>143</v>
      </c>
      <c r="B123" s="46" t="s">
        <v>144</v>
      </c>
      <c r="C123" s="47" t="s">
        <v>145</v>
      </c>
      <c r="F123" t="str">
        <f>CONCATENATE(B123,D123,C123)</f>
        <v>&lt;div &gt;</v>
      </c>
      <c r="G123" s="48"/>
      <c r="I123" s="28" t="s">
        <v>143</v>
      </c>
      <c r="J123" s="46" t="s">
        <v>144</v>
      </c>
      <c r="K123" s="47" t="s">
        <v>145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146</v>
      </c>
      <c r="D126" s="49"/>
      <c r="E126" t="s">
        <v>2</v>
      </c>
      <c r="F126" t="str">
        <f>IF(D126&lt;&gt;"",D126,"")</f>
        <v/>
      </c>
      <c r="G126" s="48"/>
      <c r="I126" s="28" t="s">
        <v>146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175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175</v>
      </c>
      <c r="J130" s="43"/>
      <c r="K130" s="43"/>
      <c r="L130" s="44"/>
      <c r="M130" s="43"/>
      <c r="N130" s="43" t="str">
        <f>CONCATENATE("&lt;!-- ",L130," --&gt;")</f>
        <v>&lt;!--  --&gt;</v>
      </c>
      <c r="O130" s="45"/>
    </row>
    <row r="131" customFormat="1" spans="1:15">
      <c r="A131" s="28" t="s">
        <v>143</v>
      </c>
      <c r="B131" s="46" t="s">
        <v>144</v>
      </c>
      <c r="C131" s="47" t="s">
        <v>145</v>
      </c>
      <c r="F131" t="str">
        <f>CONCATENATE(B131,D131,C131)</f>
        <v>&lt;div &gt;</v>
      </c>
      <c r="G131" s="48"/>
      <c r="I131" s="28" t="s">
        <v>143</v>
      </c>
      <c r="J131" s="46" t="s">
        <v>144</v>
      </c>
      <c r="K131" s="47" t="s">
        <v>145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146</v>
      </c>
      <c r="D134" s="49"/>
      <c r="E134" t="s">
        <v>2</v>
      </c>
      <c r="F134" t="str">
        <f>IF(D134&lt;&gt;"",D134,"")</f>
        <v/>
      </c>
      <c r="G134" s="48"/>
      <c r="I134" s="28" t="s">
        <v>146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176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176</v>
      </c>
      <c r="J138" s="43"/>
      <c r="K138" s="43"/>
      <c r="L138" s="44"/>
      <c r="M138" s="43"/>
      <c r="N138" s="43" t="str">
        <f>CONCATENATE("&lt;!-- ",L138," --&gt;")</f>
        <v>&lt;!--  --&gt;</v>
      </c>
      <c r="O138" s="45"/>
    </row>
    <row r="139" customFormat="1" spans="1:15">
      <c r="A139" s="28" t="s">
        <v>143</v>
      </c>
      <c r="B139" s="46" t="s">
        <v>144</v>
      </c>
      <c r="C139" s="47" t="s">
        <v>145</v>
      </c>
      <c r="F139" t="str">
        <f>CONCATENATE(B139,D139,C139)</f>
        <v>&lt;div &gt;</v>
      </c>
      <c r="G139" s="48"/>
      <c r="I139" s="28" t="s">
        <v>143</v>
      </c>
      <c r="J139" s="46" t="s">
        <v>144</v>
      </c>
      <c r="K139" s="47" t="s">
        <v>145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146</v>
      </c>
      <c r="D142" s="49"/>
      <c r="E142" t="s">
        <v>2</v>
      </c>
      <c r="F142" t="str">
        <f>IF(D142&lt;&gt;"",D142,"")</f>
        <v/>
      </c>
      <c r="G142" s="48"/>
      <c r="I142" s="28" t="s">
        <v>146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177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177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143</v>
      </c>
      <c r="B147" s="46" t="s">
        <v>144</v>
      </c>
      <c r="C147" s="47" t="s">
        <v>145</v>
      </c>
      <c r="F147" t="str">
        <f>CONCATENATE(B147,D147,C147)</f>
        <v>&lt;div &gt;</v>
      </c>
      <c r="G147" s="48"/>
      <c r="I147" s="28" t="s">
        <v>143</v>
      </c>
      <c r="J147" s="46" t="s">
        <v>144</v>
      </c>
      <c r="K147" s="47" t="s">
        <v>145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146</v>
      </c>
      <c r="D150" s="49"/>
      <c r="E150" t="s">
        <v>2</v>
      </c>
      <c r="F150" t="str">
        <f>IF(D150&lt;&gt;"",D150,"")</f>
        <v/>
      </c>
      <c r="G150" s="48"/>
      <c r="I150" s="28" t="s">
        <v>146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178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178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143</v>
      </c>
      <c r="B155" s="46" t="s">
        <v>144</v>
      </c>
      <c r="C155" s="47" t="s">
        <v>145</v>
      </c>
      <c r="F155" t="str">
        <f>CONCATENATE(B155,D155,C155)</f>
        <v>&lt;div &gt;</v>
      </c>
      <c r="G155" s="48"/>
      <c r="I155" s="28" t="s">
        <v>143</v>
      </c>
      <c r="J155" s="46" t="s">
        <v>144</v>
      </c>
      <c r="K155" s="47" t="s">
        <v>145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146</v>
      </c>
      <c r="D158" s="49"/>
      <c r="E158" t="s">
        <v>2</v>
      </c>
      <c r="F158" t="str">
        <f>IF(D158&lt;&gt;"",D158,"")</f>
        <v/>
      </c>
      <c r="G158" s="48"/>
      <c r="I158" s="28" t="s">
        <v>146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179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179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143</v>
      </c>
      <c r="B163" s="46" t="s">
        <v>144</v>
      </c>
      <c r="C163" s="47" t="s">
        <v>145</v>
      </c>
      <c r="F163" t="str">
        <f>CONCATENATE(B163,D163,C163)</f>
        <v>&lt;div &gt;</v>
      </c>
      <c r="G163" s="48"/>
      <c r="I163" s="28" t="s">
        <v>143</v>
      </c>
      <c r="J163" s="46" t="s">
        <v>144</v>
      </c>
      <c r="K163" s="47" t="s">
        <v>145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146</v>
      </c>
      <c r="D166" s="49"/>
      <c r="E166" t="s">
        <v>2</v>
      </c>
      <c r="F166" t="str">
        <f>IF(D166&lt;&gt;"",D166,"")</f>
        <v/>
      </c>
      <c r="G166" s="48"/>
      <c r="I166" s="28" t="s">
        <v>146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180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180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143</v>
      </c>
      <c r="B171" s="46" t="s">
        <v>144</v>
      </c>
      <c r="C171" s="47" t="s">
        <v>145</v>
      </c>
      <c r="F171" t="str">
        <f>CONCATENATE(B171,D171,C171)</f>
        <v>&lt;div &gt;</v>
      </c>
      <c r="G171" s="48"/>
      <c r="I171" s="28" t="s">
        <v>143</v>
      </c>
      <c r="J171" s="46" t="s">
        <v>144</v>
      </c>
      <c r="K171" s="47" t="s">
        <v>145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146</v>
      </c>
      <c r="D174" s="49"/>
      <c r="E174" t="s">
        <v>2</v>
      </c>
      <c r="F174" t="str">
        <f>IF(D174&lt;&gt;"",D174,"")</f>
        <v/>
      </c>
      <c r="G174" s="48"/>
      <c r="I174" s="28" t="s">
        <v>146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181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181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143</v>
      </c>
      <c r="B179" s="46" t="s">
        <v>144</v>
      </c>
      <c r="C179" s="47" t="s">
        <v>145</v>
      </c>
      <c r="F179" t="str">
        <f>CONCATENATE(B179,D179,C179)</f>
        <v>&lt;div &gt;</v>
      </c>
      <c r="G179" s="48"/>
      <c r="I179" s="28" t="s">
        <v>143</v>
      </c>
      <c r="J179" s="46" t="s">
        <v>144</v>
      </c>
      <c r="K179" s="47" t="s">
        <v>145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146</v>
      </c>
      <c r="D182" s="49"/>
      <c r="E182" t="s">
        <v>2</v>
      </c>
      <c r="F182" t="str">
        <f>IF(D182&lt;&gt;"",D182,"")</f>
        <v/>
      </c>
      <c r="G182" s="48"/>
      <c r="I182" s="28" t="s">
        <v>146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5" ht="15"/>
    <row r="186" spans="1:15">
      <c r="A186" s="26" t="s">
        <v>171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171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143</v>
      </c>
      <c r="B187" s="46" t="s">
        <v>144</v>
      </c>
      <c r="C187" s="47" t="s">
        <v>145</v>
      </c>
      <c r="F187" t="str">
        <f>CONCATENATE(B187,D187,C187)</f>
        <v>&lt;div &gt;</v>
      </c>
      <c r="G187" s="48"/>
      <c r="I187" s="28" t="s">
        <v>143</v>
      </c>
      <c r="J187" s="46" t="s">
        <v>144</v>
      </c>
      <c r="K187" s="47" t="s">
        <v>145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146</v>
      </c>
      <c r="D190" s="49"/>
      <c r="E190" t="s">
        <v>2</v>
      </c>
      <c r="F190" t="str">
        <f>IF(D190&lt;&gt;"",D190,"")</f>
        <v/>
      </c>
      <c r="G190" s="48"/>
      <c r="I190" s="28" t="s">
        <v>146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173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173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143</v>
      </c>
      <c r="B195" s="46" t="s">
        <v>144</v>
      </c>
      <c r="C195" s="47" t="s">
        <v>145</v>
      </c>
      <c r="F195" t="str">
        <f>CONCATENATE(B195,D195,C195)</f>
        <v>&lt;div &gt;</v>
      </c>
      <c r="G195" s="48"/>
      <c r="I195" s="28" t="s">
        <v>143</v>
      </c>
      <c r="J195" s="46" t="s">
        <v>144</v>
      </c>
      <c r="K195" s="47" t="s">
        <v>145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146</v>
      </c>
      <c r="D198" s="49"/>
      <c r="E198" t="s">
        <v>2</v>
      </c>
      <c r="F198" t="str">
        <f>IF(D198&lt;&gt;"",D198,"")</f>
        <v/>
      </c>
      <c r="G198" s="48"/>
      <c r="I198" s="28" t="s">
        <v>146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174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174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143</v>
      </c>
      <c r="B203" s="46" t="s">
        <v>144</v>
      </c>
      <c r="C203" s="47" t="s">
        <v>145</v>
      </c>
      <c r="F203" t="str">
        <f>CONCATENATE(B203,D203,C203)</f>
        <v>&lt;div &gt;</v>
      </c>
      <c r="G203" s="48"/>
      <c r="I203" s="28" t="s">
        <v>143</v>
      </c>
      <c r="J203" s="46" t="s">
        <v>144</v>
      </c>
      <c r="K203" s="47" t="s">
        <v>145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146</v>
      </c>
      <c r="D206" s="49"/>
      <c r="E206" t="s">
        <v>2</v>
      </c>
      <c r="F206" t="str">
        <f>IF(D206&lt;&gt;"",D206,"")</f>
        <v/>
      </c>
      <c r="G206" s="48"/>
      <c r="I206" s="28" t="s">
        <v>146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175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175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143</v>
      </c>
      <c r="B211" s="46" t="s">
        <v>144</v>
      </c>
      <c r="C211" s="47" t="s">
        <v>145</v>
      </c>
      <c r="F211" t="str">
        <f>CONCATENATE(B211,D211,C211)</f>
        <v>&lt;div &gt;</v>
      </c>
      <c r="G211" s="48"/>
      <c r="I211" s="28" t="s">
        <v>143</v>
      </c>
      <c r="J211" s="46" t="s">
        <v>144</v>
      </c>
      <c r="K211" s="47" t="s">
        <v>145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146</v>
      </c>
      <c r="D214" s="49"/>
      <c r="E214" t="s">
        <v>2</v>
      </c>
      <c r="F214" t="str">
        <f>IF(D214&lt;&gt;"",D214,"")</f>
        <v/>
      </c>
      <c r="G214" s="48"/>
      <c r="I214" s="28" t="s">
        <v>146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176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176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143</v>
      </c>
      <c r="B219" s="46" t="s">
        <v>144</v>
      </c>
      <c r="C219" s="47" t="s">
        <v>145</v>
      </c>
      <c r="F219" t="str">
        <f>CONCATENATE(B219,D219,C219)</f>
        <v>&lt;div &gt;</v>
      </c>
      <c r="G219" s="48"/>
      <c r="I219" s="28" t="s">
        <v>143</v>
      </c>
      <c r="J219" s="46" t="s">
        <v>144</v>
      </c>
      <c r="K219" s="47" t="s">
        <v>145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146</v>
      </c>
      <c r="D222" s="49"/>
      <c r="E222" t="s">
        <v>2</v>
      </c>
      <c r="F222" t="str">
        <f>IF(D222&lt;&gt;"",D222,"")</f>
        <v/>
      </c>
      <c r="G222" s="48"/>
      <c r="I222" s="28" t="s">
        <v>146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177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177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143</v>
      </c>
      <c r="B227" s="46" t="s">
        <v>144</v>
      </c>
      <c r="C227" s="47" t="s">
        <v>145</v>
      </c>
      <c r="F227" t="str">
        <f>CONCATENATE(B227,D227,C227)</f>
        <v>&lt;div &gt;</v>
      </c>
      <c r="G227" s="48"/>
      <c r="I227" s="28" t="s">
        <v>143</v>
      </c>
      <c r="J227" s="46" t="s">
        <v>144</v>
      </c>
      <c r="K227" s="47" t="s">
        <v>145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146</v>
      </c>
      <c r="D230" s="49"/>
      <c r="E230" t="s">
        <v>2</v>
      </c>
      <c r="F230" t="str">
        <f>IF(D230&lt;&gt;"",D230,"")</f>
        <v/>
      </c>
      <c r="G230" s="48"/>
      <c r="I230" s="28" t="s">
        <v>146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178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178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143</v>
      </c>
      <c r="B235" s="46" t="s">
        <v>144</v>
      </c>
      <c r="C235" s="47" t="s">
        <v>145</v>
      </c>
      <c r="F235" t="str">
        <f>CONCATENATE(B235,D235,C235)</f>
        <v>&lt;div &gt;</v>
      </c>
      <c r="G235" s="48"/>
      <c r="I235" s="28" t="s">
        <v>143</v>
      </c>
      <c r="J235" s="46" t="s">
        <v>144</v>
      </c>
      <c r="K235" s="47" t="s">
        <v>145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146</v>
      </c>
      <c r="D238" s="49"/>
      <c r="E238" t="s">
        <v>2</v>
      </c>
      <c r="F238" t="str">
        <f>IF(D238&lt;&gt;"",D238,"")</f>
        <v/>
      </c>
      <c r="G238" s="48"/>
      <c r="I238" s="28" t="s">
        <v>146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179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179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143</v>
      </c>
      <c r="B243" s="46" t="s">
        <v>144</v>
      </c>
      <c r="C243" s="47" t="s">
        <v>145</v>
      </c>
      <c r="F243" t="str">
        <f>CONCATENATE(B243,D243,C243)</f>
        <v>&lt;div &gt;</v>
      </c>
      <c r="G243" s="48"/>
      <c r="I243" s="28" t="s">
        <v>143</v>
      </c>
      <c r="J243" s="46" t="s">
        <v>144</v>
      </c>
      <c r="K243" s="47" t="s">
        <v>145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146</v>
      </c>
      <c r="D246" s="49"/>
      <c r="E246" t="s">
        <v>2</v>
      </c>
      <c r="F246" t="str">
        <f>IF(D246&lt;&gt;"",D246,"")</f>
        <v/>
      </c>
      <c r="G246" s="48"/>
      <c r="I246" s="28" t="s">
        <v>146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180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180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143</v>
      </c>
      <c r="B251" s="46" t="s">
        <v>144</v>
      </c>
      <c r="C251" s="47" t="s">
        <v>145</v>
      </c>
      <c r="F251" t="str">
        <f>CONCATENATE(B251,D251,C251)</f>
        <v>&lt;div &gt;</v>
      </c>
      <c r="G251" s="48"/>
      <c r="I251" s="28" t="s">
        <v>143</v>
      </c>
      <c r="J251" s="46" t="s">
        <v>144</v>
      </c>
      <c r="K251" s="47" t="s">
        <v>145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146</v>
      </c>
      <c r="D254" s="49"/>
      <c r="E254" t="s">
        <v>2</v>
      </c>
      <c r="F254" t="str">
        <f>IF(D254&lt;&gt;"",D254,"")</f>
        <v/>
      </c>
      <c r="G254" s="48"/>
      <c r="I254" s="28" t="s">
        <v>146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181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181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143</v>
      </c>
      <c r="B259" s="46" t="s">
        <v>144</v>
      </c>
      <c r="C259" s="47" t="s">
        <v>145</v>
      </c>
      <c r="F259" t="str">
        <f>CONCATENATE(B259,D259,C259)</f>
        <v>&lt;div &gt;</v>
      </c>
      <c r="G259" s="48"/>
      <c r="I259" s="28" t="s">
        <v>143</v>
      </c>
      <c r="J259" s="46" t="s">
        <v>144</v>
      </c>
      <c r="K259" s="47" t="s">
        <v>145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146</v>
      </c>
      <c r="D262" s="49"/>
      <c r="E262" t="s">
        <v>2</v>
      </c>
      <c r="F262" t="str">
        <f>IF(D262&lt;&gt;"",D262,"")</f>
        <v/>
      </c>
      <c r="G262" s="48"/>
      <c r="I262" s="28" t="s">
        <v>146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workbookViewId="0">
      <selection activeCell="G3" sqref="G3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182</v>
      </c>
    </row>
    <row r="2" spans="1:17">
      <c r="A2" s="22" t="s">
        <v>183</v>
      </c>
      <c r="G2" s="23" t="str">
        <f>A2</f>
        <v>&lt;ul&gt;</v>
      </c>
      <c r="K2" s="22" t="s">
        <v>183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calendar.weekheader(n)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Este método es útil cuando se necesita un encabezado compacto para los días en un calendario.</v>
      </c>
      <c r="E3" s="22" t="str">
        <f t="shared" ref="E3:E19" si="4">IF(F3&lt;&gt;"","&lt;/li&gt;","")</f>
        <v>&lt;/li&gt;</v>
      </c>
      <c r="F3" s="24" t="s">
        <v>184</v>
      </c>
      <c r="G3" s="23" t="str">
        <f>IF(F3&lt;&gt;"",CONCATENATE(A3,B3,C3,":",D3,E3),IF(F2&lt;&gt;"",$A$21,""))</f>
        <v>&lt;li&gt;&lt;span class="fw-bold"&gt;calendar.weekheader(n)&lt;/span&gt;:Este método es útil cuando se necesita un encabezado compacto para los días en un calendario.&lt;/li&gt;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/>
      </c>
      <c r="B4" s="22" t="str">
        <f t="shared" si="1"/>
        <v/>
      </c>
      <c r="C4" s="22" t="str">
        <f t="shared" si="2"/>
        <v/>
      </c>
      <c r="D4" s="22" t="str">
        <f t="shared" si="3"/>
        <v/>
      </c>
      <c r="E4" s="22" t="str">
        <f t="shared" si="4"/>
        <v/>
      </c>
      <c r="F4" s="24"/>
      <c r="G4" s="23" t="str">
        <f>IF(F4&lt;&gt;"",CONCATENATE(A4,B4,C4,":",D4,E4),IF(F3&lt;&gt;"",$A$21,""))</f>
        <v>&lt;/ul&gt;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/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185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186</v>
      </c>
      <c r="B20" s="22" t="s">
        <v>2</v>
      </c>
      <c r="G20" s="23" t="str">
        <f t="shared" si="11"/>
        <v/>
      </c>
      <c r="I20" s="32" t="s">
        <v>187</v>
      </c>
      <c r="K20" s="22" t="s">
        <v>186</v>
      </c>
      <c r="L20" s="22" t="s">
        <v>2</v>
      </c>
      <c r="Q20" s="23" t="str">
        <f t="shared" si="10"/>
        <v/>
      </c>
    </row>
    <row r="21" ht="15" spans="1:11">
      <c r="A21" s="22" t="s">
        <v>137</v>
      </c>
      <c r="I21" s="32" t="s">
        <v>188</v>
      </c>
      <c r="K21" s="22" t="s">
        <v>137</v>
      </c>
    </row>
    <row r="22" spans="7:7">
      <c r="G22" s="23" t="s">
        <v>182</v>
      </c>
    </row>
    <row r="23" spans="1:17">
      <c r="A23" s="22" t="s">
        <v>183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/>
      </c>
      <c r="E24" s="22" t="str">
        <f t="shared" ref="E24:E34" si="13">IF(F24&lt;&gt;"","&lt;/li&gt;","")</f>
        <v/>
      </c>
      <c r="F24" s="24"/>
      <c r="G24" s="23" t="str">
        <f t="shared" ref="G24:G44" si="14">IF(F24&lt;&gt;"",CONCATENATE(A24,F24,E24),IF(F23&lt;&gt;"",$A$21,""))</f>
        <v/>
      </c>
      <c r="Q24" s="22"/>
    </row>
    <row r="25" ht="15" spans="1:17">
      <c r="A25" s="22" t="str">
        <f t="shared" si="12"/>
        <v/>
      </c>
      <c r="E25" s="22" t="str">
        <f t="shared" si="13"/>
        <v/>
      </c>
      <c r="F25" s="24"/>
      <c r="G25" s="23" t="str">
        <f t="shared" si="14"/>
        <v/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/>
      </c>
      <c r="P26" s="33" t="s">
        <v>185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183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189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190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191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192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193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194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195</v>
      </c>
    </row>
    <row r="35" ht="15" spans="1:17">
      <c r="A35" s="22" t="s">
        <v>196</v>
      </c>
      <c r="B35" s="22" t="s">
        <v>137</v>
      </c>
      <c r="G35" s="23" t="str">
        <f t="shared" si="14"/>
        <v/>
      </c>
      <c r="P35" s="36"/>
      <c r="Q35" s="40" t="s">
        <v>197</v>
      </c>
    </row>
    <row r="36" ht="18" spans="1:17">
      <c r="A36" s="22" t="s">
        <v>196</v>
      </c>
      <c r="B36" s="22" t="s">
        <v>137</v>
      </c>
      <c r="G36" s="23" t="str">
        <f t="shared" si="14"/>
        <v/>
      </c>
      <c r="P36" s="33" t="s">
        <v>198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196</v>
      </c>
      <c r="B37" s="22" t="s">
        <v>137</v>
      </c>
      <c r="G37" s="23" t="str">
        <f t="shared" si="14"/>
        <v/>
      </c>
      <c r="P37" s="28"/>
      <c r="Q37" s="39" t="s">
        <v>183</v>
      </c>
    </row>
    <row r="38" spans="1:17">
      <c r="A38" s="22" t="s">
        <v>196</v>
      </c>
      <c r="B38" s="22" t="s">
        <v>137</v>
      </c>
      <c r="G38" s="23" t="str">
        <f t="shared" si="14"/>
        <v/>
      </c>
      <c r="P38" s="34" t="s">
        <v>199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196</v>
      </c>
      <c r="B39" s="22" t="s">
        <v>137</v>
      </c>
      <c r="G39" s="23" t="str">
        <f t="shared" si="14"/>
        <v/>
      </c>
      <c r="P39" s="34" t="s">
        <v>200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196</v>
      </c>
      <c r="B40" s="22" t="s">
        <v>137</v>
      </c>
      <c r="G40" s="23" t="str">
        <f t="shared" si="14"/>
        <v/>
      </c>
      <c r="P40" s="30"/>
      <c r="Q40" s="39" t="s">
        <v>191</v>
      </c>
    </row>
    <row r="41" spans="1:17">
      <c r="A41" s="22" t="s">
        <v>196</v>
      </c>
      <c r="B41" s="22" t="s">
        <v>137</v>
      </c>
      <c r="G41" s="23" t="str">
        <f t="shared" si="14"/>
        <v/>
      </c>
      <c r="P41" s="30"/>
      <c r="Q41" s="39" t="s">
        <v>192</v>
      </c>
    </row>
    <row r="42" spans="1:17">
      <c r="A42" s="22" t="s">
        <v>196</v>
      </c>
      <c r="B42" s="22" t="s">
        <v>137</v>
      </c>
      <c r="G42" s="23" t="str">
        <f t="shared" si="14"/>
        <v/>
      </c>
      <c r="P42" s="30"/>
      <c r="Q42" s="39" t="s">
        <v>193</v>
      </c>
    </row>
    <row r="43" spans="1:17">
      <c r="A43" s="22" t="s">
        <v>196</v>
      </c>
      <c r="B43" s="22" t="s">
        <v>137</v>
      </c>
      <c r="G43" s="23" t="str">
        <f t="shared" si="14"/>
        <v/>
      </c>
      <c r="P43" s="37" t="s">
        <v>201</v>
      </c>
      <c r="Q43" s="39" t="str">
        <f>P43</f>
        <v>raise Exception("Excepción genérica")</v>
      </c>
    </row>
    <row r="44" spans="1:17">
      <c r="A44" s="22" t="s">
        <v>196</v>
      </c>
      <c r="B44" s="22" t="s">
        <v>137</v>
      </c>
      <c r="G44" s="23" t="str">
        <f t="shared" si="14"/>
        <v/>
      </c>
      <c r="P44" s="30"/>
      <c r="Q44" s="39" t="s">
        <v>195</v>
      </c>
    </row>
    <row r="45" ht="15" spans="16:17">
      <c r="P45" s="36"/>
      <c r="Q45" s="40" t="s">
        <v>197</v>
      </c>
    </row>
    <row r="46" ht="18" spans="16:17">
      <c r="P46" s="33" t="s">
        <v>202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183</v>
      </c>
    </row>
    <row r="48" spans="16:17">
      <c r="P48" s="34" t="s">
        <v>203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204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191</v>
      </c>
    </row>
    <row r="51" spans="1:17">
      <c r="A51" s="22" t="s">
        <v>183</v>
      </c>
      <c r="F51" s="26"/>
      <c r="G51" s="27" t="str">
        <f>IF(F51&lt;&gt;"",CONCATENATE("&lt;p&gt;",F51,"&lt;p&gt;"),"")</f>
        <v/>
      </c>
      <c r="P51" s="30"/>
      <c r="Q51" s="39" t="s">
        <v>192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193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205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195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197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206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183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207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208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191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192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193</v>
      </c>
    </row>
    <row r="63" spans="1:17">
      <c r="A63" s="22" t="s">
        <v>137</v>
      </c>
      <c r="B63" s="22" t="s">
        <v>186</v>
      </c>
      <c r="F63" s="30"/>
      <c r="G63" s="29"/>
      <c r="P63" s="35" t="s">
        <v>209</v>
      </c>
      <c r="Q63" s="39" t="str">
        <f>P63</f>
        <v>x = 10 / 0</v>
      </c>
    </row>
    <row r="64" spans="6:17">
      <c r="F64" s="30"/>
      <c r="G64" s="29"/>
      <c r="P64" s="30"/>
      <c r="Q64" s="39" t="s">
        <v>195</v>
      </c>
    </row>
    <row r="65" ht="15" spans="6:17">
      <c r="F65" s="30"/>
      <c r="G65" s="29"/>
      <c r="P65" s="36"/>
      <c r="Q65" s="40" t="s">
        <v>197</v>
      </c>
    </row>
    <row r="66" ht="18" spans="6:17">
      <c r="F66" s="30"/>
      <c r="G66" s="29"/>
      <c r="P66" s="33" t="s">
        <v>210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183</v>
      </c>
    </row>
    <row r="68" spans="16:17">
      <c r="P68" s="34" t="s">
        <v>207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211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191</v>
      </c>
    </row>
    <row r="71" spans="16:17">
      <c r="P71" s="30"/>
      <c r="Q71" s="39" t="s">
        <v>192</v>
      </c>
    </row>
    <row r="72" spans="16:17">
      <c r="P72" s="30"/>
      <c r="Q72" s="39" t="s">
        <v>193</v>
      </c>
    </row>
    <row r="73" ht="28.5" spans="16:17">
      <c r="P73" s="37" t="s">
        <v>212</v>
      </c>
      <c r="Q73" s="39" t="str">
        <f>P73</f>
        <v>import math
math.exp(1000)</v>
      </c>
    </row>
    <row r="74" spans="16:17">
      <c r="P74" s="30"/>
      <c r="Q74" s="39" t="s">
        <v>195</v>
      </c>
    </row>
    <row r="75" ht="15" spans="16:17">
      <c r="P75" s="36"/>
      <c r="Q75" s="40" t="s">
        <v>197</v>
      </c>
    </row>
    <row r="76" ht="18" spans="16:17">
      <c r="P76" s="33" t="s">
        <v>213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183</v>
      </c>
    </row>
    <row r="78" spans="16:17">
      <c r="P78" s="34" t="s">
        <v>203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214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191</v>
      </c>
    </row>
    <row r="81" spans="16:17">
      <c r="P81" s="30"/>
      <c r="Q81" s="39" t="s">
        <v>192</v>
      </c>
    </row>
    <row r="82" spans="16:17">
      <c r="P82" s="30"/>
      <c r="Q82" s="39" t="s">
        <v>193</v>
      </c>
    </row>
    <row r="83" spans="16:17">
      <c r="P83" s="35" t="s">
        <v>215</v>
      </c>
      <c r="Q83" s="39" t="str">
        <f>P83</f>
        <v>assert 2 + 2 == 5, "Aserción fallida"</v>
      </c>
    </row>
    <row r="84" spans="16:17">
      <c r="P84" s="30"/>
      <c r="Q84" s="39" t="s">
        <v>195</v>
      </c>
    </row>
    <row r="85" ht="15" spans="16:17">
      <c r="P85" s="36"/>
      <c r="Q85" s="40" t="s">
        <v>197</v>
      </c>
    </row>
    <row r="86" ht="18" spans="16:17">
      <c r="P86" s="33" t="s">
        <v>216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183</v>
      </c>
    </row>
    <row r="88" spans="16:17">
      <c r="P88" s="34" t="s">
        <v>203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217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191</v>
      </c>
    </row>
    <row r="91" spans="16:17">
      <c r="P91" s="30"/>
      <c r="Q91" s="39" t="s">
        <v>192</v>
      </c>
    </row>
    <row r="92" spans="16:17">
      <c r="P92" s="30"/>
      <c r="Q92" s="39" t="s">
        <v>193</v>
      </c>
    </row>
    <row r="93" ht="28.5" spans="16:17">
      <c r="P93" s="37" t="s">
        <v>218</v>
      </c>
      <c r="Q93" s="39" t="str">
        <f>P93</f>
        <v>obj = 5
obj.nonexistent_attribute</v>
      </c>
    </row>
    <row r="94" spans="16:17">
      <c r="P94" s="30"/>
      <c r="Q94" s="39" t="s">
        <v>195</v>
      </c>
    </row>
    <row r="95" ht="15" spans="16:17">
      <c r="P95" s="36"/>
      <c r="Q95" s="40" t="s">
        <v>197</v>
      </c>
    </row>
    <row r="96" ht="18" spans="16:17">
      <c r="P96" s="33" t="s">
        <v>219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183</v>
      </c>
    </row>
    <row r="98" spans="16:17">
      <c r="P98" s="34" t="s">
        <v>203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220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191</v>
      </c>
    </row>
    <row r="101" spans="16:17">
      <c r="P101" s="30"/>
      <c r="Q101" s="39" t="s">
        <v>192</v>
      </c>
    </row>
    <row r="102" spans="16:17">
      <c r="P102" s="30"/>
      <c r="Q102" s="39" t="s">
        <v>193</v>
      </c>
    </row>
    <row r="103" spans="16:17">
      <c r="P103" s="35" t="s">
        <v>221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195</v>
      </c>
    </row>
    <row r="105" ht="15" spans="16:17">
      <c r="P105" s="36"/>
      <c r="Q105" s="40" t="s">
        <v>197</v>
      </c>
    </row>
    <row r="106" ht="18" spans="16:17">
      <c r="P106" s="33" t="s">
        <v>222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183</v>
      </c>
    </row>
    <row r="108" spans="16:17">
      <c r="P108" s="34" t="s">
        <v>203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223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191</v>
      </c>
    </row>
    <row r="111" spans="16:17">
      <c r="P111" s="30"/>
      <c r="Q111" s="39" t="s">
        <v>192</v>
      </c>
    </row>
    <row r="112" spans="16:17">
      <c r="P112" s="30"/>
      <c r="Q112" s="39" t="s">
        <v>193</v>
      </c>
    </row>
    <row r="113" spans="16:17">
      <c r="P113" s="35" t="s">
        <v>224</v>
      </c>
      <c r="Q113" s="39" t="str">
        <f>P113</f>
        <v>import nonexistent_module</v>
      </c>
    </row>
    <row r="114" spans="16:17">
      <c r="P114" s="30"/>
      <c r="Q114" s="39" t="s">
        <v>195</v>
      </c>
    </row>
    <row r="115" ht="15" spans="16:17">
      <c r="P115" s="36"/>
      <c r="Q115" s="40" t="s">
        <v>197</v>
      </c>
    </row>
    <row r="116" ht="18" spans="16:17">
      <c r="P116" s="33" t="s">
        <v>225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183</v>
      </c>
    </row>
    <row r="118" spans="16:17">
      <c r="P118" s="34" t="s">
        <v>226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227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191</v>
      </c>
    </row>
    <row r="121" spans="16:17">
      <c r="P121" s="30"/>
      <c r="Q121" s="39" t="s">
        <v>192</v>
      </c>
    </row>
    <row r="122" spans="16:17">
      <c r="P122" s="30"/>
      <c r="Q122" s="39" t="s">
        <v>193</v>
      </c>
    </row>
    <row r="123" ht="28.5" spans="16:17">
      <c r="P123" s="37" t="s">
        <v>228</v>
      </c>
      <c r="Q123" s="39" t="str">
        <f>P123</f>
        <v>lista = [1, 2, 3]
lista[5]</v>
      </c>
    </row>
    <row r="124" spans="16:17">
      <c r="P124" s="30"/>
      <c r="Q124" s="39" t="s">
        <v>195</v>
      </c>
    </row>
    <row r="125" ht="15" spans="16:17">
      <c r="P125" s="36"/>
      <c r="Q125" s="40" t="s">
        <v>197</v>
      </c>
    </row>
    <row r="126" ht="18" spans="16:17">
      <c r="P126" s="33" t="s">
        <v>229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183</v>
      </c>
    </row>
    <row r="128" spans="16:17">
      <c r="P128" s="34" t="s">
        <v>226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230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191</v>
      </c>
    </row>
    <row r="131" spans="16:17">
      <c r="P131" s="30"/>
      <c r="Q131" s="39" t="s">
        <v>192</v>
      </c>
    </row>
    <row r="132" spans="16:17">
      <c r="P132" s="30"/>
      <c r="Q132" s="39" t="s">
        <v>193</v>
      </c>
    </row>
    <row r="133" ht="28.5" spans="16:17">
      <c r="P133" s="37" t="s">
        <v>231</v>
      </c>
      <c r="Q133" s="39" t="str">
        <f>P133</f>
        <v>diccionario = {"a": 1}
diccionario["b"]</v>
      </c>
    </row>
    <row r="134" spans="16:17">
      <c r="P134" s="30"/>
      <c r="Q134" s="39" t="s">
        <v>195</v>
      </c>
    </row>
    <row r="135" ht="15" spans="16:17">
      <c r="P135" s="36"/>
      <c r="Q135" s="40" t="s">
        <v>197</v>
      </c>
    </row>
    <row r="136" ht="18" spans="16:17">
      <c r="P136" s="33" t="s">
        <v>232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183</v>
      </c>
    </row>
    <row r="138" spans="16:17">
      <c r="P138" s="34" t="s">
        <v>233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234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191</v>
      </c>
    </row>
    <row r="141" spans="16:17">
      <c r="P141" s="30"/>
      <c r="Q141" s="39" t="s">
        <v>192</v>
      </c>
    </row>
    <row r="142" spans="16:17">
      <c r="P142" s="30"/>
      <c r="Q142" s="39" t="s">
        <v>193</v>
      </c>
    </row>
    <row r="143" ht="28.5" spans="16:17">
      <c r="P143" s="37" t="s">
        <v>235</v>
      </c>
      <c r="Q143" s="39" t="str">
        <f>P143</f>
        <v>while True:
pass  # Interrumpe con Ctrl+C</v>
      </c>
    </row>
    <row r="144" spans="16:17">
      <c r="P144" s="30"/>
      <c r="Q144" s="39" t="s">
        <v>195</v>
      </c>
    </row>
    <row r="145" ht="15" spans="16:17">
      <c r="P145" s="36"/>
      <c r="Q145" s="40" t="s">
        <v>197</v>
      </c>
    </row>
    <row r="146" ht="18" spans="16:17">
      <c r="P146" s="33" t="s">
        <v>236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183</v>
      </c>
    </row>
    <row r="148" spans="16:17">
      <c r="P148" s="34" t="s">
        <v>203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237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191</v>
      </c>
    </row>
    <row r="151" spans="16:17">
      <c r="P151" s="30"/>
      <c r="Q151" s="39" t="s">
        <v>192</v>
      </c>
    </row>
    <row r="152" spans="16:17">
      <c r="P152" s="30"/>
      <c r="Q152" s="39" t="s">
        <v>193</v>
      </c>
    </row>
    <row r="153" spans="16:17">
      <c r="P153" s="35" t="s">
        <v>238</v>
      </c>
      <c r="Q153" s="39" t="str">
        <f>P153</f>
        <v>a = [1] * (10**10)</v>
      </c>
    </row>
    <row r="154" spans="16:17">
      <c r="P154" s="30"/>
      <c r="Q154" s="39" t="s">
        <v>195</v>
      </c>
    </row>
    <row r="155" ht="15" spans="16:17">
      <c r="P155" s="36"/>
      <c r="Q155" s="40" t="s">
        <v>197</v>
      </c>
    </row>
    <row r="156" ht="18" spans="16:17">
      <c r="P156" s="33" t="s">
        <v>239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183</v>
      </c>
    </row>
    <row r="158" spans="16:17">
      <c r="P158" s="34" t="s">
        <v>203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240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191</v>
      </c>
    </row>
    <row r="161" spans="16:17">
      <c r="P161" s="30"/>
      <c r="Q161" s="39" t="s">
        <v>192</v>
      </c>
    </row>
    <row r="162" spans="16:17">
      <c r="P162" s="30"/>
      <c r="Q162" s="39" t="s">
        <v>193</v>
      </c>
    </row>
    <row r="163" spans="16:17">
      <c r="P163" s="35" t="s">
        <v>241</v>
      </c>
      <c r="Q163" s="39" t="str">
        <f>P163</f>
        <v>print(una_variable_no_definida)</v>
      </c>
    </row>
    <row r="164" spans="16:17">
      <c r="P164" s="30"/>
      <c r="Q164" s="39" t="s">
        <v>195</v>
      </c>
    </row>
    <row r="165" ht="15" spans="16:17">
      <c r="P165" s="36"/>
      <c r="Q165" s="40" t="s">
        <v>197</v>
      </c>
    </row>
    <row r="166" ht="18" spans="16:17">
      <c r="P166" s="33" t="s">
        <v>242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183</v>
      </c>
    </row>
    <row r="168" spans="16:17">
      <c r="P168" s="34" t="s">
        <v>243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244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191</v>
      </c>
    </row>
    <row r="171" spans="16:17">
      <c r="P171" s="30"/>
      <c r="Q171" s="39" t="s">
        <v>192</v>
      </c>
    </row>
    <row r="172" spans="16:17">
      <c r="P172" s="30"/>
      <c r="Q172" s="39" t="s">
        <v>193</v>
      </c>
    </row>
    <row r="173" ht="42.75" spans="16:17">
      <c r="P173" s="37" t="s">
        <v>245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195</v>
      </c>
    </row>
    <row r="175" ht="15" spans="16:17">
      <c r="P175" s="36"/>
      <c r="Q175" s="40" t="s">
        <v>197</v>
      </c>
    </row>
    <row r="176" ht="18" spans="16:17">
      <c r="P176" s="33" t="s">
        <v>246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183</v>
      </c>
    </row>
    <row r="178" spans="16:17">
      <c r="P178" s="34" t="s">
        <v>203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247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191</v>
      </c>
    </row>
    <row r="181" spans="16:17">
      <c r="P181" s="30"/>
      <c r="Q181" s="39" t="s">
        <v>192</v>
      </c>
    </row>
    <row r="182" spans="16:17">
      <c r="P182" s="30"/>
      <c r="Q182" s="39" t="s">
        <v>193</v>
      </c>
    </row>
    <row r="183" spans="16:17">
      <c r="P183" s="35" t="s">
        <v>248</v>
      </c>
      <c r="Q183" s="39" t="str">
        <f>P183</f>
        <v>open("/ruta/no/existe.txt")</v>
      </c>
    </row>
    <row r="184" spans="16:17">
      <c r="P184" s="30"/>
      <c r="Q184" s="39" t="s">
        <v>195</v>
      </c>
    </row>
    <row r="185" ht="15" spans="16:17">
      <c r="P185" s="36"/>
      <c r="Q185" s="40" t="s">
        <v>197</v>
      </c>
    </row>
    <row r="186" ht="18" spans="16:17">
      <c r="P186" s="33" t="s">
        <v>249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183</v>
      </c>
    </row>
    <row r="188" spans="16:17">
      <c r="P188" s="34" t="s">
        <v>203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250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191</v>
      </c>
    </row>
    <row r="191" spans="16:17">
      <c r="P191" s="30"/>
      <c r="Q191" s="39" t="s">
        <v>192</v>
      </c>
    </row>
    <row r="192" spans="16:17">
      <c r="P192" s="30"/>
      <c r="Q192" s="39" t="s">
        <v>193</v>
      </c>
    </row>
    <row r="193" spans="16:17">
      <c r="P193" s="35" t="s">
        <v>251</v>
      </c>
      <c r="Q193" s="39" t="str">
        <f>P193</f>
        <v>x = "texto" + 5</v>
      </c>
    </row>
    <row r="194" spans="16:17">
      <c r="P194" s="30"/>
      <c r="Q194" s="39" t="s">
        <v>195</v>
      </c>
    </row>
    <row r="195" ht="15" spans="16:17">
      <c r="P195" s="36"/>
      <c r="Q195" s="40" t="s">
        <v>197</v>
      </c>
    </row>
    <row r="196" ht="18" spans="16:17">
      <c r="P196" s="33" t="s">
        <v>252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183</v>
      </c>
    </row>
    <row r="198" spans="16:17">
      <c r="P198" s="34" t="s">
        <v>203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253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191</v>
      </c>
    </row>
    <row r="201" spans="16:17">
      <c r="P201" s="30"/>
      <c r="Q201" s="39" t="s">
        <v>192</v>
      </c>
    </row>
    <row r="202" spans="16:17">
      <c r="P202" s="30"/>
      <c r="Q202" s="39" t="s">
        <v>193</v>
      </c>
    </row>
    <row r="203" spans="16:17">
      <c r="P203" s="35" t="s">
        <v>254</v>
      </c>
      <c r="Q203" s="39" t="str">
        <f>P203</f>
        <v>int("texto")</v>
      </c>
    </row>
    <row r="204" spans="16:17">
      <c r="P204" s="30"/>
      <c r="Q204" s="39" t="s">
        <v>195</v>
      </c>
    </row>
    <row r="205" ht="15" spans="16:17">
      <c r="P205" s="36"/>
      <c r="Q205" s="40" t="s">
        <v>197</v>
      </c>
    </row>
    <row r="206" ht="18" spans="16:17">
      <c r="P206" s="33" t="s">
        <v>255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183</v>
      </c>
    </row>
    <row r="208" spans="16:17">
      <c r="P208" s="34" t="s">
        <v>256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257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191</v>
      </c>
    </row>
    <row r="211" spans="16:17">
      <c r="P211" s="30"/>
      <c r="Q211" s="39" t="s">
        <v>192</v>
      </c>
    </row>
    <row r="212" spans="16:17">
      <c r="P212" s="30"/>
      <c r="Q212" s="39" t="s">
        <v>193</v>
      </c>
    </row>
    <row r="213" spans="16:17">
      <c r="P213" s="35" t="s">
        <v>258</v>
      </c>
      <c r="Q213" s="39" t="str">
        <f>P213</f>
        <v>b"\xff".decode("utf-8")</v>
      </c>
    </row>
    <row r="214" spans="16:17">
      <c r="P214" s="30"/>
      <c r="Q214" s="39" t="s">
        <v>195</v>
      </c>
    </row>
    <row r="215" ht="15" spans="16:17">
      <c r="P215" s="36"/>
      <c r="Q215" s="40" t="s">
        <v>197</v>
      </c>
    </row>
    <row r="216" ht="18" spans="16:17">
      <c r="P216" s="33" t="s">
        <v>259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183</v>
      </c>
    </row>
    <row r="218" spans="16:17">
      <c r="P218" s="34" t="s">
        <v>203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260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191</v>
      </c>
    </row>
    <row r="221" spans="16:17">
      <c r="P221" s="30"/>
      <c r="Q221" s="39" t="s">
        <v>192</v>
      </c>
    </row>
    <row r="222" spans="16:17">
      <c r="P222" s="30"/>
      <c r="Q222" s="39" t="s">
        <v>193</v>
      </c>
    </row>
    <row r="223" ht="71.25" spans="16:17">
      <c r="P223" s="37" t="s">
        <v>261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195</v>
      </c>
    </row>
    <row r="225" ht="15" spans="16:17">
      <c r="P225" s="36"/>
      <c r="Q225" s="40" t="s">
        <v>197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7"/>
  <sheetViews>
    <sheetView tabSelected="1" topLeftCell="F1" workbookViewId="0">
      <pane ySplit="1" topLeftCell="A286" activePane="bottomLeft" state="frozen"/>
      <selection/>
      <selection pane="bottomLeft" activeCell="G299" sqref="G299"/>
    </sheetView>
  </sheetViews>
  <sheetFormatPr defaultColWidth="9" defaultRowHeight="15" outlineLevelCol="6"/>
  <cols>
    <col min="1" max="1" width="118.375" style="5" customWidth="1"/>
    <col min="2" max="2" width="86.875" style="5" customWidth="1"/>
    <col min="3" max="3" width="90.45" style="6" customWidth="1"/>
    <col min="4" max="16383" width="66" style="7"/>
  </cols>
  <sheetData>
    <row r="1" spans="1:2">
      <c r="A1" s="8" t="s">
        <v>263</v>
      </c>
      <c r="B1" s="8" t="s">
        <v>264</v>
      </c>
    </row>
    <row r="2" spans="1:1">
      <c r="A2" s="5" t="s">
        <v>265</v>
      </c>
    </row>
    <row r="3" ht="15.75" spans="1:1">
      <c r="A3" s="5" t="s">
        <v>266</v>
      </c>
    </row>
    <row r="4" spans="1:2">
      <c r="A4" s="9" t="s">
        <v>267</v>
      </c>
      <c r="B4" s="10"/>
    </row>
    <row r="5" spans="1:2">
      <c r="A5" s="11" t="str">
        <f>CONCATENATE("&lt;loc&gt;",B5,"&lt;/loc&gt;")</f>
        <v>&lt;loc&gt;https://eduardoherreraf.github.io&lt;/loc&gt;</v>
      </c>
      <c r="B5" s="12" t="s">
        <v>268</v>
      </c>
    </row>
    <row r="6" spans="1:2">
      <c r="A6" s="11" t="str">
        <f t="shared" ref="A6:A8" si="0">CONCATENATE("&lt;lastmod&gt;",B6,"&lt;/lastmod&gt;")</f>
        <v>&lt;lastmod&gt;2024-10-22T15:08:11-05:00&lt;/lastmod&gt;</v>
      </c>
      <c r="B6" s="12" t="str">
        <f>$B$1</f>
        <v>2024-10-22T15:08:11-05:00</v>
      </c>
    </row>
    <row r="7" spans="1:2">
      <c r="A7" s="11" t="str">
        <f>CONCATENATE("&lt;changefreq&gt;",B7,"&lt;/changefreq&gt;")</f>
        <v>&lt;changefreq&gt;weekly&lt;/changefreq&gt;</v>
      </c>
      <c r="B7" s="12" t="s">
        <v>269</v>
      </c>
    </row>
    <row r="8" spans="1:2">
      <c r="A8" s="11" t="str">
        <f>CONCATENATE("&lt;priority&gt;",B8,"&lt;/priority&gt;")</f>
        <v>&lt;priority&gt;1.0&lt;/priority&gt;</v>
      </c>
      <c r="B8" s="12" t="s">
        <v>270</v>
      </c>
    </row>
    <row r="9" ht="15.75" spans="1:2">
      <c r="A9" s="13" t="s">
        <v>271</v>
      </c>
      <c r="B9" s="14"/>
    </row>
    <row r="10" ht="15.75" spans="1:2">
      <c r="A10" s="15" t="s">
        <v>272</v>
      </c>
      <c r="B10" s="15"/>
    </row>
    <row r="11" spans="1:3">
      <c r="A11" s="9" t="s">
        <v>267</v>
      </c>
      <c r="B11" s="10"/>
      <c r="C11" s="16"/>
    </row>
    <row r="12" spans="1:3">
      <c r="A12" s="11" t="str">
        <f>CONCATENATE("&lt;loc&gt;",B12,"&lt;/loc&gt;")</f>
        <v>&lt;loc&gt;https://eduardoherreraf.github.io/bootstrap.html&lt;/loc&gt;</v>
      </c>
      <c r="B12" s="12" t="s">
        <v>63</v>
      </c>
      <c r="C12" s="16"/>
    </row>
    <row r="13" spans="1:3">
      <c r="A13" s="11" t="str">
        <f>CONCATENATE("&lt;lastmod&gt;",B13,"&lt;/lastmod&gt;")</f>
        <v>&lt;lastmod&gt;2024-10-22T15:08:11-05:00&lt;/lastmod&gt;</v>
      </c>
      <c r="B13" s="12" t="str">
        <f>$B$1</f>
        <v>2024-10-22T15:08:11-05:00</v>
      </c>
      <c r="C13" s="16"/>
    </row>
    <row r="14" spans="1:3">
      <c r="A14" s="11" t="str">
        <f>CONCATENATE("&lt;changefreq&gt;",B14,"&lt;/changefreq&gt;")</f>
        <v>&lt;changefreq&gt;monthly&lt;/changefreq&gt;</v>
      </c>
      <c r="B14" s="12" t="s">
        <v>273</v>
      </c>
      <c r="C14" s="16"/>
    </row>
    <row r="15" spans="1:3">
      <c r="A15" s="11" t="str">
        <f>CONCATENATE("&lt;priority&gt;",B15,"&lt;/priority&gt;")</f>
        <v>&lt;priority&gt;0.7&lt;/priority&gt;</v>
      </c>
      <c r="B15" s="12" t="s">
        <v>274</v>
      </c>
      <c r="C15" s="16"/>
    </row>
    <row r="16" ht="15.75" spans="1:3">
      <c r="A16" s="13" t="s">
        <v>271</v>
      </c>
      <c r="B16" s="14"/>
      <c r="C16" s="16"/>
    </row>
    <row r="17" spans="1:3">
      <c r="A17" s="9" t="s">
        <v>267</v>
      </c>
      <c r="B17" s="10"/>
      <c r="C17" s="16"/>
    </row>
    <row r="18" spans="1:3">
      <c r="A18" s="11" t="str">
        <f>CONCATENATE("&lt;loc&gt;",B18,"&lt;/loc&gt;")</f>
        <v>&lt;loc&gt;https://eduardoherreraf.github.io/git.html&lt;/loc&gt;</v>
      </c>
      <c r="B18" s="12" t="s">
        <v>275</v>
      </c>
      <c r="C18" s="16"/>
    </row>
    <row r="19" spans="1:3">
      <c r="A19" s="11" t="str">
        <f>CONCATENATE("&lt;lastmod&gt;",B19,"&lt;/lastmod&gt;")</f>
        <v>&lt;lastmod&gt;2024-10-22T15:08:11-05:00&lt;/lastmod&gt;</v>
      </c>
      <c r="B19" s="12" t="str">
        <f>$B$1</f>
        <v>2024-10-22T15:08:11-05:00</v>
      </c>
      <c r="C19" s="16"/>
    </row>
    <row r="20" spans="1:3">
      <c r="A20" s="11" t="str">
        <f>CONCATENATE("&lt;changefreq&gt;",B20,"&lt;/changefreq&gt;")</f>
        <v>&lt;changefreq&gt;monthly&lt;/changefreq&gt;</v>
      </c>
      <c r="B20" s="12" t="s">
        <v>273</v>
      </c>
      <c r="C20" s="16"/>
    </row>
    <row r="21" spans="1:3">
      <c r="A21" s="11" t="str">
        <f>CONCATENATE("&lt;priority&gt;",B21,"&lt;/priority&gt;")</f>
        <v>&lt;priority&gt;0.7&lt;/priority&gt;</v>
      </c>
      <c r="B21" s="12" t="s">
        <v>274</v>
      </c>
      <c r="C21" s="16"/>
    </row>
    <row r="22" ht="15.75" spans="1:3">
      <c r="A22" s="13" t="s">
        <v>271</v>
      </c>
      <c r="B22" s="14"/>
      <c r="C22" s="16"/>
    </row>
    <row r="23" spans="1:3">
      <c r="A23" s="9" t="s">
        <v>267</v>
      </c>
      <c r="B23" s="10"/>
      <c r="C23" s="16"/>
    </row>
    <row r="24" spans="1:3">
      <c r="A24" s="11" t="str">
        <f>CONCATENATE("&lt;loc&gt;",B24,"&lt;/loc&gt;")</f>
        <v>&lt;loc&gt;https://eduardoherreraf.github.io/javascript.html&lt;/loc&gt;</v>
      </c>
      <c r="B24" s="12" t="s">
        <v>276</v>
      </c>
      <c r="C24" s="16"/>
    </row>
    <row r="25" spans="1:3">
      <c r="A25" s="11" t="str">
        <f>CONCATENATE("&lt;lastmod&gt;",B25,"&lt;/lastmod&gt;")</f>
        <v>&lt;lastmod&gt;2024-10-22T15:08:11-05:00&lt;/lastmod&gt;</v>
      </c>
      <c r="B25" s="12" t="str">
        <f>$B$1</f>
        <v>2024-10-22T15:08:11-05:00</v>
      </c>
      <c r="C25" s="16"/>
    </row>
    <row r="26" spans="1:3">
      <c r="A26" s="11" t="str">
        <f>CONCATENATE("&lt;changefreq&gt;",B26,"&lt;/changefreq&gt;")</f>
        <v>&lt;changefreq&gt;monthly&lt;/changefreq&gt;</v>
      </c>
      <c r="B26" s="12" t="s">
        <v>273</v>
      </c>
      <c r="C26" s="16"/>
    </row>
    <row r="27" spans="1:3">
      <c r="A27" s="11" t="str">
        <f>CONCATENATE("&lt;priority&gt;",B27,"&lt;/priority&gt;")</f>
        <v>&lt;priority&gt;0.7&lt;/priority&gt;</v>
      </c>
      <c r="B27" s="12" t="s">
        <v>274</v>
      </c>
      <c r="C27" s="16"/>
    </row>
    <row r="28" ht="15.75" spans="1:3">
      <c r="A28" s="13" t="s">
        <v>271</v>
      </c>
      <c r="B28" s="14"/>
      <c r="C28" s="16"/>
    </row>
    <row r="29" spans="1:3">
      <c r="A29" s="9" t="s">
        <v>267</v>
      </c>
      <c r="B29" s="10"/>
      <c r="C29" s="16"/>
    </row>
    <row r="30" spans="1:3">
      <c r="A30" s="11" t="str">
        <f>CONCATENATE("&lt;loc&gt;",B30,"&lt;/loc&gt;")</f>
        <v>&lt;loc&gt;https://eduardoherreraf.github.io/photoshop.html&lt;/loc&gt;</v>
      </c>
      <c r="B30" s="12" t="s">
        <v>277</v>
      </c>
      <c r="C30" s="16"/>
    </row>
    <row r="31" spans="1:3">
      <c r="A31" s="11" t="str">
        <f>CONCATENATE("&lt;lastmod&gt;",B31,"&lt;/lastmod&gt;")</f>
        <v>&lt;lastmod&gt;2024-10-22T15:08:11-05:00&lt;/lastmod&gt;</v>
      </c>
      <c r="B31" s="12" t="str">
        <f>$B$1</f>
        <v>2024-10-22T15:08:11-05:00</v>
      </c>
      <c r="C31" s="16"/>
    </row>
    <row r="32" spans="1:3">
      <c r="A32" s="11" t="str">
        <f>CONCATENATE("&lt;changefreq&gt;",B32,"&lt;/changefreq&gt;")</f>
        <v>&lt;changefreq&gt;monthly&lt;/changefreq&gt;</v>
      </c>
      <c r="B32" s="12" t="s">
        <v>273</v>
      </c>
      <c r="C32" s="16"/>
    </row>
    <row r="33" spans="1:3">
      <c r="A33" s="11" t="str">
        <f>CONCATENATE("&lt;priority&gt;",B33,"&lt;/priority&gt;")</f>
        <v>&lt;priority&gt;0.7&lt;/priority&gt;</v>
      </c>
      <c r="B33" s="12" t="s">
        <v>274</v>
      </c>
      <c r="C33" s="16"/>
    </row>
    <row r="34" ht="15.75" spans="1:3">
      <c r="A34" s="13" t="s">
        <v>271</v>
      </c>
      <c r="B34" s="14"/>
      <c r="C34" s="16"/>
    </row>
    <row r="35" spans="1:3">
      <c r="A35" s="9" t="s">
        <v>267</v>
      </c>
      <c r="B35" s="10"/>
      <c r="C35" s="16"/>
    </row>
    <row r="36" spans="1:3">
      <c r="A36" s="11" t="str">
        <f>CONCATENATE("&lt;loc&gt;",B36,"&lt;/loc&gt;")</f>
        <v>&lt;loc&gt;https://eduardoherreraf.github.io/otrosTemas.html&lt;/loc&gt;</v>
      </c>
      <c r="B36" s="12" t="s">
        <v>4</v>
      </c>
      <c r="C36" s="16"/>
    </row>
    <row r="37" spans="1:3">
      <c r="A37" s="11" t="str">
        <f>CONCATENATE("&lt;lastmod&gt;",B37,"&lt;/lastmod&gt;")</f>
        <v>&lt;lastmod&gt;2024-10-22T15:08:11-05:00&lt;/lastmod&gt;</v>
      </c>
      <c r="B37" s="12" t="str">
        <f>$B$1</f>
        <v>2024-10-22T15:08:11-05:00</v>
      </c>
      <c r="C37" s="16"/>
    </row>
    <row r="38" spans="1:3">
      <c r="A38" s="11" t="str">
        <f>CONCATENATE("&lt;changefreq&gt;",B38,"&lt;/changefreq&gt;")</f>
        <v>&lt;changefreq&gt;monthly&lt;/changefreq&gt;</v>
      </c>
      <c r="B38" s="12" t="s">
        <v>273</v>
      </c>
      <c r="C38" s="16"/>
    </row>
    <row r="39" spans="1:3">
      <c r="A39" s="11" t="str">
        <f>CONCATENATE("&lt;priority&gt;",B39,"&lt;/priority&gt;")</f>
        <v>&lt;priority&gt;0.7&lt;/priority&gt;</v>
      </c>
      <c r="B39" s="12" t="s">
        <v>274</v>
      </c>
      <c r="C39" s="16"/>
    </row>
    <row r="40" ht="15.75" spans="1:3">
      <c r="A40" s="13" t="s">
        <v>271</v>
      </c>
      <c r="B40" s="14"/>
      <c r="C40" s="16"/>
    </row>
    <row r="41" spans="1:3">
      <c r="A41" s="9" t="s">
        <v>267</v>
      </c>
      <c r="B41" s="10"/>
      <c r="C41" s="16"/>
    </row>
    <row r="42" spans="1:3">
      <c r="A42" s="11" t="str">
        <f>CONCATENATE("&lt;loc&gt;",B42,"&lt;/loc&gt;")</f>
        <v>&lt;loc&gt;https://eduardoherreraf.github.io/cursoPython3.html&lt;/loc&gt;</v>
      </c>
      <c r="B42" s="12" t="str">
        <f>C42</f>
        <v>https://eduardoherreraf.github.io/cursoPython3.html</v>
      </c>
      <c r="C42" s="12" t="s">
        <v>278</v>
      </c>
    </row>
    <row r="43" spans="1:3">
      <c r="A43" s="11" t="str">
        <f>CONCATENATE("&lt;lastmod&gt;",B43,"&lt;/lastmod&gt;")</f>
        <v>&lt;lastmod&gt;2024-10-22T15:08:11-05:00&lt;/lastmod&gt;</v>
      </c>
      <c r="B43" s="12" t="str">
        <f>$B$1</f>
        <v>2024-10-22T15:08:11-05:00</v>
      </c>
      <c r="C43" s="16"/>
    </row>
    <row r="44" spans="1:3">
      <c r="A44" s="11" t="str">
        <f>CONCATENATE("&lt;changefreq&gt;",B44,"&lt;/changefreq&gt;")</f>
        <v>&lt;changefreq&gt;monthly&lt;/changefreq&gt;</v>
      </c>
      <c r="B44" s="12" t="s">
        <v>273</v>
      </c>
      <c r="C44" s="16"/>
    </row>
    <row r="45" spans="1:3">
      <c r="A45" s="11" t="str">
        <f>CONCATENATE("&lt;priority&gt;",B45,"&lt;/priority&gt;")</f>
        <v>&lt;priority&gt;0.7&lt;/priority&gt;</v>
      </c>
      <c r="B45" s="12" t="s">
        <v>274</v>
      </c>
      <c r="C45" s="16"/>
    </row>
    <row r="46" ht="15.75" spans="1:3">
      <c r="A46" s="13" t="s">
        <v>271</v>
      </c>
      <c r="B46" s="14"/>
      <c r="C46" s="16"/>
    </row>
    <row r="47" ht="15.75" spans="1:2">
      <c r="A47" s="15" t="s">
        <v>279</v>
      </c>
      <c r="B47" s="15"/>
    </row>
    <row r="48" spans="1:3">
      <c r="A48" s="9" t="s">
        <v>267</v>
      </c>
      <c r="B48" s="10"/>
      <c r="C48" s="16"/>
    </row>
    <row r="49" ht="30" spans="1:3">
      <c r="A49" s="11" t="str">
        <f>CONCATENATE("&lt;loc&gt;",B49,"&lt;/loc&gt;")</f>
        <v>&lt;loc&gt;https://eduardoherreraf.github.io/bootstrap@instalacion_de_bootstrap_v5_con_npm_y_parcel.html&lt;/loc&gt;</v>
      </c>
      <c r="B49" s="12" t="s">
        <v>280</v>
      </c>
      <c r="C49" s="16"/>
    </row>
    <row r="50" spans="1:3">
      <c r="A50" s="11" t="str">
        <f>CONCATENATE("&lt;lastmod&gt;",B50,"&lt;/lastmod&gt;")</f>
        <v>&lt;lastmod&gt;2024-10-22T15:08:11-05:00&lt;/lastmod&gt;</v>
      </c>
      <c r="B50" s="12" t="str">
        <f>$B$1</f>
        <v>2024-10-22T15:08:11-05:00</v>
      </c>
      <c r="C50" s="16"/>
    </row>
    <row r="51" spans="1:3">
      <c r="A51" s="11" t="str">
        <f>CONCATENATE("&lt;changefreq&gt;",B51,"&lt;/changefreq&gt;")</f>
        <v>&lt;changefreq&gt;yearly&lt;/changefreq&gt;</v>
      </c>
      <c r="B51" s="12" t="s">
        <v>281</v>
      </c>
      <c r="C51" s="16"/>
    </row>
    <row r="52" spans="1:3">
      <c r="A52" s="11" t="str">
        <f>CONCATENATE("&lt;priority&gt;",B52,"&lt;/priority&gt;")</f>
        <v>&lt;priority&gt;0.6&lt;/priority&gt;</v>
      </c>
      <c r="B52" s="12" t="s">
        <v>282</v>
      </c>
      <c r="C52" s="16"/>
    </row>
    <row r="53" ht="15.75" spans="1:3">
      <c r="A53" s="13" t="s">
        <v>271</v>
      </c>
      <c r="B53" s="14"/>
      <c r="C53" s="16"/>
    </row>
    <row r="54" spans="1:3">
      <c r="A54" s="9" t="s">
        <v>267</v>
      </c>
      <c r="B54" s="10"/>
      <c r="C54" s="16"/>
    </row>
    <row r="55" ht="30" spans="1:3">
      <c r="A55" s="11" t="str">
        <f>CONCATENATE("&lt;loc&gt;",B55,"&lt;/loc&gt;")</f>
        <v>&lt;loc&gt;https://eduardoherreraf.github.io/bootstrap@instalacion_de_bootstrap_v5_con_npm_y_vite.html&lt;/loc&gt;</v>
      </c>
      <c r="B55" s="12" t="s">
        <v>283</v>
      </c>
      <c r="C55" s="16"/>
    </row>
    <row r="56" spans="1:3">
      <c r="A56" s="11" t="str">
        <f>CONCATENATE("&lt;lastmod&gt;",B56,"&lt;/lastmod&gt;")</f>
        <v>&lt;lastmod&gt;2024-10-22T15:08:11-05:00&lt;/lastmod&gt;</v>
      </c>
      <c r="B56" s="12" t="str">
        <f>$B$1</f>
        <v>2024-10-22T15:08:11-05:00</v>
      </c>
      <c r="C56" s="16"/>
    </row>
    <row r="57" spans="1:3">
      <c r="A57" s="11" t="str">
        <f>CONCATENATE("&lt;changefreq&gt;",B57,"&lt;/changefreq&gt;")</f>
        <v>&lt;changefreq&gt;yearly&lt;/changefreq&gt;</v>
      </c>
      <c r="B57" s="12" t="s">
        <v>281</v>
      </c>
      <c r="C57" s="16"/>
    </row>
    <row r="58" spans="1:3">
      <c r="A58" s="11" t="str">
        <f>CONCATENATE("&lt;priority&gt;",B58,"&lt;/priority&gt;")</f>
        <v>&lt;priority&gt;0.6&lt;/priority&gt;</v>
      </c>
      <c r="B58" s="12" t="s">
        <v>282</v>
      </c>
      <c r="C58" s="16"/>
    </row>
    <row r="59" ht="15.75" spans="1:3">
      <c r="A59" s="13" t="s">
        <v>271</v>
      </c>
      <c r="B59" s="14"/>
      <c r="C59" s="16"/>
    </row>
    <row r="60" ht="15.75" spans="1:3">
      <c r="A60" s="15" t="s">
        <v>284</v>
      </c>
      <c r="B60" s="15"/>
      <c r="C60" s="16"/>
    </row>
    <row r="61" spans="1:2">
      <c r="A61" s="9" t="s">
        <v>267</v>
      </c>
      <c r="B61" s="10"/>
    </row>
    <row r="62" spans="1:3">
      <c r="A62" s="11" t="str">
        <f>CONCATENATE("&lt;loc&gt;",B62,"&lt;/loc&gt;")</f>
        <v>&lt;loc&gt;https://eduardoherreraf.github.io/git@configuracion_inicial_GIT.html&lt;/loc&gt;</v>
      </c>
      <c r="B62" s="12" t="str">
        <f>C62</f>
        <v>https://eduardoherreraf.github.io/git@configuracion_inicial_GIT.html</v>
      </c>
      <c r="C62" s="17" t="s">
        <v>285</v>
      </c>
    </row>
    <row r="63" spans="1:3">
      <c r="A63" s="11" t="str">
        <f>CONCATENATE("&lt;lastmod&gt;",B63,"&lt;/lastmod&gt;")</f>
        <v>&lt;lastmod&gt;2024-10-22T15:08:11-05:00&lt;/lastmod&gt;</v>
      </c>
      <c r="B63" s="12" t="str">
        <f>$B$1</f>
        <v>2024-10-22T15:08:11-05:00</v>
      </c>
      <c r="C63" s="16"/>
    </row>
    <row r="64" spans="1:3">
      <c r="A64" s="11" t="str">
        <f>CONCATENATE("&lt;changefreq&gt;",B64,"&lt;/changefreq&gt;")</f>
        <v>&lt;changefreq&gt;yearly&lt;/changefreq&gt;</v>
      </c>
      <c r="B64" s="12" t="s">
        <v>281</v>
      </c>
      <c r="C64" s="16"/>
    </row>
    <row r="65" spans="1:3">
      <c r="A65" s="11" t="str">
        <f>CONCATENATE("&lt;priority&gt;",B65,"&lt;/priority&gt;")</f>
        <v>&lt;priority&gt;0.6&lt;/priority&gt;</v>
      </c>
      <c r="B65" s="12" t="s">
        <v>282</v>
      </c>
      <c r="C65" s="16"/>
    </row>
    <row r="66" ht="15.75" spans="1:3">
      <c r="A66" s="13" t="s">
        <v>271</v>
      </c>
      <c r="B66" s="14"/>
      <c r="C66" s="16"/>
    </row>
    <row r="67" spans="1:3">
      <c r="A67" s="9" t="s">
        <v>267</v>
      </c>
      <c r="B67" s="10"/>
      <c r="C67" s="16"/>
    </row>
    <row r="68" spans="1:3">
      <c r="A68" s="11" t="str">
        <f>CONCATENATE("&lt;loc&gt;",B68,"&lt;/loc&gt;")</f>
        <v>&lt;loc&gt;https://eduardoherreraf.github.io/git@introduccion_de_git_para_windows.html&lt;/loc&gt;</v>
      </c>
      <c r="B68" s="12" t="str">
        <f>C68</f>
        <v>https://eduardoherreraf.github.io/git@introduccion_de_git_para_windows.html</v>
      </c>
      <c r="C68" s="17" t="s">
        <v>286</v>
      </c>
    </row>
    <row r="69" spans="1:3">
      <c r="A69" s="11" t="str">
        <f>CONCATENATE("&lt;lastmod&gt;",B69,"&lt;/lastmod&gt;")</f>
        <v>&lt;lastmod&gt;2024-10-22T15:08:11-05:00&lt;/lastmod&gt;</v>
      </c>
      <c r="B69" s="12" t="str">
        <f>$B$1</f>
        <v>2024-10-22T15:08:11-05:00</v>
      </c>
      <c r="C69" s="16"/>
    </row>
    <row r="70" spans="1:3">
      <c r="A70" s="11" t="str">
        <f>CONCATENATE("&lt;changefreq&gt;",B70,"&lt;/changefreq&gt;")</f>
        <v>&lt;changefreq&gt;yearly&lt;/changefreq&gt;</v>
      </c>
      <c r="B70" s="12" t="s">
        <v>281</v>
      </c>
      <c r="C70" s="16"/>
    </row>
    <row r="71" spans="1:3">
      <c r="A71" s="11" t="str">
        <f>CONCATENATE("&lt;priority&gt;",B71,"&lt;/priority&gt;")</f>
        <v>&lt;priority&gt;0.6&lt;/priority&gt;</v>
      </c>
      <c r="B71" s="12" t="s">
        <v>282</v>
      </c>
      <c r="C71" s="16"/>
    </row>
    <row r="72" ht="15.75" spans="1:3">
      <c r="A72" s="13" t="s">
        <v>271</v>
      </c>
      <c r="B72" s="14"/>
      <c r="C72" s="16"/>
    </row>
    <row r="73" spans="1:3">
      <c r="A73" s="9" t="s">
        <v>267</v>
      </c>
      <c r="B73" s="10"/>
      <c r="C73" s="16"/>
    </row>
    <row r="74" ht="30" spans="1:3">
      <c r="A74" s="11" t="str">
        <f>CONCATENATE("&lt;loc&gt;",B74,"&lt;/loc&gt;")</f>
        <v>&lt;loc&gt;https://eduardoherreraf.github.io/git@comandos_basicos_de_consola-Terminal_CLI_para_windows.html&lt;/loc&gt;</v>
      </c>
      <c r="B74" s="12" t="str">
        <f>C74</f>
        <v>https://eduardoherreraf.github.io/git@comandos_basicos_de_consola-Terminal_CLI_para_windows.html</v>
      </c>
      <c r="C74" s="17" t="s">
        <v>287</v>
      </c>
    </row>
    <row r="75" spans="1:3">
      <c r="A75" s="11" t="str">
        <f>CONCATENATE("&lt;lastmod&gt;",B75,"&lt;/lastmod&gt;")</f>
        <v>&lt;lastmod&gt;2024-10-22T15:08:11-05:00&lt;/lastmod&gt;</v>
      </c>
      <c r="B75" s="12" t="str">
        <f>$B$1</f>
        <v>2024-10-22T15:08:11-05:00</v>
      </c>
      <c r="C75" s="16"/>
    </row>
    <row r="76" spans="1:3">
      <c r="A76" s="11" t="str">
        <f>CONCATENATE("&lt;changefreq&gt;",B76,"&lt;/changefreq&gt;")</f>
        <v>&lt;changefreq&gt;yearly&lt;/changefreq&gt;</v>
      </c>
      <c r="B76" s="12" t="s">
        <v>281</v>
      </c>
      <c r="C76" s="16"/>
    </row>
    <row r="77" spans="1:3">
      <c r="A77" s="11" t="str">
        <f>CONCATENATE("&lt;priority&gt;",B77,"&lt;/priority&gt;")</f>
        <v>&lt;priority&gt;0.6&lt;/priority&gt;</v>
      </c>
      <c r="B77" s="12" t="s">
        <v>282</v>
      </c>
      <c r="C77" s="16"/>
    </row>
    <row r="78" ht="15.75" spans="1:3">
      <c r="A78" s="13" t="s">
        <v>271</v>
      </c>
      <c r="B78" s="14"/>
      <c r="C78" s="16"/>
    </row>
    <row r="79" spans="1:3">
      <c r="A79" s="9" t="s">
        <v>267</v>
      </c>
      <c r="B79" s="10"/>
      <c r="C79" s="16"/>
    </row>
    <row r="80" ht="30" spans="1:3">
      <c r="A80" s="11" t="str">
        <f>CONCATENATE("&lt;loc&gt;",B80,"&lt;/loc&gt;")</f>
        <v>&lt;loc&gt;https://eduardoherreraf.github.io/git@como_eliminar_el_ultimo_commit_de_git.html&lt;/loc&gt;</v>
      </c>
      <c r="B80" s="12" t="str">
        <f>C80</f>
        <v>https://eduardoherreraf.github.io/git@como_eliminar_el_ultimo_commit_de_git.html</v>
      </c>
      <c r="C80" s="17" t="s">
        <v>288</v>
      </c>
    </row>
    <row r="81" spans="1:3">
      <c r="A81" s="11" t="str">
        <f>CONCATENATE("&lt;lastmod&gt;",B81,"&lt;/lastmod&gt;")</f>
        <v>&lt;lastmod&gt;2024-10-22T15:08:11-05:00&lt;/lastmod&gt;</v>
      </c>
      <c r="B81" s="12" t="str">
        <f>$B$1</f>
        <v>2024-10-22T15:08:11-05:00</v>
      </c>
      <c r="C81" s="16"/>
    </row>
    <row r="82" spans="1:3">
      <c r="A82" s="11" t="str">
        <f>CONCATENATE("&lt;changefreq&gt;",B82,"&lt;/changefreq&gt;")</f>
        <v>&lt;changefreq&gt;yearly&lt;/changefreq&gt;</v>
      </c>
      <c r="B82" s="12" t="s">
        <v>281</v>
      </c>
      <c r="C82" s="16"/>
    </row>
    <row r="83" spans="1:3">
      <c r="A83" s="11" t="str">
        <f>CONCATENATE("&lt;priority&gt;",B83,"&lt;/priority&gt;")</f>
        <v>&lt;priority&gt;0.6&lt;/priority&gt;</v>
      </c>
      <c r="B83" s="12" t="s">
        <v>282</v>
      </c>
      <c r="C83" s="16"/>
    </row>
    <row r="84" ht="15.75" spans="1:3">
      <c r="A84" s="13" t="s">
        <v>271</v>
      </c>
      <c r="B84" s="14"/>
      <c r="C84" s="16"/>
    </row>
    <row r="85" ht="15.75" spans="1:3">
      <c r="A85" s="15" t="s">
        <v>289</v>
      </c>
      <c r="B85" s="15"/>
      <c r="C85" s="16"/>
    </row>
    <row r="86" spans="1:3">
      <c r="A86" s="9" t="s">
        <v>267</v>
      </c>
      <c r="B86" s="10"/>
      <c r="C86" s="16"/>
    </row>
    <row r="87" spans="1:3">
      <c r="A87" s="11" t="str">
        <f>CONCATENATE("&lt;loc&gt;",B87,"&lt;/loc&gt;")</f>
        <v>&lt;loc&gt;https://eduardoherreraf.github.io/js@como_ejecutar_un_codigo_javascript.html&lt;/loc&gt;</v>
      </c>
      <c r="B87" s="12" t="str">
        <f>C87</f>
        <v>https://eduardoherreraf.github.io/js@como_ejecutar_un_codigo_javascript.html</v>
      </c>
      <c r="C87" s="16" t="s">
        <v>290</v>
      </c>
    </row>
    <row r="88" spans="1:3">
      <c r="A88" s="11" t="str">
        <f>CONCATENATE("&lt;lastmod&gt;",B88,"&lt;/lastmod&gt;")</f>
        <v>&lt;lastmod&gt;2024-10-22T15:08:11-05:00&lt;/lastmod&gt;</v>
      </c>
      <c r="B88" s="12" t="str">
        <f>$B$1</f>
        <v>2024-10-22T15:08:11-05:00</v>
      </c>
      <c r="C88" s="16"/>
    </row>
    <row r="89" spans="1:3">
      <c r="A89" s="11" t="str">
        <f>CONCATENATE("&lt;changefreq&gt;",B89,"&lt;/changefreq&gt;")</f>
        <v>&lt;changefreq&gt;yearly&lt;/changefreq&gt;</v>
      </c>
      <c r="B89" s="12" t="s">
        <v>281</v>
      </c>
      <c r="C89" s="16"/>
    </row>
    <row r="90" spans="1:3">
      <c r="A90" s="11" t="str">
        <f>CONCATENATE("&lt;priority&gt;",B90,"&lt;/priority&gt;")</f>
        <v>&lt;priority&gt;0.6&lt;/priority&gt;</v>
      </c>
      <c r="B90" s="12" t="s">
        <v>282</v>
      </c>
      <c r="C90" s="16"/>
    </row>
    <row r="91" ht="15.75" spans="1:3">
      <c r="A91" s="13" t="s">
        <v>271</v>
      </c>
      <c r="B91" s="14"/>
      <c r="C91" s="16"/>
    </row>
    <row r="92" spans="1:3">
      <c r="A92" s="9" t="s">
        <v>267</v>
      </c>
      <c r="B92" s="10"/>
      <c r="C92" s="16"/>
    </row>
    <row r="93" ht="30" spans="1:3">
      <c r="A93" s="11" t="str">
        <f>CONCATENATE("&lt;loc&gt;",B93,"&lt;/loc&gt;")</f>
        <v>&lt;loc&gt;https://eduardoherreraf.github.io/js@configurar_el_entorno_de_trabajo_Javascript.html&lt;/loc&gt;</v>
      </c>
      <c r="B93" s="12" t="str">
        <f>C93</f>
        <v>https://eduardoherreraf.github.io/js@configurar_el_entorno_de_trabajo_Javascript.html</v>
      </c>
      <c r="C93" s="18" t="s">
        <v>291</v>
      </c>
    </row>
    <row r="94" spans="1:3">
      <c r="A94" s="11" t="str">
        <f>CONCATENATE("&lt;lastmod&gt;",B94,"&lt;/lastmod&gt;")</f>
        <v>&lt;lastmod&gt;2024-10-22T15:08:11-05:00&lt;/lastmod&gt;</v>
      </c>
      <c r="B94" s="12" t="str">
        <f>$B$1</f>
        <v>2024-10-22T15:08:11-05:00</v>
      </c>
      <c r="C94" s="16"/>
    </row>
    <row r="95" spans="1:3">
      <c r="A95" s="11" t="str">
        <f>CONCATENATE("&lt;changefreq&gt;",B95,"&lt;/changefreq&gt;")</f>
        <v>&lt;changefreq&gt;yearly&lt;/changefreq&gt;</v>
      </c>
      <c r="B95" s="12" t="s">
        <v>281</v>
      </c>
      <c r="C95" s="16"/>
    </row>
    <row r="96" spans="1:3">
      <c r="A96" s="11" t="str">
        <f>CONCATENATE("&lt;priority&gt;",B96,"&lt;/priority&gt;")</f>
        <v>&lt;priority&gt;0.6&lt;/priority&gt;</v>
      </c>
      <c r="B96" s="12" t="s">
        <v>282</v>
      </c>
      <c r="C96" s="16"/>
    </row>
    <row r="97" ht="15.75" spans="1:3">
      <c r="A97" s="13" t="s">
        <v>271</v>
      </c>
      <c r="B97" s="14"/>
      <c r="C97" s="16"/>
    </row>
    <row r="98" ht="15.75" spans="1:3">
      <c r="A98" s="15" t="s">
        <v>292</v>
      </c>
      <c r="B98" s="15"/>
      <c r="C98" s="16"/>
    </row>
    <row r="99" spans="1:3">
      <c r="A99" s="9" t="s">
        <v>267</v>
      </c>
      <c r="B99" s="10"/>
      <c r="C99" s="16"/>
    </row>
    <row r="100" spans="1:3">
      <c r="A100" s="11" t="str">
        <f>CONCATENATE("&lt;loc&gt;",B100,"&lt;/loc&gt;")</f>
        <v>&lt;loc&gt;https://eduardoherreraf.github.io/photoshop@metadata_y_exportacion.html&lt;/loc&gt;</v>
      </c>
      <c r="B100" s="12" t="str">
        <f>C100</f>
        <v>https://eduardoherreraf.github.io/photoshop@metadata_y_exportacion.html</v>
      </c>
      <c r="C100" s="18" t="s">
        <v>293</v>
      </c>
    </row>
    <row r="101" spans="1:3">
      <c r="A101" s="11" t="str">
        <f>CONCATENATE("&lt;lastmod&gt;",B101,"&lt;/lastmod&gt;")</f>
        <v>&lt;lastmod&gt;2024-10-22T15:08:11-05:00&lt;/lastmod&gt;</v>
      </c>
      <c r="B101" s="12" t="str">
        <f>$B$1</f>
        <v>2024-10-22T15:08:11-05:00</v>
      </c>
      <c r="C101" s="16"/>
    </row>
    <row r="102" spans="1:3">
      <c r="A102" s="11" t="str">
        <f>CONCATENATE("&lt;changefreq&gt;",B102,"&lt;/changefreq&gt;")</f>
        <v>&lt;changefreq&gt;yearly&lt;/changefreq&gt;</v>
      </c>
      <c r="B102" s="12" t="s">
        <v>281</v>
      </c>
      <c r="C102" s="16"/>
    </row>
    <row r="103" spans="1:3">
      <c r="A103" s="11" t="str">
        <f>CONCATENATE("&lt;priority&gt;",B103,"&lt;/priority&gt;")</f>
        <v>&lt;priority&gt;0.6&lt;/priority&gt;</v>
      </c>
      <c r="B103" s="12" t="s">
        <v>282</v>
      </c>
      <c r="C103" s="16"/>
    </row>
    <row r="104" ht="15.75" spans="1:3">
      <c r="A104" s="13" t="s">
        <v>271</v>
      </c>
      <c r="B104" s="14"/>
      <c r="C104" s="16"/>
    </row>
    <row r="105" spans="1:3">
      <c r="A105" s="9" t="s">
        <v>267</v>
      </c>
      <c r="B105" s="10"/>
      <c r="C105" s="16"/>
    </row>
    <row r="106" spans="1:3">
      <c r="A106" s="11" t="str">
        <f>CONCATENATE("&lt;loc&gt;",B106,"&lt;/loc&gt;")</f>
        <v>&lt;loc&gt;https://eduardoherreraf.github.io/photoshop@filtros_licuar.html&lt;/loc&gt;</v>
      </c>
      <c r="B106" s="12" t="str">
        <f>C106</f>
        <v>https://eduardoherreraf.github.io/photoshop@filtros_licuar.html</v>
      </c>
      <c r="C106" s="19" t="s">
        <v>294</v>
      </c>
    </row>
    <row r="107" spans="1:3">
      <c r="A107" s="11" t="str">
        <f>CONCATENATE("&lt;lastmod&gt;",B107,"&lt;/lastmod&gt;")</f>
        <v>&lt;lastmod&gt;2024-10-22T15:08:11-05:00&lt;/lastmod&gt;</v>
      </c>
      <c r="B107" s="12" t="str">
        <f>$B$1</f>
        <v>2024-10-22T15:08:11-05:00</v>
      </c>
      <c r="C107" s="16"/>
    </row>
    <row r="108" spans="1:3">
      <c r="A108" s="11" t="str">
        <f>CONCATENATE("&lt;changefreq&gt;",B108,"&lt;/changefreq&gt;")</f>
        <v>&lt;changefreq&gt;yearly&lt;/changefreq&gt;</v>
      </c>
      <c r="B108" s="12" t="s">
        <v>281</v>
      </c>
      <c r="C108" s="16"/>
    </row>
    <row r="109" spans="1:3">
      <c r="A109" s="11" t="str">
        <f>CONCATENATE("&lt;priority&gt;",B109,"&lt;/priority&gt;")</f>
        <v>&lt;priority&gt;0.6&lt;/priority&gt;</v>
      </c>
      <c r="B109" s="12" t="s">
        <v>282</v>
      </c>
      <c r="C109" s="16"/>
    </row>
    <row r="110" ht="15.75" spans="1:3">
      <c r="A110" s="13" t="s">
        <v>271</v>
      </c>
      <c r="B110" s="14"/>
      <c r="C110" s="16"/>
    </row>
    <row r="111" spans="1:3">
      <c r="A111" s="9" t="s">
        <v>267</v>
      </c>
      <c r="B111" s="10"/>
      <c r="C111" s="16"/>
    </row>
    <row r="112" spans="1:3">
      <c r="A112" s="11" t="str">
        <f>CONCATENATE("&lt;loc&gt;",B112,"&lt;/loc&gt;")</f>
        <v>&lt;loc&gt;https://eduardoherreraf.github.io/photoshop@filtros_neurales.html&lt;/loc&gt;</v>
      </c>
      <c r="B112" s="12" t="str">
        <f>C112</f>
        <v>https://eduardoherreraf.github.io/photoshop@filtros_neurales.html</v>
      </c>
      <c r="C112" s="18" t="s">
        <v>295</v>
      </c>
    </row>
    <row r="113" spans="1:3">
      <c r="A113" s="11" t="str">
        <f>CONCATENATE("&lt;lastmod&gt;",B113,"&lt;/lastmod&gt;")</f>
        <v>&lt;lastmod&gt;2024-10-22T15:08:11-05:00&lt;/lastmod&gt;</v>
      </c>
      <c r="B113" s="12" t="str">
        <f>$B$1</f>
        <v>2024-10-22T15:08:11-05:00</v>
      </c>
      <c r="C113" s="16"/>
    </row>
    <row r="114" spans="1:3">
      <c r="A114" s="11" t="str">
        <f>CONCATENATE("&lt;changefreq&gt;",B114,"&lt;/changefreq&gt;")</f>
        <v>&lt;changefreq&gt;yearly&lt;/changefreq&gt;</v>
      </c>
      <c r="B114" s="12" t="s">
        <v>281</v>
      </c>
      <c r="C114" s="16"/>
    </row>
    <row r="115" spans="1:3">
      <c r="A115" s="11" t="str">
        <f>CONCATENATE("&lt;priority&gt;",B115,"&lt;/priority&gt;")</f>
        <v>&lt;priority&gt;0.6&lt;/priority&gt;</v>
      </c>
      <c r="B115" s="12" t="s">
        <v>282</v>
      </c>
      <c r="C115" s="16"/>
    </row>
    <row r="116" ht="15.75" spans="1:3">
      <c r="A116" s="13" t="s">
        <v>271</v>
      </c>
      <c r="B116" s="14"/>
      <c r="C116" s="16"/>
    </row>
    <row r="117" spans="1:3">
      <c r="A117" s="9" t="s">
        <v>267</v>
      </c>
      <c r="B117" s="10"/>
      <c r="C117" s="16"/>
    </row>
    <row r="118" spans="1:3">
      <c r="A118" s="11" t="str">
        <f>CONCATENATE("&lt;loc&gt;",B118,"&lt;/loc&gt;")</f>
        <v>&lt;loc&gt;https://eduardoherreraf.github.io/photoshop@filtros.html&lt;/loc&gt;</v>
      </c>
      <c r="B118" s="12" t="str">
        <f>C118</f>
        <v>https://eduardoherreraf.github.io/photoshop@filtros.html</v>
      </c>
      <c r="C118" s="18" t="s">
        <v>296</v>
      </c>
    </row>
    <row r="119" spans="1:3">
      <c r="A119" s="11" t="str">
        <f>CONCATENATE("&lt;lastmod&gt;",B119,"&lt;/lastmod&gt;")</f>
        <v>&lt;lastmod&gt;2024-10-22T15:08:11-05:00&lt;/lastmod&gt;</v>
      </c>
      <c r="B119" s="12" t="str">
        <f>$B$1</f>
        <v>2024-10-22T15:08:11-05:00</v>
      </c>
      <c r="C119" s="16"/>
    </row>
    <row r="120" spans="1:3">
      <c r="A120" s="11" t="str">
        <f>CONCATENATE("&lt;changefreq&gt;",B120,"&lt;/changefreq&gt;")</f>
        <v>&lt;changefreq&gt;yearly&lt;/changefreq&gt;</v>
      </c>
      <c r="B120" s="12" t="s">
        <v>281</v>
      </c>
      <c r="C120" s="16"/>
    </row>
    <row r="121" spans="1:3">
      <c r="A121" s="11" t="str">
        <f>CONCATENATE("&lt;priority&gt;",B121,"&lt;/priority&gt;")</f>
        <v>&lt;priority&gt;0.6&lt;/priority&gt;</v>
      </c>
      <c r="B121" s="12" t="s">
        <v>282</v>
      </c>
      <c r="C121" s="16"/>
    </row>
    <row r="122" ht="15.75" spans="1:3">
      <c r="A122" s="13" t="s">
        <v>271</v>
      </c>
      <c r="B122" s="14"/>
      <c r="C122" s="16"/>
    </row>
    <row r="123" spans="1:3">
      <c r="A123" s="9" t="s">
        <v>267</v>
      </c>
      <c r="B123" s="10"/>
      <c r="C123" s="16"/>
    </row>
    <row r="124" spans="1:3">
      <c r="A124" s="11" t="str">
        <f>CONCATENATE("&lt;loc&gt;",B124,"&lt;/loc&gt;")</f>
        <v>&lt;loc&gt;https://eduardoherreraf.github.io/photoshop@formas_y_capas.html&lt;/loc&gt;</v>
      </c>
      <c r="B124" s="12" t="str">
        <f>C124</f>
        <v>https://eduardoherreraf.github.io/photoshop@formas_y_capas.html</v>
      </c>
      <c r="C124" s="18" t="s">
        <v>297</v>
      </c>
    </row>
    <row r="125" spans="1:3">
      <c r="A125" s="11" t="str">
        <f>CONCATENATE("&lt;lastmod&gt;",B125,"&lt;/lastmod&gt;")</f>
        <v>&lt;lastmod&gt;2024-10-22T15:08:11-05:00&lt;/lastmod&gt;</v>
      </c>
      <c r="B125" s="12" t="str">
        <f>$B$1</f>
        <v>2024-10-22T15:08:11-05:00</v>
      </c>
      <c r="C125" s="16"/>
    </row>
    <row r="126" spans="1:3">
      <c r="A126" s="11" t="str">
        <f>CONCATENATE("&lt;changefreq&gt;",B126,"&lt;/changefreq&gt;")</f>
        <v>&lt;changefreq&gt;yearly&lt;/changefreq&gt;</v>
      </c>
      <c r="B126" s="12" t="s">
        <v>281</v>
      </c>
      <c r="C126" s="16"/>
    </row>
    <row r="127" spans="1:3">
      <c r="A127" s="11" t="str">
        <f>CONCATENATE("&lt;priority&gt;",B127,"&lt;/priority&gt;")</f>
        <v>&lt;priority&gt;0.6&lt;/priority&gt;</v>
      </c>
      <c r="B127" s="12" t="s">
        <v>282</v>
      </c>
      <c r="C127" s="16"/>
    </row>
    <row r="128" ht="15.75" spans="1:3">
      <c r="A128" s="13" t="s">
        <v>271</v>
      </c>
      <c r="B128" s="14"/>
      <c r="C128" s="16"/>
    </row>
    <row r="129" spans="1:3">
      <c r="A129" s="9" t="s">
        <v>267</v>
      </c>
      <c r="B129" s="10"/>
      <c r="C129" s="16"/>
    </row>
    <row r="130" spans="1:3">
      <c r="A130" s="11" t="str">
        <f>CONCATENATE("&lt;loc&gt;",B130,"&lt;/loc&gt;")</f>
        <v>&lt;loc&gt;https://eduardoherreraf.github.io/photoshop@textos.html&lt;/loc&gt;</v>
      </c>
      <c r="B130" s="12" t="str">
        <f>C130</f>
        <v>https://eduardoherreraf.github.io/photoshop@textos.html</v>
      </c>
      <c r="C130" s="18" t="s">
        <v>298</v>
      </c>
    </row>
    <row r="131" spans="1:3">
      <c r="A131" s="11" t="str">
        <f>CONCATENATE("&lt;lastmod&gt;",B131,"&lt;/lastmod&gt;")</f>
        <v>&lt;lastmod&gt;2024-10-22T15:08:11-05:00&lt;/lastmod&gt;</v>
      </c>
      <c r="B131" s="12" t="str">
        <f>$B$1</f>
        <v>2024-10-22T15:08:11-05:00</v>
      </c>
      <c r="C131" s="16"/>
    </row>
    <row r="132" spans="1:3">
      <c r="A132" s="11" t="str">
        <f>CONCATENATE("&lt;changefreq&gt;",B132,"&lt;/changefreq&gt;")</f>
        <v>&lt;changefreq&gt;yearly&lt;/changefreq&gt;</v>
      </c>
      <c r="B132" s="12" t="s">
        <v>281</v>
      </c>
      <c r="C132" s="16"/>
    </row>
    <row r="133" spans="1:3">
      <c r="A133" s="11" t="str">
        <f>CONCATENATE("&lt;priority&gt;",B133,"&lt;/priority&gt;")</f>
        <v>&lt;priority&gt;0.6&lt;/priority&gt;</v>
      </c>
      <c r="B133" s="12" t="s">
        <v>282</v>
      </c>
      <c r="C133" s="16"/>
    </row>
    <row r="134" ht="15.75" spans="1:3">
      <c r="A134" s="13" t="s">
        <v>271</v>
      </c>
      <c r="B134" s="14"/>
      <c r="C134" s="16"/>
    </row>
    <row r="135" spans="1:3">
      <c r="A135" s="9" t="s">
        <v>267</v>
      </c>
      <c r="B135" s="10"/>
      <c r="C135" s="16"/>
    </row>
    <row r="136" spans="1:3">
      <c r="A136" s="11" t="str">
        <f>CONCATENATE("&lt;loc&gt;",B136,"&lt;/loc&gt;")</f>
        <v>&lt;loc&gt;https://eduardoherreraf.github.io/photoshop@color_y_degradados.html&lt;/loc&gt;</v>
      </c>
      <c r="B136" s="12" t="str">
        <f>C136</f>
        <v>https://eduardoherreraf.github.io/photoshop@color_y_degradados.html</v>
      </c>
      <c r="C136" s="18" t="s">
        <v>299</v>
      </c>
    </row>
    <row r="137" spans="1:3">
      <c r="A137" s="11" t="str">
        <f>CONCATENATE("&lt;lastmod&gt;",B137,"&lt;/lastmod&gt;")</f>
        <v>&lt;lastmod&gt;2024-10-22T15:08:11-05:00&lt;/lastmod&gt;</v>
      </c>
      <c r="B137" s="12" t="str">
        <f>$B$1</f>
        <v>2024-10-22T15:08:11-05:00</v>
      </c>
      <c r="C137" s="16"/>
    </row>
    <row r="138" spans="1:3">
      <c r="A138" s="11" t="str">
        <f>CONCATENATE("&lt;changefreq&gt;",B138,"&lt;/changefreq&gt;")</f>
        <v>&lt;changefreq&gt;yearly&lt;/changefreq&gt;</v>
      </c>
      <c r="B138" s="12" t="s">
        <v>281</v>
      </c>
      <c r="C138" s="16"/>
    </row>
    <row r="139" spans="1:3">
      <c r="A139" s="11" t="str">
        <f>CONCATENATE("&lt;priority&gt;",B139,"&lt;/priority&gt;")</f>
        <v>&lt;priority&gt;0.6&lt;/priority&gt;</v>
      </c>
      <c r="B139" s="12" t="s">
        <v>282</v>
      </c>
      <c r="C139" s="16"/>
    </row>
    <row r="140" ht="15.75" spans="1:3">
      <c r="A140" s="13" t="s">
        <v>271</v>
      </c>
      <c r="B140" s="14"/>
      <c r="C140" s="16"/>
    </row>
    <row r="141" spans="1:3">
      <c r="A141" s="9" t="s">
        <v>267</v>
      </c>
      <c r="B141" s="10"/>
      <c r="C141" s="16"/>
    </row>
    <row r="142" spans="1:3">
      <c r="A142" s="11" t="str">
        <f>CONCATENATE("&lt;loc&gt;",B142,"&lt;/loc&gt;")</f>
        <v>&lt;loc&gt;https://eduardoherreraf.github.io/photoshop@uso_de_pinceles.html&lt;/loc&gt;</v>
      </c>
      <c r="B142" s="12" t="str">
        <f>C142</f>
        <v>https://eduardoherreraf.github.io/photoshop@uso_de_pinceles.html</v>
      </c>
      <c r="C142" s="18" t="s">
        <v>300</v>
      </c>
    </row>
    <row r="143" spans="1:3">
      <c r="A143" s="11" t="str">
        <f>CONCATENATE("&lt;lastmod&gt;",B143,"&lt;/lastmod&gt;")</f>
        <v>&lt;lastmod&gt;2024-10-22T15:08:11-05:00&lt;/lastmod&gt;</v>
      </c>
      <c r="B143" s="12" t="str">
        <f>$B$1</f>
        <v>2024-10-22T15:08:11-05:00</v>
      </c>
      <c r="C143" s="16"/>
    </row>
    <row r="144" spans="1:3">
      <c r="A144" s="11" t="str">
        <f>CONCATENATE("&lt;changefreq&gt;",B144,"&lt;/changefreq&gt;")</f>
        <v>&lt;changefreq&gt;yearly&lt;/changefreq&gt;</v>
      </c>
      <c r="B144" s="12" t="s">
        <v>281</v>
      </c>
      <c r="C144" s="16"/>
    </row>
    <row r="145" spans="1:3">
      <c r="A145" s="11" t="str">
        <f>CONCATENATE("&lt;priority&gt;",B145,"&lt;/priority&gt;")</f>
        <v>&lt;priority&gt;0.6&lt;/priority&gt;</v>
      </c>
      <c r="B145" s="12" t="s">
        <v>282</v>
      </c>
      <c r="C145" s="16"/>
    </row>
    <row r="146" ht="15.75" spans="1:3">
      <c r="A146" s="13" t="s">
        <v>271</v>
      </c>
      <c r="B146" s="14"/>
      <c r="C146" s="16"/>
    </row>
    <row r="147" spans="1:3">
      <c r="A147" s="9" t="s">
        <v>267</v>
      </c>
      <c r="B147" s="10"/>
      <c r="C147" s="16"/>
    </row>
    <row r="148" spans="1:3">
      <c r="A148" s="11" t="str">
        <f>CONCATENATE("&lt;loc&gt;",B148,"&lt;/loc&gt;")</f>
        <v>&lt;loc&gt;https://eduardoherreraf.github.io/photoshop@agregar_y_quitar_objetos.html&lt;/loc&gt;</v>
      </c>
      <c r="B148" s="12" t="str">
        <f>C148</f>
        <v>https://eduardoherreraf.github.io/photoshop@agregar_y_quitar_objetos.html</v>
      </c>
      <c r="C148" s="20" t="s">
        <v>301</v>
      </c>
    </row>
    <row r="149" spans="1:3">
      <c r="A149" s="11" t="str">
        <f>CONCATENATE("&lt;lastmod&gt;",B149,"&lt;/lastmod&gt;")</f>
        <v>&lt;lastmod&gt;2024-10-22T15:08:11-05:00&lt;/lastmod&gt;</v>
      </c>
      <c r="B149" s="12" t="str">
        <f>$B$1</f>
        <v>2024-10-22T15:08:11-05:00</v>
      </c>
      <c r="C149" s="16"/>
    </row>
    <row r="150" spans="1:3">
      <c r="A150" s="11" t="str">
        <f>CONCATENATE("&lt;changefreq&gt;",B150,"&lt;/changefreq&gt;")</f>
        <v>&lt;changefreq&gt;yearly&lt;/changefreq&gt;</v>
      </c>
      <c r="B150" s="12" t="s">
        <v>281</v>
      </c>
      <c r="C150" s="16"/>
    </row>
    <row r="151" spans="1:3">
      <c r="A151" s="11" t="str">
        <f>CONCATENATE("&lt;priority&gt;",B151,"&lt;/priority&gt;")</f>
        <v>&lt;priority&gt;0.6&lt;/priority&gt;</v>
      </c>
      <c r="B151" s="12" t="s">
        <v>282</v>
      </c>
      <c r="C151" s="16"/>
    </row>
    <row r="152" ht="15.75" spans="1:3">
      <c r="A152" s="13" t="s">
        <v>271</v>
      </c>
      <c r="B152" s="14"/>
      <c r="C152" s="16"/>
    </row>
    <row r="153" spans="1:3">
      <c r="A153" s="9" t="s">
        <v>267</v>
      </c>
      <c r="B153" s="10"/>
      <c r="C153" s="16"/>
    </row>
    <row r="154" spans="1:3">
      <c r="A154" s="11" t="str">
        <f>CONCATENATE("&lt;loc&gt;",B154,"&lt;/loc&gt;")</f>
        <v>&lt;loc&gt;https://eduardoherreraf.github.io/photoshop@herramientas_de_seleccion.html&lt;/loc&gt;</v>
      </c>
      <c r="B154" s="12" t="str">
        <f>C154</f>
        <v>https://eduardoherreraf.github.io/photoshop@herramientas_de_seleccion.html</v>
      </c>
      <c r="C154" s="18" t="s">
        <v>302</v>
      </c>
    </row>
    <row r="155" spans="1:3">
      <c r="A155" s="11" t="str">
        <f>CONCATENATE("&lt;lastmod&gt;",B155,"&lt;/lastmod&gt;")</f>
        <v>&lt;lastmod&gt;2024-10-22T15:08:11-05:00&lt;/lastmod&gt;</v>
      </c>
      <c r="B155" s="12" t="str">
        <f>$B$1</f>
        <v>2024-10-22T15:08:11-05:00</v>
      </c>
      <c r="C155" s="16"/>
    </row>
    <row r="156" spans="1:3">
      <c r="A156" s="11" t="str">
        <f>CONCATENATE("&lt;changefreq&gt;",B156,"&lt;/changefreq&gt;")</f>
        <v>&lt;changefreq&gt;yearly&lt;/changefreq&gt;</v>
      </c>
      <c r="B156" s="12" t="s">
        <v>281</v>
      </c>
      <c r="C156" s="16"/>
    </row>
    <row r="157" spans="1:3">
      <c r="A157" s="11" t="str">
        <f>CONCATENATE("&lt;priority&gt;",B157,"&lt;/priority&gt;")</f>
        <v>&lt;priority&gt;0.6&lt;/priority&gt;</v>
      </c>
      <c r="B157" s="12" t="s">
        <v>282</v>
      </c>
      <c r="C157" s="16"/>
    </row>
    <row r="158" ht="15.75" spans="1:3">
      <c r="A158" s="13" t="s">
        <v>271</v>
      </c>
      <c r="B158" s="14"/>
      <c r="C158" s="16"/>
    </row>
    <row r="159" spans="1:3">
      <c r="A159" s="9" t="s">
        <v>267</v>
      </c>
      <c r="B159" s="10"/>
      <c r="C159" s="16"/>
    </row>
    <row r="160" ht="30" spans="1:3">
      <c r="A160" s="11" t="str">
        <f>CONCATENATE("&lt;loc&gt;",B160,"&lt;/loc&gt;")</f>
        <v>&lt;loc&gt;https://eduardoherreraf.github.io/photoshop@ajuste_tono_brillo_y_saturacion.html&lt;/loc&gt;</v>
      </c>
      <c r="B160" s="12" t="str">
        <f>C160</f>
        <v>https://eduardoherreraf.github.io/photoshop@ajuste_tono_brillo_y_saturacion.html</v>
      </c>
      <c r="C160" s="18" t="s">
        <v>303</v>
      </c>
    </row>
    <row r="161" spans="1:3">
      <c r="A161" s="11" t="str">
        <f>CONCATENATE("&lt;lastmod&gt;",B161,"&lt;/lastmod&gt;")</f>
        <v>&lt;lastmod&gt;2024-10-22T15:08:11-05:00&lt;/lastmod&gt;</v>
      </c>
      <c r="B161" s="12" t="str">
        <f>$B$1</f>
        <v>2024-10-22T15:08:11-05:00</v>
      </c>
      <c r="C161" s="16"/>
    </row>
    <row r="162" spans="1:3">
      <c r="A162" s="11" t="str">
        <f>CONCATENATE("&lt;changefreq&gt;",B162,"&lt;/changefreq&gt;")</f>
        <v>&lt;changefreq&gt;yearly&lt;/changefreq&gt;</v>
      </c>
      <c r="B162" s="12" t="s">
        <v>281</v>
      </c>
      <c r="C162" s="16"/>
    </row>
    <row r="163" spans="1:3">
      <c r="A163" s="11" t="str">
        <f>CONCATENATE("&lt;priority&gt;",B163,"&lt;/priority&gt;")</f>
        <v>&lt;priority&gt;0.6&lt;/priority&gt;</v>
      </c>
      <c r="B163" s="12" t="s">
        <v>282</v>
      </c>
      <c r="C163" s="16"/>
    </row>
    <row r="164" ht="15.75" spans="1:3">
      <c r="A164" s="13" t="s">
        <v>271</v>
      </c>
      <c r="B164" s="14"/>
      <c r="C164" s="16"/>
    </row>
    <row r="165" spans="1:3">
      <c r="A165" s="9" t="s">
        <v>267</v>
      </c>
      <c r="B165" s="10"/>
      <c r="C165" s="16"/>
    </row>
    <row r="166" spans="1:3">
      <c r="A166" s="11" t="str">
        <f>CONCATENATE("&lt;loc&gt;",B166,"&lt;/loc&gt;")</f>
        <v>&lt;loc&gt;https://eduardoherreraf.github.io/photoshop@trabajo_con_capas.html&lt;/loc&gt;</v>
      </c>
      <c r="B166" s="12" t="str">
        <f>C166</f>
        <v>https://eduardoherreraf.github.io/photoshop@trabajo_con_capas.html</v>
      </c>
      <c r="C166" s="18" t="s">
        <v>304</v>
      </c>
    </row>
    <row r="167" spans="1:3">
      <c r="A167" s="11" t="str">
        <f>CONCATENATE("&lt;lastmod&gt;",B167,"&lt;/lastmod&gt;")</f>
        <v>&lt;lastmod&gt;2024-10-22T15:08:11-05:00&lt;/lastmod&gt;</v>
      </c>
      <c r="B167" s="12" t="str">
        <f>$B$1</f>
        <v>2024-10-22T15:08:11-05:00</v>
      </c>
      <c r="C167" s="16"/>
    </row>
    <row r="168" spans="1:3">
      <c r="A168" s="11" t="str">
        <f>CONCATENATE("&lt;changefreq&gt;",B168,"&lt;/changefreq&gt;")</f>
        <v>&lt;changefreq&gt;yearly&lt;/changefreq&gt;</v>
      </c>
      <c r="B168" s="12" t="s">
        <v>281</v>
      </c>
      <c r="C168" s="16"/>
    </row>
    <row r="169" spans="1:3">
      <c r="A169" s="11" t="str">
        <f>CONCATENATE("&lt;priority&gt;",B169,"&lt;/priority&gt;")</f>
        <v>&lt;priority&gt;0.6&lt;/priority&gt;</v>
      </c>
      <c r="B169" s="12" t="s">
        <v>282</v>
      </c>
      <c r="C169" s="16"/>
    </row>
    <row r="170" ht="15.75" spans="1:3">
      <c r="A170" s="13" t="s">
        <v>271</v>
      </c>
      <c r="B170" s="14"/>
      <c r="C170" s="16"/>
    </row>
    <row r="171" spans="1:3">
      <c r="A171" s="9" t="s">
        <v>267</v>
      </c>
      <c r="B171" s="10"/>
      <c r="C171" s="16"/>
    </row>
    <row r="172" spans="1:3">
      <c r="A172" s="11" t="str">
        <f>CONCATENATE("&lt;loc&gt;",B172,"&lt;/loc&gt;")</f>
        <v>&lt;loc&gt;https://eduardoherreraf.github.io/photoshop@ajuste_lienzo_resolucion.html&lt;/loc&gt;</v>
      </c>
      <c r="B172" s="12" t="str">
        <f>C172</f>
        <v>https://eduardoherreraf.github.io/photoshop@ajuste_lienzo_resolucion.html</v>
      </c>
      <c r="C172" s="18" t="s">
        <v>305</v>
      </c>
    </row>
    <row r="173" spans="1:3">
      <c r="A173" s="11" t="str">
        <f>CONCATENATE("&lt;lastmod&gt;",B173,"&lt;/lastmod&gt;")</f>
        <v>&lt;lastmod&gt;2024-10-22T15:08:11-05:00&lt;/lastmod&gt;</v>
      </c>
      <c r="B173" s="12" t="str">
        <f>$B$1</f>
        <v>2024-10-22T15:08:11-05:00</v>
      </c>
      <c r="C173" s="16"/>
    </row>
    <row r="174" spans="1:3">
      <c r="A174" s="11" t="str">
        <f>CONCATENATE("&lt;changefreq&gt;",B174,"&lt;/changefreq&gt;")</f>
        <v>&lt;changefreq&gt;yearly&lt;/changefreq&gt;</v>
      </c>
      <c r="B174" s="12" t="s">
        <v>281</v>
      </c>
      <c r="C174" s="16"/>
    </row>
    <row r="175" spans="1:3">
      <c r="A175" s="11" t="str">
        <f>CONCATENATE("&lt;priority&gt;",B175,"&lt;/priority&gt;")</f>
        <v>&lt;priority&gt;0.6&lt;/priority&gt;</v>
      </c>
      <c r="B175" s="12" t="s">
        <v>282</v>
      </c>
      <c r="C175" s="16"/>
    </row>
    <row r="176" ht="15.75" spans="1:3">
      <c r="A176" s="13" t="s">
        <v>271</v>
      </c>
      <c r="B176" s="14"/>
      <c r="C176" s="16"/>
    </row>
    <row r="177" spans="1:3">
      <c r="A177" s="9" t="s">
        <v>267</v>
      </c>
      <c r="B177" s="10"/>
      <c r="C177" s="16"/>
    </row>
    <row r="178" spans="1:3">
      <c r="A178" s="11" t="str">
        <f>CONCATENATE("&lt;loc&gt;",B178,"&lt;/loc&gt;")</f>
        <v>&lt;loc&gt;https://eduardoherreraf.github.io/photoshop@compartir_y_editar_archivos.html&lt;/loc&gt;</v>
      </c>
      <c r="B178" s="12" t="str">
        <f>C178</f>
        <v>https://eduardoherreraf.github.io/photoshop@compartir_y_editar_archivos.html</v>
      </c>
      <c r="C178" s="18" t="s">
        <v>306</v>
      </c>
    </row>
    <row r="179" spans="1:3">
      <c r="A179" s="11" t="str">
        <f>CONCATENATE("&lt;lastmod&gt;",B179,"&lt;/lastmod&gt;")</f>
        <v>&lt;lastmod&gt;2024-10-22T15:08:11-05:00&lt;/lastmod&gt;</v>
      </c>
      <c r="B179" s="12" t="str">
        <f>$B$1</f>
        <v>2024-10-22T15:08:11-05:00</v>
      </c>
      <c r="C179" s="16"/>
    </row>
    <row r="180" spans="1:3">
      <c r="A180" s="11" t="str">
        <f>CONCATENATE("&lt;changefreq&gt;",B180,"&lt;/changefreq&gt;")</f>
        <v>&lt;changefreq&gt;yearly&lt;/changefreq&gt;</v>
      </c>
      <c r="B180" s="12" t="s">
        <v>281</v>
      </c>
      <c r="C180" s="16"/>
    </row>
    <row r="181" spans="1:3">
      <c r="A181" s="11" t="str">
        <f>CONCATENATE("&lt;priority&gt;",B181,"&lt;/priority&gt;")</f>
        <v>&lt;priority&gt;0.6&lt;/priority&gt;</v>
      </c>
      <c r="B181" s="12" t="s">
        <v>282</v>
      </c>
      <c r="C181" s="16"/>
    </row>
    <row r="182" ht="15.75" spans="1:3">
      <c r="A182" s="13" t="s">
        <v>271</v>
      </c>
      <c r="B182" s="14"/>
      <c r="C182" s="16"/>
    </row>
    <row r="183" spans="1:3">
      <c r="A183" s="9" t="s">
        <v>267</v>
      </c>
      <c r="B183" s="10"/>
      <c r="C183" s="16"/>
    </row>
    <row r="184" spans="1:3">
      <c r="A184" s="11" t="str">
        <f>CONCATENATE("&lt;loc&gt;",B184,"&lt;/loc&gt;")</f>
        <v>&lt;loc&gt;https://eduardoherreraf.github.io/photoshop@interfaz_y_area_de_trabajo.html&lt;/loc&gt;</v>
      </c>
      <c r="B184" s="12" t="str">
        <f>C184</f>
        <v>https://eduardoherreraf.github.io/photoshop@interfaz_y_area_de_trabajo.html</v>
      </c>
      <c r="C184" s="20" t="s">
        <v>307</v>
      </c>
    </row>
    <row r="185" spans="1:3">
      <c r="A185" s="11" t="str">
        <f>CONCATENATE("&lt;lastmod&gt;",B185,"&lt;/lastmod&gt;")</f>
        <v>&lt;lastmod&gt;2024-10-22T15:08:11-05:00&lt;/lastmod&gt;</v>
      </c>
      <c r="B185" s="12" t="str">
        <f>$B$1</f>
        <v>2024-10-22T15:08:11-05:00</v>
      </c>
      <c r="C185" s="16"/>
    </row>
    <row r="186" spans="1:3">
      <c r="A186" s="11" t="str">
        <f>CONCATENATE("&lt;changefreq&gt;",B186,"&lt;/changefreq&gt;")</f>
        <v>&lt;changefreq&gt;yearly&lt;/changefreq&gt;</v>
      </c>
      <c r="B186" s="12" t="s">
        <v>281</v>
      </c>
      <c r="C186" s="16"/>
    </row>
    <row r="187" spans="1:3">
      <c r="A187" s="11" t="str">
        <f>CONCATENATE("&lt;priority&gt;",B187,"&lt;/priority&gt;")</f>
        <v>&lt;priority&gt;0.6&lt;/priority&gt;</v>
      </c>
      <c r="B187" s="12" t="s">
        <v>282</v>
      </c>
      <c r="C187" s="16"/>
    </row>
    <row r="188" ht="15.75" spans="1:3">
      <c r="A188" s="13" t="s">
        <v>271</v>
      </c>
      <c r="B188" s="14"/>
      <c r="C188" s="16"/>
    </row>
    <row r="189" spans="1:3">
      <c r="A189" s="9" t="s">
        <v>267</v>
      </c>
      <c r="B189" s="10"/>
      <c r="C189" s="16"/>
    </row>
    <row r="190" spans="1:3">
      <c r="A190" s="11" t="str">
        <f>CONCATENATE("&lt;loc&gt;",B190,"&lt;/loc&gt;")</f>
        <v>&lt;loc&gt;https://eduardoherreraf.github.io/photoshop@comenzando_un_proyecto.html&lt;/loc&gt;</v>
      </c>
      <c r="B190" s="12" t="str">
        <f>C190</f>
        <v>https://eduardoherreraf.github.io/photoshop@comenzando_un_proyecto.html</v>
      </c>
      <c r="C190" s="18" t="s">
        <v>308</v>
      </c>
    </row>
    <row r="191" spans="1:3">
      <c r="A191" s="11" t="str">
        <f>CONCATENATE("&lt;lastmod&gt;",B191,"&lt;/lastmod&gt;")</f>
        <v>&lt;lastmod&gt;2024-10-22T15:08:11-05:00&lt;/lastmod&gt;</v>
      </c>
      <c r="B191" s="12" t="str">
        <f>$B$1</f>
        <v>2024-10-22T15:08:11-05:00</v>
      </c>
      <c r="C191" s="16"/>
    </row>
    <row r="192" spans="1:3">
      <c r="A192" s="11" t="str">
        <f>CONCATENATE("&lt;changefreq&gt;",B192,"&lt;/changefreq&gt;")</f>
        <v>&lt;changefreq&gt;yearly&lt;/changefreq&gt;</v>
      </c>
      <c r="B192" s="12" t="s">
        <v>281</v>
      </c>
      <c r="C192" s="16"/>
    </row>
    <row r="193" spans="1:3">
      <c r="A193" s="11" t="str">
        <f>CONCATENATE("&lt;priority&gt;",B193,"&lt;/priority&gt;")</f>
        <v>&lt;priority&gt;0.6&lt;/priority&gt;</v>
      </c>
      <c r="B193" s="12" t="s">
        <v>282</v>
      </c>
      <c r="C193" s="16"/>
    </row>
    <row r="194" ht="15.75" spans="1:3">
      <c r="A194" s="13" t="s">
        <v>271</v>
      </c>
      <c r="B194" s="14"/>
      <c r="C194" s="16"/>
    </row>
    <row r="195" ht="15.75" spans="1:3">
      <c r="A195" s="15" t="s">
        <v>309</v>
      </c>
      <c r="B195" s="15"/>
      <c r="C195" s="16"/>
    </row>
    <row r="196" spans="1:3">
      <c r="A196" s="9" t="s">
        <v>267</v>
      </c>
      <c r="B196" s="10"/>
      <c r="C196" s="16"/>
    </row>
    <row r="197" ht="30" spans="1:3">
      <c r="A197" s="11" t="str">
        <f>CONCATENATE("&lt;loc&gt;",B197,"&lt;/loc&gt;")</f>
        <v>&lt;loc&gt;https://eduardoherreraf.github.io/otrosTemas@como_aprender_cualquier_habilidad_facilmente_con_chatgpt.html&lt;/loc&gt;</v>
      </c>
      <c r="B197" s="12" t="str">
        <f>C197</f>
        <v>https://eduardoherreraf.github.io/otrosTemas@como_aprender_cualquier_habilidad_facilmente_con_chatgpt.html</v>
      </c>
      <c r="C197" s="20" t="s">
        <v>310</v>
      </c>
    </row>
    <row r="198" spans="1:3">
      <c r="A198" s="11" t="str">
        <f>CONCATENATE("&lt;lastmod&gt;",B198,"&lt;/lastmod&gt;")</f>
        <v>&lt;lastmod&gt;2024-10-22T15:08:11-05:00&lt;/lastmod&gt;</v>
      </c>
      <c r="B198" s="12" t="str">
        <f>$B$1</f>
        <v>2024-10-22T15:08:11-05:00</v>
      </c>
      <c r="C198" s="16"/>
    </row>
    <row r="199" spans="1:3">
      <c r="A199" s="11" t="str">
        <f>CONCATENATE("&lt;changefreq&gt;",B199,"&lt;/changefreq&gt;")</f>
        <v>&lt;changefreq&gt;yearly&lt;/changefreq&gt;</v>
      </c>
      <c r="B199" s="12" t="s">
        <v>281</v>
      </c>
      <c r="C199" s="16"/>
    </row>
    <row r="200" spans="1:3">
      <c r="A200" s="11" t="str">
        <f>CONCATENATE("&lt;priority&gt;",B200,"&lt;/priority&gt;")</f>
        <v>&lt;priority&gt;0.6&lt;/priority&gt;</v>
      </c>
      <c r="B200" s="12" t="s">
        <v>282</v>
      </c>
      <c r="C200" s="16"/>
    </row>
    <row r="201" ht="15.75" spans="1:3">
      <c r="A201" s="13" t="s">
        <v>271</v>
      </c>
      <c r="B201" s="14"/>
      <c r="C201" s="16"/>
    </row>
    <row r="202" spans="1:3">
      <c r="A202" s="9" t="s">
        <v>267</v>
      </c>
      <c r="B202" s="10"/>
      <c r="C202" s="16"/>
    </row>
    <row r="203" ht="30" spans="1:3">
      <c r="A203" s="11" t="str">
        <f>CONCATENATE("&lt;loc&gt;",B203,"&lt;/loc&gt;")</f>
        <v>&lt;loc&gt;https://eduardoherreraf.github.io/otrosTemas@como_aprender_cualquier_habilidad_facilmente_con_chatgpt.html&lt;/loc&gt;</v>
      </c>
      <c r="B203" s="12" t="str">
        <f>C203</f>
        <v>https://eduardoherreraf.github.io/otrosTemas@como_aprender_cualquier_habilidad_facilmente_con_chatgpt.html</v>
      </c>
      <c r="C203" s="20" t="s">
        <v>310</v>
      </c>
    </row>
    <row r="204" spans="1:3">
      <c r="A204" s="11" t="str">
        <f>CONCATENATE("&lt;lastmod&gt;",B204,"&lt;/lastmod&gt;")</f>
        <v>&lt;lastmod&gt;2024-10-22T15:08:11-05:00&lt;/lastmod&gt;</v>
      </c>
      <c r="B204" s="12" t="str">
        <f>$B$1</f>
        <v>2024-10-22T15:08:11-05:00</v>
      </c>
      <c r="C204" s="16"/>
    </row>
    <row r="205" spans="1:3">
      <c r="A205" s="11" t="str">
        <f>CONCATENATE("&lt;changefreq&gt;",B205,"&lt;/changefreq&gt;")</f>
        <v>&lt;changefreq&gt;yearly&lt;/changefreq&gt;</v>
      </c>
      <c r="B205" s="12" t="s">
        <v>281</v>
      </c>
      <c r="C205" s="16"/>
    </row>
    <row r="206" spans="1:3">
      <c r="A206" s="11" t="str">
        <f>CONCATENATE("&lt;priority&gt;",B206,"&lt;/priority&gt;")</f>
        <v>&lt;priority&gt;0.6&lt;/priority&gt;</v>
      </c>
      <c r="B206" s="12" t="s">
        <v>282</v>
      </c>
      <c r="C206" s="16"/>
    </row>
    <row r="207" ht="15.75" spans="1:3">
      <c r="A207" s="13" t="s">
        <v>271</v>
      </c>
      <c r="B207" s="14"/>
      <c r="C207" s="16"/>
    </row>
    <row r="208" ht="15.75" spans="1:3">
      <c r="A208" s="15" t="s">
        <v>311</v>
      </c>
      <c r="B208" s="15"/>
      <c r="C208" s="16"/>
    </row>
    <row r="209" spans="1:3">
      <c r="A209" s="9" t="s">
        <v>267</v>
      </c>
      <c r="B209" s="10"/>
      <c r="C209" s="16"/>
    </row>
    <row r="210" ht="30" spans="1:3">
      <c r="A210" s="11" t="str">
        <f>CONCATENATE("&lt;loc&gt;",B210,"&lt;/loc&gt;")</f>
        <v>&lt;loc&gt;https://eduardoherreraf.github.io/cursoPython3@07_interaccion_con_el_usuario.html&lt;/loc&gt;</v>
      </c>
      <c r="B210" s="12" t="str">
        <f>C210</f>
        <v>https://eduardoherreraf.github.io/cursoPython3@07_interaccion_con_el_usuario.html</v>
      </c>
      <c r="C210" s="20" t="s">
        <v>312</v>
      </c>
    </row>
    <row r="211" spans="1:3">
      <c r="A211" s="11" t="str">
        <f>CONCATENATE("&lt;lastmod&gt;",B211,"&lt;/lastmod&gt;")</f>
        <v>&lt;lastmod&gt;2024-10-22T15:08:11-05:00&lt;/lastmod&gt;</v>
      </c>
      <c r="B211" s="12" t="str">
        <f>$B$1</f>
        <v>2024-10-22T15:08:11-05:00</v>
      </c>
      <c r="C211" s="16"/>
    </row>
    <row r="212" spans="1:3">
      <c r="A212" s="11" t="str">
        <f>CONCATENATE("&lt;changefreq&gt;",B212,"&lt;/changefreq&gt;")</f>
        <v>&lt;changefreq&gt;yearly&lt;/changefreq&gt;</v>
      </c>
      <c r="B212" s="12" t="s">
        <v>281</v>
      </c>
      <c r="C212" s="16"/>
    </row>
    <row r="213" spans="1:3">
      <c r="A213" s="11" t="str">
        <f>CONCATENATE("&lt;priority&gt;",B213,"&lt;/priority&gt;")</f>
        <v>&lt;priority&gt;0.6&lt;/priority&gt;</v>
      </c>
      <c r="B213" s="12" t="s">
        <v>282</v>
      </c>
      <c r="C213" s="16"/>
    </row>
    <row r="214" ht="15.75" spans="1:3">
      <c r="A214" s="13" t="s">
        <v>271</v>
      </c>
      <c r="B214" s="14"/>
      <c r="C214" s="16"/>
    </row>
    <row r="215" spans="1:3">
      <c r="A215" s="9" t="s">
        <v>267</v>
      </c>
      <c r="B215" s="10"/>
      <c r="C215" s="16"/>
    </row>
    <row r="216" spans="1:3">
      <c r="A216" s="11" t="str">
        <f>CONCATENATE("&lt;loc&gt;",B216,"&lt;/loc&gt;")</f>
        <v>&lt;loc&gt;https://eduardoherreraf.github.io/cursoPython3@06_comentarios.html&lt;/loc&gt;</v>
      </c>
      <c r="B216" s="12" t="str">
        <f>C216</f>
        <v>https://eduardoherreraf.github.io/cursoPython3@06_comentarios.html</v>
      </c>
      <c r="C216" s="20" t="s">
        <v>313</v>
      </c>
    </row>
    <row r="217" spans="1:3">
      <c r="A217" s="11" t="str">
        <f>CONCATENATE("&lt;lastmod&gt;",B217,"&lt;/lastmod&gt;")</f>
        <v>&lt;lastmod&gt;2024-10-22T15:08:11-05:00&lt;/lastmod&gt;</v>
      </c>
      <c r="B217" s="12" t="str">
        <f>$B$1</f>
        <v>2024-10-22T15:08:11-05:00</v>
      </c>
      <c r="C217" s="16"/>
    </row>
    <row r="218" spans="1:3">
      <c r="A218" s="11" t="str">
        <f>CONCATENATE("&lt;changefreq&gt;",B218,"&lt;/changefreq&gt;")</f>
        <v>&lt;changefreq&gt;yearly&lt;/changefreq&gt;</v>
      </c>
      <c r="B218" s="12" t="s">
        <v>281</v>
      </c>
      <c r="C218" s="16"/>
    </row>
    <row r="219" spans="1:3">
      <c r="A219" s="11" t="str">
        <f>CONCATENATE("&lt;priority&gt;",B219,"&lt;/priority&gt;")</f>
        <v>&lt;priority&gt;0.6&lt;/priority&gt;</v>
      </c>
      <c r="B219" s="12" t="s">
        <v>282</v>
      </c>
      <c r="C219" s="16"/>
    </row>
    <row r="220" ht="15.75" spans="1:3">
      <c r="A220" s="13" t="s">
        <v>271</v>
      </c>
      <c r="B220" s="14"/>
      <c r="C220" s="16"/>
    </row>
    <row r="221" spans="1:3">
      <c r="A221" s="9" t="s">
        <v>267</v>
      </c>
      <c r="B221" s="10"/>
      <c r="C221" s="16"/>
    </row>
    <row r="222" spans="1:3">
      <c r="A222" s="11" t="str">
        <f>CONCATENATE("&lt;loc&gt;",B222,"&lt;/loc&gt;")</f>
        <v>&lt;loc&gt;https://eduardoherreraf.github.io/cursoPython3@05_variables.html&lt;/loc&gt;</v>
      </c>
      <c r="B222" s="12" t="str">
        <f>C222</f>
        <v>https://eduardoherreraf.github.io/cursoPython3@05_variables.html</v>
      </c>
      <c r="C222" s="20" t="s">
        <v>314</v>
      </c>
    </row>
    <row r="223" spans="1:3">
      <c r="A223" s="11" t="str">
        <f>CONCATENATE("&lt;lastmod&gt;",B223,"&lt;/lastmod&gt;")</f>
        <v>&lt;lastmod&gt;2024-10-22T15:08:11-05:00&lt;/lastmod&gt;</v>
      </c>
      <c r="B223" s="12" t="str">
        <f>$B$1</f>
        <v>2024-10-22T15:08:11-05:00</v>
      </c>
      <c r="C223" s="16"/>
    </row>
    <row r="224" spans="1:3">
      <c r="A224" s="11" t="str">
        <f>CONCATENATE("&lt;changefreq&gt;",B224,"&lt;/changefreq&gt;")</f>
        <v>&lt;changefreq&gt;yearly&lt;/changefreq&gt;</v>
      </c>
      <c r="B224" s="12" t="s">
        <v>281</v>
      </c>
      <c r="C224" s="16"/>
    </row>
    <row r="225" spans="1:3">
      <c r="A225" s="11" t="str">
        <f>CONCATENATE("&lt;priority&gt;",B225,"&lt;/priority&gt;")</f>
        <v>&lt;priority&gt;0.6&lt;/priority&gt;</v>
      </c>
      <c r="B225" s="12" t="s">
        <v>282</v>
      </c>
      <c r="C225" s="16"/>
    </row>
    <row r="226" ht="15.75" spans="1:3">
      <c r="A226" s="13" t="s">
        <v>271</v>
      </c>
      <c r="B226" s="14"/>
      <c r="C226" s="16"/>
    </row>
    <row r="227" spans="1:3">
      <c r="A227" s="9" t="s">
        <v>267</v>
      </c>
      <c r="B227" s="10"/>
      <c r="C227" s="16"/>
    </row>
    <row r="228" spans="1:3">
      <c r="A228" s="11" t="str">
        <f>CONCATENATE("&lt;loc&gt;",B228,"&lt;/loc&gt;")</f>
        <v>&lt;loc&gt;https://eduardoherreraf.github.io/cursoPython3@04_operadores.html&lt;/loc&gt;</v>
      </c>
      <c r="B228" s="12" t="str">
        <f>C228</f>
        <v>https://eduardoherreraf.github.io/cursoPython3@04_operadores.html</v>
      </c>
      <c r="C228" s="20" t="s">
        <v>315</v>
      </c>
    </row>
    <row r="229" spans="1:3">
      <c r="A229" s="11" t="str">
        <f>CONCATENATE("&lt;lastmod&gt;",B229,"&lt;/lastmod&gt;")</f>
        <v>&lt;lastmod&gt;2024-10-22T15:08:11-05:00&lt;/lastmod&gt;</v>
      </c>
      <c r="B229" s="12" t="str">
        <f>$B$1</f>
        <v>2024-10-22T15:08:11-05:00</v>
      </c>
      <c r="C229" s="16"/>
    </row>
    <row r="230" spans="1:3">
      <c r="A230" s="11" t="str">
        <f>CONCATENATE("&lt;changefreq&gt;",B230,"&lt;/changefreq&gt;")</f>
        <v>&lt;changefreq&gt;yearly&lt;/changefreq&gt;</v>
      </c>
      <c r="B230" s="12" t="s">
        <v>281</v>
      </c>
      <c r="C230" s="16"/>
    </row>
    <row r="231" spans="1:3">
      <c r="A231" s="11" t="str">
        <f>CONCATENATE("&lt;priority&gt;",B231,"&lt;/priority&gt;")</f>
        <v>&lt;priority&gt;0.6&lt;/priority&gt;</v>
      </c>
      <c r="B231" s="12" t="s">
        <v>282</v>
      </c>
      <c r="C231" s="16"/>
    </row>
    <row r="232" ht="15.75" spans="1:3">
      <c r="A232" s="13" t="s">
        <v>271</v>
      </c>
      <c r="B232" s="14"/>
      <c r="C232" s="16"/>
    </row>
    <row r="233" spans="1:3">
      <c r="A233" s="9" t="s">
        <v>267</v>
      </c>
      <c r="B233" s="10"/>
      <c r="C233" s="16"/>
    </row>
    <row r="234" spans="1:3">
      <c r="A234" s="11" t="str">
        <f>CONCATENATE("&lt;loc&gt;",B234,"&lt;/loc&gt;")</f>
        <v>&lt;loc&gt;https://eduardoherreraf.github.io/cursoPython3@03_literales.html&lt;/loc&gt;</v>
      </c>
      <c r="B234" s="12" t="str">
        <f>C234</f>
        <v>https://eduardoherreraf.github.io/cursoPython3@03_literales.html</v>
      </c>
      <c r="C234" s="20" t="s">
        <v>316</v>
      </c>
    </row>
    <row r="235" spans="1:3">
      <c r="A235" s="11" t="str">
        <f>CONCATENATE("&lt;lastmod&gt;",B235,"&lt;/lastmod&gt;")</f>
        <v>&lt;lastmod&gt;2024-10-22T15:08:11-05:00&lt;/lastmod&gt;</v>
      </c>
      <c r="B235" s="12" t="str">
        <f>$B$1</f>
        <v>2024-10-22T15:08:11-05:00</v>
      </c>
      <c r="C235" s="16"/>
    </row>
    <row r="236" spans="1:3">
      <c r="A236" s="11" t="str">
        <f>CONCATENATE("&lt;changefreq&gt;",B236,"&lt;/changefreq&gt;")</f>
        <v>&lt;changefreq&gt;yearly&lt;/changefreq&gt;</v>
      </c>
      <c r="B236" s="12" t="s">
        <v>281</v>
      </c>
      <c r="C236" s="16"/>
    </row>
    <row r="237" spans="1:3">
      <c r="A237" s="11" t="str">
        <f>CONCATENATE("&lt;priority&gt;",B237,"&lt;/priority&gt;")</f>
        <v>&lt;priority&gt;0.6&lt;/priority&gt;</v>
      </c>
      <c r="B237" s="12" t="s">
        <v>282</v>
      </c>
      <c r="C237" s="16"/>
    </row>
    <row r="238" ht="15.75" spans="1:3">
      <c r="A238" s="13" t="s">
        <v>271</v>
      </c>
      <c r="B238" s="14"/>
      <c r="C238" s="16"/>
    </row>
    <row r="239" spans="1:3">
      <c r="A239" s="9" t="s">
        <v>267</v>
      </c>
      <c r="B239" s="10"/>
      <c r="C239" s="16"/>
    </row>
    <row r="240" spans="1:3">
      <c r="A240" s="11" t="str">
        <f>CONCATENATE("&lt;loc&gt;",B240,"&lt;/loc&gt;")</f>
        <v>&lt;loc&gt;https://eduardoherreraf.github.io/cursoPython3@02_funcion_print.html&lt;/loc&gt;</v>
      </c>
      <c r="B240" s="12" t="str">
        <f>C240</f>
        <v>https://eduardoherreraf.github.io/cursoPython3@02_funcion_print.html</v>
      </c>
      <c r="C240" s="20" t="s">
        <v>317</v>
      </c>
    </row>
    <row r="241" spans="1:3">
      <c r="A241" s="11" t="str">
        <f>CONCATENATE("&lt;lastmod&gt;",B241,"&lt;/lastmod&gt;")</f>
        <v>&lt;lastmod&gt;2024-10-22T15:08:11-05:00&lt;/lastmod&gt;</v>
      </c>
      <c r="B241" s="12" t="str">
        <f>$B$1</f>
        <v>2024-10-22T15:08:11-05:00</v>
      </c>
      <c r="C241" s="16"/>
    </row>
    <row r="242" spans="1:3">
      <c r="A242" s="11" t="str">
        <f>CONCATENATE("&lt;changefreq&gt;",B242,"&lt;/changefreq&gt;")</f>
        <v>&lt;changefreq&gt;yearly&lt;/changefreq&gt;</v>
      </c>
      <c r="B242" s="12" t="s">
        <v>281</v>
      </c>
      <c r="C242" s="16"/>
    </row>
    <row r="243" spans="1:3">
      <c r="A243" s="11" t="str">
        <f>CONCATENATE("&lt;priority&gt;",B243,"&lt;/priority&gt;")</f>
        <v>&lt;priority&gt;0.6&lt;/priority&gt;</v>
      </c>
      <c r="B243" s="12" t="s">
        <v>282</v>
      </c>
      <c r="C243" s="16"/>
    </row>
    <row r="244" ht="15.75" spans="1:3">
      <c r="A244" s="13" t="s">
        <v>271</v>
      </c>
      <c r="B244" s="14"/>
      <c r="C244" s="16"/>
    </row>
    <row r="245" spans="1:3">
      <c r="A245" s="9" t="s">
        <v>267</v>
      </c>
      <c r="B245" s="10"/>
      <c r="C245" s="16"/>
    </row>
    <row r="246" spans="1:3">
      <c r="A246" s="11" t="str">
        <f>CONCATENATE("&lt;loc&gt;",B246,"&lt;/loc&gt;")</f>
        <v>&lt;loc&gt;https://eduardoherreraf.github.io/cursoPython3@01_introduccion.html&lt;/loc&gt;</v>
      </c>
      <c r="B246" s="12" t="str">
        <f>C246</f>
        <v>https://eduardoherreraf.github.io/cursoPython3@01_introduccion.html</v>
      </c>
      <c r="C246" s="20" t="s">
        <v>318</v>
      </c>
    </row>
    <row r="247" spans="1:3">
      <c r="A247" s="11" t="str">
        <f>CONCATENATE("&lt;lastmod&gt;",B247,"&lt;/lastmod&gt;")</f>
        <v>&lt;lastmod&gt;2024-10-22T15:08:11-05:00&lt;/lastmod&gt;</v>
      </c>
      <c r="B247" s="12" t="str">
        <f>$B$1</f>
        <v>2024-10-22T15:08:11-05:00</v>
      </c>
      <c r="C247" s="16"/>
    </row>
    <row r="248" spans="1:3">
      <c r="A248" s="11" t="str">
        <f>CONCATENATE("&lt;changefreq&gt;",B248,"&lt;/changefreq&gt;")</f>
        <v>&lt;changefreq&gt;yearly&lt;/changefreq&gt;</v>
      </c>
      <c r="B248" s="12" t="s">
        <v>281</v>
      </c>
      <c r="C248" s="16"/>
    </row>
    <row r="249" spans="1:3">
      <c r="A249" s="11" t="str">
        <f>CONCATENATE("&lt;priority&gt;",B249,"&lt;/priority&gt;")</f>
        <v>&lt;priority&gt;0.6&lt;/priority&gt;</v>
      </c>
      <c r="B249" s="12" t="s">
        <v>282</v>
      </c>
      <c r="C249" s="16"/>
    </row>
    <row r="250" ht="15.75" spans="1:3">
      <c r="A250" s="13" t="s">
        <v>271</v>
      </c>
      <c r="B250" s="14"/>
      <c r="C250" s="16"/>
    </row>
    <row r="251" spans="1:3">
      <c r="A251" s="5" t="s">
        <v>319</v>
      </c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99" spans="7:7">
      <c r="G299" s="7" t="s">
        <v>320</v>
      </c>
    </row>
    <row r="300" spans="7:7">
      <c r="G300" s="7" t="s">
        <v>321</v>
      </c>
    </row>
    <row r="301" spans="7:7">
      <c r="G301" s="7" t="s">
        <v>322</v>
      </c>
    </row>
    <row r="302" spans="7:7">
      <c r="G302" s="7" t="s">
        <v>323</v>
      </c>
    </row>
    <row r="303" spans="7:7">
      <c r="G303" s="7" t="s">
        <v>324</v>
      </c>
    </row>
    <row r="304" spans="7:7">
      <c r="G304" s="7" t="s">
        <v>325</v>
      </c>
    </row>
    <row r="305" spans="7:7">
      <c r="G305" s="7" t="s">
        <v>326</v>
      </c>
    </row>
    <row r="306" spans="7:7">
      <c r="G306" s="7" t="s">
        <v>327</v>
      </c>
    </row>
    <row r="307" spans="7:7">
      <c r="G307" s="7" t="s">
        <v>328</v>
      </c>
    </row>
    <row r="308" spans="7:7">
      <c r="G308" s="7" t="s">
        <v>329</v>
      </c>
    </row>
    <row r="309" spans="7:7">
      <c r="G309" s="7" t="s">
        <v>330</v>
      </c>
    </row>
    <row r="310" spans="7:7">
      <c r="G310" s="7" t="s">
        <v>331</v>
      </c>
    </row>
    <row r="311" spans="7:7">
      <c r="G311" s="7" t="s">
        <v>332</v>
      </c>
    </row>
    <row r="312" spans="7:7">
      <c r="G312" s="7" t="s">
        <v>333</v>
      </c>
    </row>
    <row r="313" spans="7:7">
      <c r="G313" s="7" t="s">
        <v>334</v>
      </c>
    </row>
    <row r="314" spans="7:7">
      <c r="G314" s="7" t="s">
        <v>335</v>
      </c>
    </row>
    <row r="315" spans="7:7">
      <c r="G315" s="7" t="s">
        <v>336</v>
      </c>
    </row>
    <row r="316" spans="7:7">
      <c r="G316" s="7" t="s">
        <v>337</v>
      </c>
    </row>
    <row r="317" spans="7:7">
      <c r="G317" s="7" t="s">
        <v>338</v>
      </c>
    </row>
    <row r="318" spans="7:7">
      <c r="G318" s="7" t="s">
        <v>339</v>
      </c>
    </row>
    <row r="319" spans="7:7">
      <c r="G319" s="7" t="s">
        <v>340</v>
      </c>
    </row>
    <row r="320" spans="7:7">
      <c r="G320" s="7" t="s">
        <v>341</v>
      </c>
    </row>
    <row r="321" spans="7:7">
      <c r="G321" s="7" t="s">
        <v>342</v>
      </c>
    </row>
    <row r="322" spans="7:7">
      <c r="G322" s="7" t="s">
        <v>343</v>
      </c>
    </row>
    <row r="323" spans="7:7">
      <c r="G323" s="7" t="s">
        <v>344</v>
      </c>
    </row>
    <row r="324" spans="7:7">
      <c r="G324" s="7" t="s">
        <v>345</v>
      </c>
    </row>
    <row r="325" spans="7:7">
      <c r="G325" s="7" t="s">
        <v>346</v>
      </c>
    </row>
    <row r="326" spans="7:7">
      <c r="G326" s="7" t="s">
        <v>347</v>
      </c>
    </row>
    <row r="327" spans="7:7">
      <c r="G327" s="7" t="s">
        <v>348</v>
      </c>
    </row>
    <row r="328" spans="7:7">
      <c r="G328" s="7" t="s">
        <v>349</v>
      </c>
    </row>
    <row r="329" spans="7:7">
      <c r="G329" s="7" t="s">
        <v>350</v>
      </c>
    </row>
    <row r="330" spans="7:7">
      <c r="G330" s="7" t="s">
        <v>351</v>
      </c>
    </row>
    <row r="331" spans="7:7">
      <c r="G331" s="7" t="s">
        <v>352</v>
      </c>
    </row>
    <row r="332" spans="7:7">
      <c r="G332" s="7" t="s">
        <v>353</v>
      </c>
    </row>
    <row r="333" spans="7:7">
      <c r="G333" s="7" t="s">
        <v>354</v>
      </c>
    </row>
    <row r="334" spans="7:7">
      <c r="G334" s="7" t="s">
        <v>355</v>
      </c>
    </row>
    <row r="335" spans="7:7">
      <c r="G335" s="7" t="s">
        <v>356</v>
      </c>
    </row>
    <row r="336" spans="7:7">
      <c r="G336" s="7" t="s">
        <v>357</v>
      </c>
    </row>
    <row r="337" spans="7:7">
      <c r="G337" s="7" t="s">
        <v>358</v>
      </c>
    </row>
  </sheetData>
  <conditionalFormatting sqref="C166">
    <cfRule type="duplicateValues" dxfId="0" priority="14"/>
  </conditionalFormatting>
  <conditionalFormatting sqref="C208">
    <cfRule type="duplicateValues" dxfId="0" priority="10"/>
  </conditionalFormatting>
  <conditionalFormatting sqref="C189:C194">
    <cfRule type="duplicateValues" dxfId="0" priority="16"/>
  </conditionalFormatting>
  <conditionalFormatting sqref="C196:C201">
    <cfRule type="duplicateValues" dxfId="0" priority="13"/>
  </conditionalFormatting>
  <conditionalFormatting sqref="C202:C207">
    <cfRule type="duplicateValues" dxfId="0" priority="12"/>
  </conditionalFormatting>
  <conditionalFormatting sqref="C209:C214">
    <cfRule type="duplicateValues" dxfId="0" priority="4"/>
  </conditionalFormatting>
  <conditionalFormatting sqref="C215:C220">
    <cfRule type="duplicateValues" dxfId="0" priority="3"/>
  </conditionalFormatting>
  <conditionalFormatting sqref="C221:C226">
    <cfRule type="duplicateValues" dxfId="0" priority="9"/>
  </conditionalFormatting>
  <conditionalFormatting sqref="C227:C232">
    <cfRule type="duplicateValues" dxfId="0" priority="8"/>
  </conditionalFormatting>
  <conditionalFormatting sqref="C233:C238">
    <cfRule type="duplicateValues" dxfId="0" priority="7"/>
  </conditionalFormatting>
  <conditionalFormatting sqref="C239:C244">
    <cfRule type="duplicateValues" dxfId="0" priority="6"/>
  </conditionalFormatting>
  <conditionalFormatting sqref="C245:C250">
    <cfRule type="duplicateValues" dxfId="0" priority="5"/>
  </conditionalFormatting>
  <conditionalFormatting sqref="G299:G337">
    <cfRule type="duplicateValues" dxfId="1" priority="1"/>
  </conditionalFormatting>
  <conditionalFormatting sqref="G300:G337">
    <cfRule type="duplicateValues" dxfId="1" priority="2"/>
  </conditionalFormatting>
  <conditionalFormatting sqref="C1:C40;C47:C164;C171:C188;C195;C251:C1048576">
    <cfRule type="duplicateValues" dxfId="0" priority="17"/>
  </conditionalFormatting>
  <conditionalFormatting sqref="C41;C43:C46">
    <cfRule type="duplicateValues" dxfId="0" priority="11"/>
  </conditionalFormatting>
  <conditionalFormatting sqref="C165;C167:C170">
    <cfRule type="duplicateValues" dxfId="0" priority="15"/>
  </conditionalFormatting>
  <hyperlinks>
    <hyperlink ref="C62" r:id="rId1" display="https://eduardoherreraf.github.io/git@configuracion_inicial_GIT.html"/>
    <hyperlink ref="C68" r:id="rId2" display="https://eduardoherreraf.github.io/git@introduccion_de_git_para_windows.html"/>
    <hyperlink ref="C74" r:id="rId3" display="https://eduardoherreraf.github.io/git@comandos_basicos_de_consola-Terminal_CLI_para_windows.html"/>
    <hyperlink ref="C80" r:id="rId4" display="https://eduardoherreraf.github.io/git@como_eliminar_el_ultimo_commit_de_git.html"/>
    <hyperlink ref="C100" r:id="rId5" display="https://eduardoherreraf.github.io/photoshop@metadata_y_exportacion.html" tooltip="https://eduardoherreraf.github.io/photoshop@metadata_y_exportacion.html"/>
    <hyperlink ref="C112" r:id="rId6" display="https://eduardoherreraf.github.io/photoshop@filtros_neurales.html" tooltip="https://eduardoherreraf.github.io/photoshop@filtros_neurales.html"/>
    <hyperlink ref="C118" r:id="rId7" display="https://eduardoherreraf.github.io/photoshop@filtros.html" tooltip="https://eduardoherreraf.github.io/photoshop@filtros.html"/>
    <hyperlink ref="C124" r:id="rId8" display="https://eduardoherreraf.github.io/photoshop@formas_y_capas.html" tooltip="https://eduardoherreraf.github.io/photoshop@formas_y_capas.html"/>
    <hyperlink ref="C130" r:id="rId9" display="https://eduardoherreraf.github.io/photoshop@textos.html" tooltip="https://eduardoherreraf.github.io/photoshop@textos.html"/>
    <hyperlink ref="C184" r:id="rId10" display="https://eduardoherreraf.github.io/photoshop@interfaz_y_area_de_trabajo.html"/>
    <hyperlink ref="C148" r:id="rId11" display="https://eduardoherreraf.github.io/photoshop@agregar_y_quitar_objetos.html"/>
    <hyperlink ref="C166" r:id="rId12" display="https://eduardoherreraf.github.io/photoshop@trabajo_con_capas.html"/>
    <hyperlink ref="C197" r:id="rId13" display="https://eduardoherreraf.github.io/otrosTemas@como_aprender_cualquier_habilidad_facilmente_con_chatgpt.html"/>
    <hyperlink ref="C203" r:id="rId13" display="https://eduardoherreraf.github.io/otrosTemas@como_aprender_cualquier_habilidad_facilmente_con_chatgpt.html"/>
    <hyperlink ref="C222" r:id="rId14" display="https://eduardoherreraf.github.io/cursoPython3@05_variables.html" tooltip="https://eduardoherreraf.github.io/cursoPython3@05_variables.html"/>
    <hyperlink ref="C228" r:id="rId15" display="https://eduardoherreraf.github.io/cursoPython3@04_operadores.html" tooltip="https://eduardoherreraf.github.io/cursoPython3@04_operadores.html"/>
    <hyperlink ref="C234" r:id="rId16" display="https://eduardoherreraf.github.io/cursoPython3@03_literales.html" tooltip="https://eduardoherreraf.github.io/cursoPython3@03_literales.html"/>
    <hyperlink ref="C240" r:id="rId17" display="https://eduardoherreraf.github.io/cursoPython3@02_funcion_print.html" tooltip="https://eduardoherreraf.github.io/cursoPython3@02_funcion_print.html"/>
    <hyperlink ref="C246" r:id="rId18" display="https://eduardoherreraf.github.io/cursoPython3@01_introduccion.html" tooltip="https://eduardoherreraf.github.io/cursoPython3@01_introduccion.html"/>
    <hyperlink ref="C210" r:id="rId19" display="https://eduardoherreraf.github.io/cursoPython3@07_interaccion_con_el_usuario.html" tooltip="https://eduardoherreraf.github.io/cursoPython3@07_interaccion_con_el_usuario.html"/>
    <hyperlink ref="C216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359</v>
      </c>
      <c r="B2" s="1" t="s">
        <v>360</v>
      </c>
      <c r="D2" s="1" t="s">
        <v>361</v>
      </c>
    </row>
    <row r="4" spans="1:4">
      <c r="A4" s="2"/>
      <c r="B4" s="1" t="s">
        <v>82</v>
      </c>
      <c r="D4" s="1" t="s">
        <v>362</v>
      </c>
    </row>
    <row r="5" spans="1:4">
      <c r="A5" s="3" t="s">
        <v>192</v>
      </c>
      <c r="B5" s="1" t="s">
        <v>83</v>
      </c>
      <c r="D5" s="1" t="s">
        <v>363</v>
      </c>
    </row>
    <row r="6" spans="1:4">
      <c r="A6" s="3" t="s">
        <v>364</v>
      </c>
      <c r="B6" s="1" t="s">
        <v>84</v>
      </c>
      <c r="D6" s="1" t="s">
        <v>365</v>
      </c>
    </row>
    <row r="7" spans="1:4">
      <c r="A7" s="3"/>
      <c r="B7" s="1" t="s">
        <v>366</v>
      </c>
      <c r="D7" s="1" t="s">
        <v>367</v>
      </c>
    </row>
    <row r="8" spans="1:4">
      <c r="A8" s="3" t="s">
        <v>368</v>
      </c>
      <c r="B8" s="1" t="s">
        <v>86</v>
      </c>
      <c r="D8" s="1" t="s">
        <v>369</v>
      </c>
    </row>
    <row r="9" spans="1:4">
      <c r="A9" s="3" t="s">
        <v>370</v>
      </c>
      <c r="B9" s="1" t="s">
        <v>87</v>
      </c>
      <c r="D9" s="1" t="s">
        <v>371</v>
      </c>
    </row>
    <row r="10" spans="1:4">
      <c r="A10" s="2"/>
      <c r="B10" s="1" t="s">
        <v>372</v>
      </c>
      <c r="D10" s="1" t="s">
        <v>373</v>
      </c>
    </row>
    <row r="11" spans="1:4">
      <c r="A11" s="2"/>
      <c r="B11" s="1" t="s">
        <v>374</v>
      </c>
      <c r="D11" s="1" t="s">
        <v>375</v>
      </c>
    </row>
    <row r="12" spans="1:4">
      <c r="A12" s="2"/>
      <c r="B12" s="1" t="s">
        <v>89</v>
      </c>
      <c r="D12" s="1" t="s">
        <v>376</v>
      </c>
    </row>
    <row r="13" spans="1:4">
      <c r="A13" s="2"/>
      <c r="B13" s="1" t="s">
        <v>377</v>
      </c>
      <c r="D13" s="1" t="s">
        <v>378</v>
      </c>
    </row>
    <row r="14" spans="1:4">
      <c r="A14" s="3"/>
      <c r="B14" s="1" t="s">
        <v>90</v>
      </c>
      <c r="D14" s="1" t="s">
        <v>379</v>
      </c>
    </row>
    <row r="15" spans="1:4">
      <c r="A15" s="3"/>
      <c r="B15" s="1" t="s">
        <v>91</v>
      </c>
      <c r="D15" s="1" t="s">
        <v>380</v>
      </c>
    </row>
    <row r="16" spans="1:4">
      <c r="A16" s="3"/>
      <c r="D16" s="1" t="s">
        <v>381</v>
      </c>
    </row>
    <row r="17" spans="1:4">
      <c r="A17" s="3"/>
      <c r="D17" s="1" t="s">
        <v>382</v>
      </c>
    </row>
    <row r="18" spans="1:4">
      <c r="A18" s="3"/>
      <c r="D18" s="1" t="s">
        <v>383</v>
      </c>
    </row>
    <row r="19" spans="4:4">
      <c r="D19" s="1" t="s">
        <v>384</v>
      </c>
    </row>
    <row r="20" spans="1:4">
      <c r="A20" s="4"/>
      <c r="D20" s="1" t="s">
        <v>385</v>
      </c>
    </row>
    <row r="21" spans="4:4">
      <c r="D21" s="1" t="s">
        <v>386</v>
      </c>
    </row>
    <row r="22" spans="4:4">
      <c r="D22" s="1" t="s">
        <v>387</v>
      </c>
    </row>
    <row r="23" spans="4:4">
      <c r="D23" s="1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2025-01-10T22:26:33Z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