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7945" windowHeight="12450" activeTab="1"/>
  </bookViews>
  <sheets>
    <sheet name="index" sheetId="5" r:id="rId1"/>
    <sheet name="GIT" sheetId="7" r:id="rId2"/>
    <sheet name="BootstrapTABLE" sheetId="2" r:id="rId3"/>
    <sheet name="GittTABLE" sheetId="3" r:id="rId4"/>
    <sheet name="script" sheetId="8" r:id="rId5"/>
    <sheet name="plantilla" sheetId="9" r:id="rId6"/>
  </sheets>
  <definedNames>
    <definedName name="Comillas">plantilla!$D$1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<sst xmlns="http://schemas.openxmlformats.org/spreadsheetml/2006/main" count="521" uniqueCount="113">
  <si>
    <t>Título</t>
  </si>
  <si>
    <t>Ing. Eduardo Herrera Forero.</t>
  </si>
  <si>
    <t xml:space="preserve"> </t>
  </si>
  <si>
    <t>Canonical</t>
  </si>
  <si>
    <t>https://eduardoherreraf.github.io/bootstrap.html</t>
  </si>
  <si>
    <t>Descripción</t>
  </si>
  <si>
    <t>Esta es la Página Web del ingeniero Eduardo Herrera Forero y sus publicaciones.</t>
  </si>
  <si>
    <t>&lt;head&gt;</t>
  </si>
  <si>
    <t>&lt;!-- Metaetiquetas --&gt;</t>
  </si>
  <si>
    <t>&lt;meta charset="utf-8" /&gt;</t>
  </si>
  <si>
    <t>&lt;meta name="viewport" content="width=device-width, initial-scale=1" /&gt;</t>
  </si>
  <si>
    <t>&lt;meta name="description" content="Instalación de Bootstrap V5.3 con NPM y VITE  - Ing. Eduardo Herrera Forero." /&gt;</t>
  </si>
  <si>
    <t>&lt;meta name="description" content="</t>
  </si>
  <si>
    <t>" /&gt;</t>
  </si>
  <si>
    <t>&lt;meta name="author" content="Ing. Eduardo Herrera Forero" /&gt;</t>
  </si>
  <si>
    <t>&lt;meta name="application-name" content="EHF" /&gt;</t>
  </si>
  <si>
    <t>&lt;meta name="robots" content="index, follow" /&gt;</t>
  </si>
  <si>
    <t>&lt;meta name="google" content="notranslate" /&gt;</t>
  </si>
  <si>
    <t>&lt;meta name="google" content="nositelinkssearchbox" /&gt;</t>
  </si>
  <si>
    <t>&lt;link rel="canonical" href="https://eduardoherreraf.github.io/instalacion_de_bootstrap_v53_con_npm_y_vite.html" /&gt;</t>
  </si>
  <si>
    <t>&lt;link rel="canonical" href="</t>
  </si>
  <si>
    <t>&lt;!-- Fin Metaetiquetas --&gt;</t>
  </si>
  <si>
    <t xml:space="preserve">   </t>
  </si>
  <si>
    <t>&lt;!-- Open Graph data --&gt;</t>
  </si>
  <si>
    <t>&lt;meta property="og:type" content="website" /&gt;</t>
  </si>
  <si>
    <t>&lt;meta property="og:title" content="Instalación de Bootstrap V5.3 con NPM y VITE  - Ing. Eduardo Herrera Forero." /&gt;</t>
  </si>
  <si>
    <t>&lt;meta property="og:title" content="</t>
  </si>
  <si>
    <t>&lt;meta property="og:description" content="Se muestra el proceso de configurar una plantilla HTML con la librería de Bootstrap v5 con el manejador de  paquetes NPM y VITE." /&gt;</t>
  </si>
  <si>
    <t>&lt;meta property="og:description" content="</t>
  </si>
  <si>
    <t>&lt;meta property="og:image" content="https://i.imgur.com/JKbKYrO.png" /&gt;</t>
  </si>
  <si>
    <t>&lt;meta property="og:image:alt" content="Logo del ingeniero Eduardo Herrera Forero"/&gt;</t>
  </si>
  <si>
    <t>&lt;meta property="og:url" content="https://eduardoherreraf.github.io/instalacion_de_bootstrap_v53_con_npm_y_vite.html" /&gt;</t>
  </si>
  <si>
    <t>&lt;meta property="og:url" content="</t>
  </si>
  <si>
    <t>&lt;meta property="og:locale" content="es_CO" /&gt;</t>
  </si>
  <si>
    <t>&lt;!-- fin Open Graph data --&gt;</t>
  </si>
  <si>
    <t xml:space="preserve">  </t>
  </si>
  <si>
    <t>&lt;!-- Twitter cards --&gt;</t>
  </si>
  <si>
    <t>&lt;meta name="twitter:card" content="summary" /&gt;</t>
  </si>
  <si>
    <t>&lt;meta name="twitter:site" content="@ehfeduardo" /&gt;</t>
  </si>
  <si>
    <t>&lt;meta name="twitter:title" content="Instalación de Bootstrap V5.3 con NPM y VITE  - Ing. Eduardo Herrera Forero." /&gt;</t>
  </si>
  <si>
    <t>&lt;meta name="twitter:title" content="</t>
  </si>
  <si>
    <t>&lt;meta name="twitter:description" content="Se muestra el proceso de configurar una plantilla HTML con la librería de Bootstrap v5 con el manejador de  paquetes NPM y VITE." /&gt;</t>
  </si>
  <si>
    <t>&lt;meta name="twitter:description" content="</t>
  </si>
  <si>
    <t>&lt;meta name="twitter:image" content="https://i.imgur.com/JKbKYrO.png" /&gt;</t>
  </si>
  <si>
    <t>&lt;meta name="twitter:image:alt" content="Logo del ingeniero Eduardo Herrera Forero"&gt;</t>
  </si>
  <si>
    <t>&lt;!-- Fin Twitter cards --&gt;</t>
  </si>
  <si>
    <t>&lt;!-- iconos --&gt;</t>
  </si>
  <si>
    <t>&lt;link rel="apple-touch-icon" sizes="180x180" href="apple-touch-icon.png" /&gt;</t>
  </si>
  <si>
    <t>&lt;link rel="icon" type="image/png" sizes="32x32" href="favicon-32x32.png" /&gt;</t>
  </si>
  <si>
    <t>&lt;link rel="icon" type="image/png" sizes="192x192" href="android-chrome-192x192.png"/&gt;</t>
  </si>
  <si>
    <t>&lt;link rel="icon" type="image/png" sizes="16x16" href="favicon-16x16.png" /&gt;</t>
  </si>
  <si>
    <t>&lt;link rel="manifest" href="site.webmanifest" /&gt;</t>
  </si>
  <si>
    <t>&lt;link rel="mask-icon" href="safari-pinned-tab.svg" color="#5bbad5" /&gt;</t>
  </si>
  <si>
    <t>&lt;meta name="msapplication-TileColor" content="#da532c" /&gt;</t>
  </si>
  <si>
    <t>&lt;meta name="theme-color" content="#ffffff" /&gt;</t>
  </si>
  <si>
    <t>&lt;!-- fin iconos --&gt;</t>
  </si>
  <si>
    <t>&lt;title&gt;</t>
  </si>
  <si>
    <t>Instalación de Bootstrap V5.3 con NPM y VITE - Ing. Eduardo Herrera Forero.</t>
  </si>
  <si>
    <t>&lt;/title&gt;</t>
  </si>
  <si>
    <t>&lt;script type="module" defer src="./js/main.js"&gt;&lt;/script&gt;</t>
  </si>
  <si>
    <t>&lt;meta name="google-site-verification" content="2H5ZMCD1_xl7oxaiqnopfdQBnIXVIOfmW0UBSa5sQJc"/&gt;</t>
  </si>
  <si>
    <t>&lt;/head&gt;</t>
  </si>
  <si>
    <t>Interfaz y Área de Trabajo en  Photoshop - Ing. Eduardo Herrera Forero.</t>
  </si>
  <si>
    <t>https://eduardoherreraf.github.io/photoshop@interfaz_y_area_de_trabajo.html</t>
  </si>
  <si>
    <t>Se explica cómo son la interfaz y el área de trabajo en Adobe Photoshop.</t>
  </si>
  <si>
    <t>Índice de Adobe Photoshop - Ing. Eduardo Herrera Forero.</t>
  </si>
  <si>
    <t>https://eduardoherreraf.github.io/photoshop.html</t>
  </si>
  <si>
    <t>Índice de todos los artículos publicados en este sitio web sobre el programa de edición de imágenes Adobe Photoshop</t>
  </si>
  <si>
    <t>&lt;meta name="robots" content="noindex, follow" /&gt;</t>
  </si>
  <si>
    <t>Índice de Git / Github - Ing. Eduardo Herrera Forero.</t>
  </si>
  <si>
    <t>https://eduardoherreraf.github.io/git.htmll</t>
  </si>
  <si>
    <t>Este es el índice en donde se encontraran todos los artículos del Sistema de Control de Versiones  GIT / GITHUB que se han publicado en este sitio web.</t>
  </si>
  <si>
    <t>&lt;script&gt;let tema = localStorage.getItem("theme") || "dark";window.onload = function () {if (tema === "dark") temaOscuro();if (tema === "light") temaClaro();};const cambiarTema = () =&gt; {const temaActual = localStorage.getItem("theme") || "dark";if (temaActual === "dark") {temaClaro();} else{temaOscuro();}};const temaOscuro = () =&gt; {document.querySelector("body").setAttribute("data-bs-theme", "dark");document.querySelector("#dl-icon").setAttribute("class","btn text-center d-flex bg-body-tertiary text-light");localStorage.setItem("theme", "dark");};const temaClaro = () =&gt; {document.querySelector("body").setAttribute("data-bs-theme", "light");document.querySelector("#dl-icon").setAttribute("class", "btn text-center d-flex bg-light text-dark");localStorage.setItem("theme", "light");};&lt;/script&gt;&lt;/html&gt;</t>
  </si>
  <si>
    <t>Comillas</t>
  </si>
  <si>
    <t>"</t>
  </si>
  <si>
    <t>Plantilla Cuerpo</t>
  </si>
  <si>
    <t>Plantilla Aside</t>
  </si>
  <si>
    <t>&lt;main class="col-lg-8 col"&gt;</t>
  </si>
  <si>
    <t>&lt;!-- Principal  --&gt;</t>
  </si>
  <si>
    <t>&lt;article class="row pb-3" id="principal"&gt;</t>
  </si>
  <si>
    <t>&lt;div class="mb-n5"&gt;</t>
  </si>
  <si>
    <t>titulo 1</t>
  </si>
  <si>
    <t>Ajuste de lienzo y resolución</t>
  </si>
  <si>
    <t>Parrafo 1</t>
  </si>
  <si>
    <t>En Photoshop, el ajuste de lienzo y resolución son dos aspectos fundamentales para trabajar con imágenes y proyectos gráficos. . A continuación, se detalla cada uno de ellos:</t>
  </si>
  <si>
    <t>Parrafo 2</t>
  </si>
  <si>
    <t>&lt;ul class="list-unstyled px-3"&gt;</t>
  </si>
  <si>
    <t>&lt;div</t>
  </si>
  <si>
    <t>&lt;li&gt;</t>
  </si>
  <si>
    <t>Area de trabajo 1</t>
  </si>
  <si>
    <t>Cambiar la Resolución</t>
  </si>
  <si>
    <t>    class="mt-5 pt-5"&gt;</t>
  </si>
  <si>
    <t>areaDeTrabajo1</t>
  </si>
  <si>
    <t>cambiarResolución</t>
  </si>
  <si>
    <t>&lt;/div&gt;</t>
  </si>
  <si>
    <t>Area de trabajo 2</t>
  </si>
  <si>
    <t>Cambiar Tamaño de Imagen</t>
  </si>
  <si>
    <t>areaDeTrabajo2</t>
  </si>
  <si>
    <t>cambiarTamañoImagen</t>
  </si>
  <si>
    <t>Area de trabajo 3</t>
  </si>
  <si>
    <t>class="mt-5 pt-5 mb-n5"&gt;</t>
  </si>
  <si>
    <t>areaDeTrabajo3</t>
  </si>
  <si>
    <t>cambiarResolución2</t>
  </si>
  <si>
    <t>&lt;/ul&gt;</t>
  </si>
  <si>
    <t>Area de trabajo 4</t>
  </si>
  <si>
    <t>Expandir el Lienzo</t>
  </si>
  <si>
    <t>areaDeTrabajo4</t>
  </si>
  <si>
    <t>expandirLienzo</t>
  </si>
  <si>
    <t>Area de trabajo 5</t>
  </si>
  <si>
    <t>areaDeTrabajo5</t>
  </si>
  <si>
    <r>
      <rPr>
        <sz val="10.5"/>
        <color rgb="FF808080"/>
        <rFont val="Consolas"/>
        <charset val="134"/>
      </rPr>
      <t>&lt;/</t>
    </r>
    <r>
      <rPr>
        <sz val="10.5"/>
        <color rgb="FF569CD6"/>
        <rFont val="Consolas"/>
        <charset val="134"/>
      </rPr>
      <t>article</t>
    </r>
    <r>
      <rPr>
        <sz val="10.5"/>
        <color rgb="FF808080"/>
        <rFont val="Consolas"/>
        <charset val="134"/>
      </rPr>
      <t>&gt;</t>
    </r>
  </si>
  <si>
    <t>&lt;!-- fin Principal  --&gt;</t>
  </si>
  <si>
    <r>
      <rPr>
        <sz val="10.5"/>
        <color rgb="FF808080"/>
        <rFont val="Consolas"/>
        <charset val="134"/>
      </rPr>
      <t>&lt;/</t>
    </r>
    <r>
      <rPr>
        <sz val="10.5"/>
        <color rgb="FF569CD6"/>
        <rFont val="Consolas"/>
        <charset val="134"/>
      </rPr>
      <t>main</t>
    </r>
    <r>
      <rPr>
        <sz val="10.5"/>
        <color rgb="FF808080"/>
        <rFont val="Consolas"/>
        <charset val="134"/>
      </rPr>
      <t>&gt;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</si>
</sst>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7">
    <font>
      <sz val="11"/>
      <color theme="1"/>
      <name val="Aptos Narrow"/>
      <charset val="134"/>
      <scheme val="minor"/>
    </font>
    <font>
      <sz val="11"/>
      <name val="Aptos Narrow"/>
      <charset val="134"/>
      <scheme val="minor"/>
    </font>
    <font>
      <sz val="10.5"/>
      <name val="Consolas"/>
      <charset val="134"/>
    </font>
    <font>
      <b/>
      <sz val="18"/>
      <color theme="1"/>
      <name val="Aptos Narrow"/>
      <charset val="134"/>
      <scheme val="minor"/>
    </font>
    <font>
      <sz val="10.5"/>
      <color rgb="FF808080"/>
      <name val="Consolas"/>
      <charset val="134"/>
    </font>
    <font>
      <sz val="10.5"/>
      <color rgb="FF6A9955"/>
      <name val="Consolas"/>
      <charset val="134"/>
    </font>
    <font>
      <sz val="11"/>
      <color theme="1"/>
      <name val="Tahoma"/>
      <charset val="134"/>
    </font>
    <font>
      <u/>
      <sz val="11"/>
      <color rgb="FF0000FF"/>
      <name val="Aptos Narrow"/>
      <charset val="0"/>
      <scheme val="minor"/>
    </font>
    <font>
      <u/>
      <sz val="11"/>
      <color rgb="FF800080"/>
      <name val="Aptos Narrow"/>
      <charset val="0"/>
      <scheme val="minor"/>
    </font>
    <font>
      <sz val="11"/>
      <color rgb="FFFF0000"/>
      <name val="Aptos Narrow"/>
      <charset val="0"/>
      <scheme val="minor"/>
    </font>
    <font>
      <b/>
      <sz val="18"/>
      <color theme="3"/>
      <name val="Aptos Narrow"/>
      <charset val="134"/>
      <scheme val="minor"/>
    </font>
    <font>
      <i/>
      <sz val="11"/>
      <color rgb="FF7F7F7F"/>
      <name val="Aptos Narrow"/>
      <charset val="0"/>
      <scheme val="minor"/>
    </font>
    <font>
      <b/>
      <sz val="15"/>
      <color theme="3"/>
      <name val="Aptos Narrow"/>
      <charset val="134"/>
      <scheme val="minor"/>
    </font>
    <font>
      <b/>
      <sz val="13"/>
      <color theme="3"/>
      <name val="Aptos Narrow"/>
      <charset val="134"/>
      <scheme val="minor"/>
    </font>
    <font>
      <b/>
      <sz val="11"/>
      <color theme="3"/>
      <name val="Aptos Narrow"/>
      <charset val="134"/>
      <scheme val="minor"/>
    </font>
    <font>
      <sz val="11"/>
      <color rgb="FF3F3F76"/>
      <name val="Aptos Narrow"/>
      <charset val="0"/>
      <scheme val="minor"/>
    </font>
    <font>
      <b/>
      <sz val="11"/>
      <color rgb="FF3F3F3F"/>
      <name val="Aptos Narrow"/>
      <charset val="0"/>
      <scheme val="minor"/>
    </font>
    <font>
      <b/>
      <sz val="11"/>
      <color rgb="FFFA7D00"/>
      <name val="Aptos Narrow"/>
      <charset val="0"/>
      <scheme val="minor"/>
    </font>
    <font>
      <b/>
      <sz val="11"/>
      <color rgb="FFFFFFFF"/>
      <name val="Aptos Narrow"/>
      <charset val="0"/>
      <scheme val="minor"/>
    </font>
    <font>
      <sz val="11"/>
      <color rgb="FFFA7D00"/>
      <name val="Aptos Narrow"/>
      <charset val="0"/>
      <scheme val="minor"/>
    </font>
    <font>
      <b/>
      <sz val="11"/>
      <color theme="1"/>
      <name val="Aptos Narrow"/>
      <charset val="0"/>
      <scheme val="minor"/>
    </font>
    <font>
      <sz val="11"/>
      <color rgb="FF006100"/>
      <name val="Aptos Narrow"/>
      <charset val="0"/>
      <scheme val="minor"/>
    </font>
    <font>
      <sz val="11"/>
      <color rgb="FF9C0006"/>
      <name val="Aptos Narrow"/>
      <charset val="0"/>
      <scheme val="minor"/>
    </font>
    <font>
      <sz val="11"/>
      <color rgb="FF9C6500"/>
      <name val="Aptos Narrow"/>
      <charset val="0"/>
      <scheme val="minor"/>
    </font>
    <font>
      <sz val="11"/>
      <color theme="0"/>
      <name val="Aptos Narrow"/>
      <charset val="0"/>
      <scheme val="minor"/>
    </font>
    <font>
      <sz val="11"/>
      <color theme="1"/>
      <name val="Aptos Narrow"/>
      <charset val="0"/>
      <scheme val="minor"/>
    </font>
    <font>
      <sz val="10.5"/>
      <color rgb="FF569CD6"/>
      <name val="Consolas"/>
      <charset val="134"/>
    </font>
  </fonts>
  <fills count="37">
    <fill>
      <patternFill patternType="none"/>
    </fill>
    <fill>
      <patternFill patternType="gray125"/>
    </fill>
    <fill>
      <patternFill patternType="solid">
        <fgColor theme="9" tint="0.6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0" fillId="9" borderId="1" applyNumberFormat="0" applyFont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0" borderId="4" applyNumberFormat="0" applyAlignment="0" applyProtection="0">
      <alignment vertical="center"/>
    </xf>
    <xf numFmtId="0" fontId="16" fillId="11" borderId="5" applyNumberFormat="0" applyAlignment="0" applyProtection="0">
      <alignment vertical="center"/>
    </xf>
    <xf numFmtId="0" fontId="17" fillId="11" borderId="4" applyNumberFormat="0" applyAlignment="0" applyProtection="0">
      <alignment vertical="center"/>
    </xf>
    <xf numFmtId="0" fontId="18" fillId="12" borderId="6" applyNumberFormat="0" applyAlignment="0" applyProtection="0">
      <alignment vertical="center"/>
    </xf>
    <xf numFmtId="0" fontId="19" fillId="0" borderId="7" applyNumberFormat="0" applyFill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21" fillId="13" borderId="0" applyNumberFormat="0" applyBorder="0" applyAlignment="0" applyProtection="0">
      <alignment vertical="center"/>
    </xf>
    <xf numFmtId="0" fontId="22" fillId="14" borderId="0" applyNumberFormat="0" applyBorder="0" applyAlignment="0" applyProtection="0">
      <alignment vertical="center"/>
    </xf>
    <xf numFmtId="0" fontId="23" fillId="15" borderId="0" applyNumberFormat="0" applyBorder="0" applyAlignment="0" applyProtection="0">
      <alignment vertical="center"/>
    </xf>
    <xf numFmtId="0" fontId="24" fillId="16" borderId="0" applyNumberFormat="0" applyBorder="0" applyAlignment="0" applyProtection="0">
      <alignment vertical="center"/>
    </xf>
    <xf numFmtId="0" fontId="25" fillId="17" borderId="0" applyNumberFormat="0" applyBorder="0" applyAlignment="0" applyProtection="0">
      <alignment vertical="center"/>
    </xf>
    <xf numFmtId="0" fontId="25" fillId="18" borderId="0" applyNumberFormat="0" applyBorder="0" applyAlignment="0" applyProtection="0">
      <alignment vertical="center"/>
    </xf>
    <xf numFmtId="0" fontId="24" fillId="19" borderId="0" applyNumberFormat="0" applyBorder="0" applyAlignment="0" applyProtection="0">
      <alignment vertical="center"/>
    </xf>
    <xf numFmtId="0" fontId="24" fillId="20" borderId="0" applyNumberFormat="0" applyBorder="0" applyAlignment="0" applyProtection="0">
      <alignment vertical="center"/>
    </xf>
    <xf numFmtId="0" fontId="25" fillId="21" borderId="0" applyNumberFormat="0" applyBorder="0" applyAlignment="0" applyProtection="0">
      <alignment vertical="center"/>
    </xf>
    <xf numFmtId="0" fontId="25" fillId="22" borderId="0" applyNumberFormat="0" applyBorder="0" applyAlignment="0" applyProtection="0">
      <alignment vertical="center"/>
    </xf>
    <xf numFmtId="0" fontId="24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25" borderId="0" applyNumberFormat="0" applyBorder="0" applyAlignment="0" applyProtection="0">
      <alignment vertical="center"/>
    </xf>
    <xf numFmtId="0" fontId="25" fillId="26" borderId="0" applyNumberFormat="0" applyBorder="0" applyAlignment="0" applyProtection="0">
      <alignment vertical="center"/>
    </xf>
    <xf numFmtId="0" fontId="24" fillId="27" borderId="0" applyNumberFormat="0" applyBorder="0" applyAlignment="0" applyProtection="0">
      <alignment vertical="center"/>
    </xf>
    <xf numFmtId="0" fontId="24" fillId="4" borderId="0" applyNumberFormat="0" applyBorder="0" applyAlignment="0" applyProtection="0">
      <alignment vertical="center"/>
    </xf>
    <xf numFmtId="0" fontId="25" fillId="28" borderId="0" applyNumberFormat="0" applyBorder="0" applyAlignment="0" applyProtection="0">
      <alignment vertical="center"/>
    </xf>
    <xf numFmtId="0" fontId="25" fillId="29" borderId="0" applyNumberFormat="0" applyBorder="0" applyAlignment="0" applyProtection="0">
      <alignment vertical="center"/>
    </xf>
    <xf numFmtId="0" fontId="24" fillId="30" borderId="0" applyNumberFormat="0" applyBorder="0" applyAlignment="0" applyProtection="0">
      <alignment vertical="center"/>
    </xf>
    <xf numFmtId="0" fontId="24" fillId="31" borderId="0" applyNumberFormat="0" applyBorder="0" applyAlignment="0" applyProtection="0">
      <alignment vertical="center"/>
    </xf>
    <xf numFmtId="0" fontId="25" fillId="32" borderId="0" applyNumberFormat="0" applyBorder="0" applyAlignment="0" applyProtection="0">
      <alignment vertical="center"/>
    </xf>
    <xf numFmtId="0" fontId="25" fillId="33" borderId="0" applyNumberFormat="0" applyBorder="0" applyAlignment="0" applyProtection="0">
      <alignment vertical="center"/>
    </xf>
    <xf numFmtId="0" fontId="24" fillId="7" borderId="0" applyNumberFormat="0" applyBorder="0" applyAlignment="0" applyProtection="0">
      <alignment vertical="center"/>
    </xf>
    <xf numFmtId="0" fontId="24" fillId="34" borderId="0" applyNumberFormat="0" applyBorder="0" applyAlignment="0" applyProtection="0">
      <alignment vertical="center"/>
    </xf>
    <xf numFmtId="0" fontId="25" fillId="35" borderId="0" applyNumberFormat="0" applyBorder="0" applyAlignment="0" applyProtection="0">
      <alignment vertical="center"/>
    </xf>
    <xf numFmtId="0" fontId="25" fillId="8" borderId="0" applyNumberFormat="0" applyBorder="0" applyAlignment="0" applyProtection="0">
      <alignment vertical="center"/>
    </xf>
    <xf numFmtId="0" fontId="24" fillId="36" borderId="0" applyNumberFormat="0" applyBorder="0" applyAlignment="0" applyProtection="0">
      <alignment vertical="center"/>
    </xf>
  </cellStyleXfs>
  <cellXfs count="22">
    <xf numFmtId="0" fontId="0" fillId="0" borderId="0" xfId="0"/>
    <xf numFmtId="0" fontId="1" fillId="0" borderId="0" xfId="0" applyFont="1"/>
    <xf numFmtId="0" fontId="1" fillId="0" borderId="0" xfId="0" applyFont="1" applyFill="1"/>
    <xf numFmtId="0" fontId="1" fillId="2" borderId="0" xfId="0" applyFont="1" applyFill="1"/>
    <xf numFmtId="0" fontId="2" fillId="0" borderId="0" xfId="0" applyFont="1" applyAlignment="1">
      <alignment wrapText="1"/>
    </xf>
    <xf numFmtId="0" fontId="2" fillId="3" borderId="0" xfId="0" applyFont="1" applyFill="1" applyAlignment="1">
      <alignment wrapText="1"/>
    </xf>
    <xf numFmtId="0" fontId="2" fillId="4" borderId="0" xfId="0" applyFont="1" applyFill="1" applyAlignment="1">
      <alignment wrapText="1"/>
    </xf>
    <xf numFmtId="0" fontId="3" fillId="0" borderId="0" xfId="0" applyFont="1"/>
    <xf numFmtId="0" fontId="2" fillId="0" borderId="0" xfId="0" applyFont="1" applyAlignment="1"/>
    <xf numFmtId="0" fontId="2" fillId="5" borderId="0" xfId="0" applyFont="1" applyFill="1" applyAlignment="1">
      <alignment wrapText="1"/>
    </xf>
    <xf numFmtId="0" fontId="4" fillId="3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4" fillId="0" borderId="0" xfId="0" applyFont="1" applyAlignment="1">
      <alignment wrapText="1"/>
    </xf>
    <xf numFmtId="0" fontId="6" fillId="0" borderId="0" xfId="0" applyFont="1"/>
    <xf numFmtId="0" fontId="0" fillId="0" borderId="0" xfId="0" applyFont="1"/>
    <xf numFmtId="0" fontId="6" fillId="6" borderId="0" xfId="0" applyFont="1" applyFill="1"/>
    <xf numFmtId="0" fontId="6" fillId="7" borderId="0" xfId="0" applyFont="1" applyFill="1"/>
    <xf numFmtId="0" fontId="7" fillId="0" borderId="0" xfId="6" applyAlignment="1"/>
    <xf numFmtId="0" fontId="6" fillId="8" borderId="0" xfId="0" applyFont="1" applyFill="1"/>
    <xf numFmtId="0" fontId="6" fillId="0" borderId="0" xfId="0" applyFont="1" applyFill="1"/>
    <xf numFmtId="0" fontId="6" fillId="0" borderId="0" xfId="0" applyFont="1" applyFill="1" applyAlignment="1"/>
    <xf numFmtId="0" fontId="6" fillId="3" borderId="0" xfId="0" applyFont="1" applyFill="1" applyAlignment="1"/>
  </cellXfs>
  <cellStyles count="49">
    <cellStyle name="Normal" xfId="0" builtinId="0"/>
    <cellStyle name="Coma" xfId="1" builtinId="3"/>
    <cellStyle name="Moneda" xfId="2" builtinId="4"/>
    <cellStyle name="Porcentaje" xfId="3" builtinId="5"/>
    <cellStyle name="Coma [0]" xfId="4" builtinId="6"/>
    <cellStyle name="Moneda [0]" xfId="5" builtinId="7"/>
    <cellStyle name="Hipervínculo" xfId="6" builtinId="8"/>
    <cellStyle name="Hipervínculo visitado" xfId="7" builtinId="9"/>
    <cellStyle name="Nota" xfId="8" builtinId="10"/>
    <cellStyle name="Texto de advertencia" xfId="9" builtinId="11"/>
    <cellStyle name="Título" xfId="10" builtinId="15"/>
    <cellStyle name="Texto explicativo" xfId="11" builtinId="53"/>
    <cellStyle name="Título 1" xfId="12" builtinId="16"/>
    <cellStyle name="Título 2" xfId="13" builtinId="17"/>
    <cellStyle name="Título 3" xfId="14" builtinId="18"/>
    <cellStyle name="Título 4" xfId="15" builtinId="19"/>
    <cellStyle name="Entrada" xfId="16" builtinId="20"/>
    <cellStyle name="Salida" xfId="17" builtinId="21"/>
    <cellStyle name="Cálculo" xfId="18" builtinId="22"/>
    <cellStyle name="Celda de comprobación" xfId="19" builtinId="23"/>
    <cellStyle name="Celda vinculada" xfId="20" builtinId="24"/>
    <cellStyle name="Total" xfId="21" builtinId="25"/>
    <cellStyle name="Correcto" xfId="22" builtinId="26"/>
    <cellStyle name="Incorrecto" xfId="23" builtinId="27"/>
    <cellStyle name="Neutro" xfId="24" builtinId="28"/>
    <cellStyle name="Énfasis1" xfId="25" builtinId="29"/>
    <cellStyle name="20% - Énfasis1" xfId="26" builtinId="30"/>
    <cellStyle name="40% - Énfasis1" xfId="27" builtinId="31"/>
    <cellStyle name="60% - Énfasis1" xfId="28" builtinId="32"/>
    <cellStyle name="Énfasis2" xfId="29" builtinId="33"/>
    <cellStyle name="20% - Énfasis2" xfId="30" builtinId="34"/>
    <cellStyle name="40% - Énfasis2" xfId="31" builtinId="35"/>
    <cellStyle name="60% - Énfasis2" xfId="32" builtinId="36"/>
    <cellStyle name="Énfasis3" xfId="33" builtinId="37"/>
    <cellStyle name="20% - Énfasis3" xfId="34" builtinId="38"/>
    <cellStyle name="40% - Énfasis3" xfId="35" builtinId="39"/>
    <cellStyle name="60% - Énfasis3" xfId="36" builtinId="40"/>
    <cellStyle name="Énfasis4" xfId="37" builtinId="41"/>
    <cellStyle name="20% - Énfasis4" xfId="38" builtinId="42"/>
    <cellStyle name="40% - Énfasis4" xfId="39" builtinId="43"/>
    <cellStyle name="60% - Énfasis4" xfId="40" builtinId="44"/>
    <cellStyle name="Énfasis5" xfId="41" builtinId="45"/>
    <cellStyle name="20% - Énfasis5" xfId="42" builtinId="46"/>
    <cellStyle name="40% - Énfasis5" xfId="43" builtinId="47"/>
    <cellStyle name="60% - Énfasis5" xfId="44" builtinId="48"/>
    <cellStyle name="Énfasis6" xfId="45" builtinId="49"/>
    <cellStyle name="20% - Énfasis6" xfId="46" builtinId="50"/>
    <cellStyle name="40% - Énfasis6" xfId="47" builtinId="51"/>
    <cellStyle name="60% - Énfasis6" xfId="48" builtinId="52"/>
  </cellStyles>
  <dxfs count="1"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bootstrap.html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photoshop@interfaz_y_area_de_trabajo.html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photoshop.html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s://eduardoherreraf.github.io/git.html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5"/>
  <sheetViews>
    <sheetView zoomScale="120" zoomScaleNormal="120" workbookViewId="0">
      <pane xSplit="1" ySplit="3" topLeftCell="B23" activePane="bottomRight" state="frozen"/>
      <selection/>
      <selection pane="topRight"/>
      <selection pane="bottomLeft"/>
      <selection pane="bottomRight" activeCell="C66" sqref="C66"/>
    </sheetView>
  </sheetViews>
  <sheetFormatPr defaultColWidth="11" defaultRowHeight="14.25"/>
  <cols>
    <col min="1" max="1" width="0.158333333333333" style="13" customWidth="1"/>
    <col min="2" max="2" width="11" style="13"/>
    <col min="3" max="3" width="139.991666666667" style="13" customWidth="1"/>
    <col min="4" max="4" width="11" style="13"/>
    <col min="5" max="5" width="35" style="13" customWidth="1"/>
    <col min="6" max="16383" width="11" style="13"/>
    <col min="16384" max="16384" width="11" style="14"/>
  </cols>
  <sheetData>
    <row r="1" spans="2:16384">
      <c r="B1" s="15" t="s">
        <v>0</v>
      </c>
      <c r="C1" t="s">
        <v>1</v>
      </c>
      <c r="D1" s="13" t="s">
        <v>2</v>
      </c>
      <c r="XFD1" s="13"/>
    </row>
    <row r="2" spans="2:16384">
      <c r="B2" s="16" t="s">
        <v>3</v>
      </c>
      <c r="C2" s="17" t="s">
        <v>4</v>
      </c>
      <c r="D2" s="13" t="s">
        <v>2</v>
      </c>
      <c r="XFD2" s="13"/>
    </row>
    <row r="3" spans="2:16384">
      <c r="B3" s="18" t="s">
        <v>5</v>
      </c>
      <c r="C3" t="s">
        <v>6</v>
      </c>
      <c r="D3" s="13" t="s">
        <v>2</v>
      </c>
      <c r="XFD3" s="13"/>
    </row>
    <row r="4" ht="6" customHeight="1" spans="2:16384">
      <c r="B4" s="19"/>
      <c r="XFD4" s="13"/>
    </row>
    <row r="5" spans="1:16384">
      <c r="A5" s="13" t="s">
        <v>7</v>
      </c>
      <c r="B5" s="20" t="str">
        <f t="shared" ref="B5:B8" si="0">A5</f>
        <v>&lt;head&gt;</v>
      </c>
      <c r="C5" s="20"/>
      <c r="D5" s="20" t="s">
        <v>2</v>
      </c>
      <c r="XFD5" s="13"/>
    </row>
    <row r="6" spans="1:16384">
      <c r="A6" s="13" t="s">
        <v>8</v>
      </c>
      <c r="B6" s="20" t="str">
        <f t="shared" si="0"/>
        <v>&lt;!-- Metaetiquetas --&gt;</v>
      </c>
      <c r="C6" s="20"/>
      <c r="D6" s="20" t="s">
        <v>2</v>
      </c>
      <c r="XFD6" s="13"/>
    </row>
    <row r="7" spans="1:16384">
      <c r="A7" s="13" t="s">
        <v>9</v>
      </c>
      <c r="B7" s="20" t="str">
        <f t="shared" si="0"/>
        <v>&lt;meta charset="utf-8" /&gt;</v>
      </c>
      <c r="C7" s="20"/>
      <c r="D7" s="20" t="s">
        <v>2</v>
      </c>
      <c r="XFD7" s="13"/>
    </row>
    <row r="8" spans="1:16384">
      <c r="A8" s="13" t="s">
        <v>10</v>
      </c>
      <c r="B8" s="20" t="str">
        <f t="shared" si="0"/>
        <v>&lt;meta name="viewport" content="width=device-width, initial-scale=1" /&gt;</v>
      </c>
      <c r="C8" s="20"/>
      <c r="D8" s="20" t="s">
        <v>2</v>
      </c>
      <c r="XFD8" s="13"/>
    </row>
    <row r="9" spans="1:16384">
      <c r="A9" s="15" t="s">
        <v>11</v>
      </c>
      <c r="B9" s="20" t="str">
        <f>CONCATENATE(E9,$C$1,F9)</f>
        <v>&lt;meta name="description" content="Ing. Eduardo Herrera Forero." /&gt;</v>
      </c>
      <c r="C9" s="20"/>
      <c r="D9" s="20" t="s">
        <v>2</v>
      </c>
      <c r="E9" s="13" t="s">
        <v>12</v>
      </c>
      <c r="F9" s="13" t="s">
        <v>13</v>
      </c>
      <c r="XFD9" s="13"/>
    </row>
    <row r="10" spans="1:16384">
      <c r="A10" s="13" t="s">
        <v>14</v>
      </c>
      <c r="B10" s="20" t="str">
        <f t="shared" ref="B10:B13" si="1">A10</f>
        <v>&lt;meta name="author" content="Ing. Eduardo Herrera Forero" /&gt;</v>
      </c>
      <c r="C10" s="20"/>
      <c r="D10" s="20" t="s">
        <v>2</v>
      </c>
      <c r="XFD10" s="13"/>
    </row>
    <row r="11" spans="1:16384">
      <c r="A11" s="13" t="s">
        <v>15</v>
      </c>
      <c r="B11" s="20" t="str">
        <f t="shared" si="1"/>
        <v>&lt;meta name="application-name" content="EHF" /&gt;</v>
      </c>
      <c r="C11" s="20"/>
      <c r="D11" s="20" t="s">
        <v>2</v>
      </c>
      <c r="XFD11" s="13"/>
    </row>
    <row r="12" spans="1:16384">
      <c r="A12" s="13" t="s">
        <v>16</v>
      </c>
      <c r="B12" s="20" t="str">
        <f t="shared" si="1"/>
        <v>&lt;meta name="robots" content="index, follow" /&gt;</v>
      </c>
      <c r="C12" s="20"/>
      <c r="D12" s="20" t="s">
        <v>2</v>
      </c>
      <c r="XFD12" s="13"/>
    </row>
    <row r="13" spans="1:16384">
      <c r="A13" s="13" t="s">
        <v>17</v>
      </c>
      <c r="B13" s="20" t="str">
        <f t="shared" si="1"/>
        <v>&lt;meta name="google" content="notranslate" /&gt;</v>
      </c>
      <c r="C13" s="20"/>
      <c r="D13" s="20" t="s">
        <v>2</v>
      </c>
      <c r="E13" s="21" t="s">
        <v>18</v>
      </c>
      <c r="XFD13" s="13"/>
    </row>
    <row r="14" spans="1:16384">
      <c r="A14" s="16" t="s">
        <v>19</v>
      </c>
      <c r="B14" s="20" t="str">
        <f>CONCATENATE(E14,$C$2,$F$9)</f>
        <v>&lt;link rel="canonical" href="https://eduardoherreraf.github.io/bootstrap.html" /&gt;</v>
      </c>
      <c r="C14" s="20"/>
      <c r="D14" s="20" t="s">
        <v>2</v>
      </c>
      <c r="E14" s="13" t="s">
        <v>20</v>
      </c>
      <c r="XFD14" s="13"/>
    </row>
    <row r="15" spans="1:16384">
      <c r="A15" s="13" t="s">
        <v>21</v>
      </c>
      <c r="B15" s="20" t="str">
        <f t="shared" ref="B15:B18" si="2">A15</f>
        <v>&lt;!-- Fin Metaetiquetas --&gt;</v>
      </c>
      <c r="C15" s="20"/>
      <c r="D15" s="20" t="s">
        <v>2</v>
      </c>
      <c r="XFD15" s="13"/>
    </row>
    <row r="16" spans="2:16384">
      <c r="B16" s="20" t="s">
        <v>22</v>
      </c>
      <c r="C16" s="20"/>
      <c r="D16" s="20" t="s">
        <v>2</v>
      </c>
      <c r="XFD16" s="13"/>
    </row>
    <row r="17" spans="1:16384">
      <c r="A17" s="13" t="s">
        <v>23</v>
      </c>
      <c r="B17" s="20" t="str">
        <f t="shared" si="2"/>
        <v>&lt;!-- Open Graph data --&gt;</v>
      </c>
      <c r="C17" s="20"/>
      <c r="D17" s="20" t="s">
        <v>2</v>
      </c>
      <c r="XFD17" s="13"/>
    </row>
    <row r="18" spans="1:16384">
      <c r="A18" s="13" t="s">
        <v>24</v>
      </c>
      <c r="B18" s="20" t="str">
        <f t="shared" si="2"/>
        <v>&lt;meta property="og:type" content="website" /&gt;</v>
      </c>
      <c r="C18" s="20"/>
      <c r="D18" s="20" t="s">
        <v>2</v>
      </c>
      <c r="XFD18" s="13"/>
    </row>
    <row r="19" spans="1:16384">
      <c r="A19" s="15" t="s">
        <v>25</v>
      </c>
      <c r="B19" s="20" t="str">
        <f>CONCATENATE(E19,$C$1,F9)</f>
        <v>&lt;meta property="og:title" content="Ing. Eduardo Herrera Forero." /&gt;</v>
      </c>
      <c r="C19" s="20"/>
      <c r="D19" s="20" t="s">
        <v>2</v>
      </c>
      <c r="E19" s="13" t="s">
        <v>26</v>
      </c>
      <c r="XFD19" s="13"/>
    </row>
    <row r="20" spans="1:16384">
      <c r="A20" s="18" t="s">
        <v>27</v>
      </c>
      <c r="B20" s="20" t="str">
        <f>CONCATENATE(E20,$C$3,$F$9)</f>
        <v>&lt;meta property="og:description" content="Esta es la Página Web del ingeniero Eduardo Herrera Forero y sus publicaciones." /&gt;</v>
      </c>
      <c r="C20" s="20"/>
      <c r="D20" s="20" t="s">
        <v>2</v>
      </c>
      <c r="E20" s="13" t="s">
        <v>28</v>
      </c>
      <c r="XFD20" s="13"/>
    </row>
    <row r="21" spans="1:16384">
      <c r="A21" s="13" t="s">
        <v>29</v>
      </c>
      <c r="B21" s="20" t="str">
        <f t="shared" ref="B21:B25" si="3">A21</f>
        <v>&lt;meta property="og:image" content="https://i.imgur.com/JKbKYrO.png" /&gt;</v>
      </c>
      <c r="C21" s="20"/>
      <c r="D21" s="20" t="s">
        <v>2</v>
      </c>
      <c r="XFD21" s="13"/>
    </row>
    <row r="22" spans="1:16384">
      <c r="A22" s="13" t="s">
        <v>30</v>
      </c>
      <c r="B22" s="20" t="str">
        <f t="shared" si="3"/>
        <v>&lt;meta property="og:image:alt" content="Logo del ingeniero Eduardo Herrera Forero"/&gt;</v>
      </c>
      <c r="C22" s="20"/>
      <c r="D22" s="20" t="s">
        <v>2</v>
      </c>
      <c r="XFD22" s="13"/>
    </row>
    <row r="23" spans="1:16384">
      <c r="A23" s="16" t="s">
        <v>31</v>
      </c>
      <c r="B23" s="20" t="str">
        <f>CONCATENATE(E23,$C$2,$F$9)</f>
        <v>&lt;meta property="og:url" content="https://eduardoherreraf.github.io/bootstrap.html" /&gt;</v>
      </c>
      <c r="C23" s="20"/>
      <c r="D23" s="20" t="s">
        <v>2</v>
      </c>
      <c r="E23" s="13" t="s">
        <v>32</v>
      </c>
      <c r="XFD23" s="13"/>
    </row>
    <row r="24" spans="1:16384">
      <c r="A24" s="13" t="s">
        <v>33</v>
      </c>
      <c r="B24" s="20" t="str">
        <f t="shared" si="3"/>
        <v>&lt;meta property="og:locale" content="es_CO" /&gt;</v>
      </c>
      <c r="C24" s="20"/>
      <c r="D24" s="20" t="s">
        <v>2</v>
      </c>
      <c r="XFD24" s="13"/>
    </row>
    <row r="25" spans="1:16384">
      <c r="A25" s="13" t="s">
        <v>34</v>
      </c>
      <c r="B25" s="20" t="str">
        <f t="shared" si="3"/>
        <v>&lt;!-- fin Open Graph data --&gt;</v>
      </c>
      <c r="C25" s="20"/>
      <c r="D25" s="20" t="s">
        <v>2</v>
      </c>
      <c r="XFD25" s="13"/>
    </row>
    <row r="26" spans="2:16384">
      <c r="B26" s="20" t="s">
        <v>35</v>
      </c>
      <c r="C26" s="20"/>
      <c r="D26" s="20" t="s">
        <v>2</v>
      </c>
      <c r="XFD26" s="13"/>
    </row>
    <row r="27" spans="1:16384">
      <c r="A27" s="13" t="s">
        <v>36</v>
      </c>
      <c r="B27" s="20" t="str">
        <f t="shared" ref="B27:B29" si="4">A27</f>
        <v>&lt;!-- Twitter cards --&gt;</v>
      </c>
      <c r="C27" s="20"/>
      <c r="D27" s="20" t="s">
        <v>2</v>
      </c>
      <c r="XFD27" s="13"/>
    </row>
    <row r="28" spans="1:16384">
      <c r="A28" s="13" t="s">
        <v>37</v>
      </c>
      <c r="B28" s="20" t="str">
        <f t="shared" si="4"/>
        <v>&lt;meta name="twitter:card" content="summary" /&gt;</v>
      </c>
      <c r="C28" s="20"/>
      <c r="D28" s="20" t="s">
        <v>2</v>
      </c>
      <c r="XFD28" s="13"/>
    </row>
    <row r="29" spans="1:16384">
      <c r="A29" s="13" t="s">
        <v>38</v>
      </c>
      <c r="B29" s="20" t="str">
        <f t="shared" si="4"/>
        <v>&lt;meta name="twitter:site" content="@ehfeduardo" /&gt;</v>
      </c>
      <c r="C29" s="20"/>
      <c r="D29" s="20" t="s">
        <v>2</v>
      </c>
      <c r="XFD29" s="13"/>
    </row>
    <row r="30" spans="1:16384">
      <c r="A30" s="15" t="s">
        <v>39</v>
      </c>
      <c r="B30" s="20" t="str">
        <f>CONCATENATE(E30,$C$1,$F$9)</f>
        <v>&lt;meta name="twitter:title" content="Ing. Eduardo Herrera Forero." /&gt;</v>
      </c>
      <c r="C30" s="20"/>
      <c r="D30" s="20" t="s">
        <v>2</v>
      </c>
      <c r="E30" s="13" t="s">
        <v>40</v>
      </c>
      <c r="XFD30" s="13"/>
    </row>
    <row r="31" spans="1:16384">
      <c r="A31" s="18" t="s">
        <v>41</v>
      </c>
      <c r="B31" s="20" t="str">
        <f>CONCATENATE(E31,$C$3,$F$9)</f>
        <v>&lt;meta name="twitter:description" content="Esta es la Página Web del ingeniero Eduardo Herrera Forero y sus publicaciones." /&gt;</v>
      </c>
      <c r="C31" s="20"/>
      <c r="D31" s="20" t="s">
        <v>2</v>
      </c>
      <c r="E31" s="13" t="s">
        <v>42</v>
      </c>
      <c r="XFD31" s="13"/>
    </row>
    <row r="32" spans="1:16384">
      <c r="A32" s="13" t="s">
        <v>43</v>
      </c>
      <c r="B32" s="20" t="str">
        <f t="shared" ref="B32:B34" si="5">A32</f>
        <v>&lt;meta name="twitter:image" content="https://i.imgur.com/JKbKYrO.png" /&gt;</v>
      </c>
      <c r="C32" s="20"/>
      <c r="D32" s="20" t="s">
        <v>2</v>
      </c>
      <c r="XFD32" s="13"/>
    </row>
    <row r="33" spans="1:16384">
      <c r="A33" s="13" t="s">
        <v>44</v>
      </c>
      <c r="B33" s="20" t="str">
        <f t="shared" si="5"/>
        <v>&lt;meta name="twitter:image:alt" content="Logo del ingeniero Eduardo Herrera Forero"&gt;</v>
      </c>
      <c r="C33" s="20"/>
      <c r="D33" s="20" t="s">
        <v>2</v>
      </c>
      <c r="XFD33" s="13"/>
    </row>
    <row r="34" spans="1:16384">
      <c r="A34" s="13" t="s">
        <v>45</v>
      </c>
      <c r="B34" s="20" t="str">
        <f t="shared" si="5"/>
        <v>&lt;!-- Fin Twitter cards --&gt;</v>
      </c>
      <c r="C34" s="20"/>
      <c r="D34" s="20" t="s">
        <v>2</v>
      </c>
      <c r="XFD34" s="13"/>
    </row>
    <row r="35" spans="2:16384">
      <c r="B35" s="20" t="s">
        <v>35</v>
      </c>
      <c r="C35" s="20"/>
      <c r="D35" s="20" t="s">
        <v>2</v>
      </c>
      <c r="XFD35" s="13"/>
    </row>
    <row r="36" spans="1:16384">
      <c r="A36" s="13" t="s">
        <v>46</v>
      </c>
      <c r="B36" s="20" t="str">
        <f t="shared" ref="B36:B45" si="6">A36</f>
        <v>&lt;!-- iconos --&gt;</v>
      </c>
      <c r="C36" s="20"/>
      <c r="D36" s="20" t="s">
        <v>2</v>
      </c>
      <c r="XFD36" s="13"/>
    </row>
    <row r="37" spans="1:16384">
      <c r="A37" s="13" t="s">
        <v>47</v>
      </c>
      <c r="B37" s="20" t="str">
        <f t="shared" si="6"/>
        <v>&lt;link rel="apple-touch-icon" sizes="180x180" href="apple-touch-icon.png" /&gt;</v>
      </c>
      <c r="C37" s="20"/>
      <c r="D37" s="20" t="s">
        <v>2</v>
      </c>
      <c r="XFD37" s="13"/>
    </row>
    <row r="38" spans="1:16384">
      <c r="A38" s="13" t="s">
        <v>48</v>
      </c>
      <c r="B38" s="20" t="str">
        <f t="shared" si="6"/>
        <v>&lt;link rel="icon" type="image/png" sizes="32x32" href="favicon-32x32.png" /&gt;</v>
      </c>
      <c r="C38" s="20"/>
      <c r="D38" s="20" t="s">
        <v>2</v>
      </c>
      <c r="XFD38" s="13"/>
    </row>
    <row r="39" spans="1:16384">
      <c r="A39" s="13" t="s">
        <v>49</v>
      </c>
      <c r="B39" s="20" t="str">
        <f t="shared" si="6"/>
        <v>&lt;link rel="icon" type="image/png" sizes="192x192" href="android-chrome-192x192.png"/&gt;</v>
      </c>
      <c r="C39" s="20"/>
      <c r="D39" s="20" t="s">
        <v>2</v>
      </c>
      <c r="XFD39" s="13"/>
    </row>
    <row r="40" spans="1:16384">
      <c r="A40" s="13" t="s">
        <v>50</v>
      </c>
      <c r="B40" s="20" t="str">
        <f t="shared" si="6"/>
        <v>&lt;link rel="icon" type="image/png" sizes="16x16" href="favicon-16x16.png" /&gt;</v>
      </c>
      <c r="C40" s="20"/>
      <c r="D40" s="20" t="s">
        <v>2</v>
      </c>
      <c r="XFD40" s="13"/>
    </row>
    <row r="41" spans="1:16384">
      <c r="A41" s="13" t="s">
        <v>51</v>
      </c>
      <c r="B41" s="20" t="str">
        <f t="shared" si="6"/>
        <v>&lt;link rel="manifest" href="site.webmanifest" /&gt;</v>
      </c>
      <c r="C41" s="20"/>
      <c r="D41" s="20" t="s">
        <v>2</v>
      </c>
      <c r="XFD41" s="13"/>
    </row>
    <row r="42" spans="1:16384">
      <c r="A42" s="13" t="s">
        <v>52</v>
      </c>
      <c r="B42" s="20" t="str">
        <f t="shared" si="6"/>
        <v>&lt;link rel="mask-icon" href="safari-pinned-tab.svg" color="#5bbad5" /&gt;</v>
      </c>
      <c r="C42" s="20"/>
      <c r="D42" s="20" t="s">
        <v>2</v>
      </c>
      <c r="XFD42" s="13"/>
    </row>
    <row r="43" spans="1:16384">
      <c r="A43" s="13" t="s">
        <v>53</v>
      </c>
      <c r="B43" s="20" t="str">
        <f t="shared" si="6"/>
        <v>&lt;meta name="msapplication-TileColor" content="#da532c" /&gt;</v>
      </c>
      <c r="C43" s="20"/>
      <c r="D43" s="20" t="s">
        <v>2</v>
      </c>
      <c r="XFD43" s="13"/>
    </row>
    <row r="44" spans="1:16384">
      <c r="A44" s="13" t="s">
        <v>54</v>
      </c>
      <c r="B44" s="20" t="str">
        <f t="shared" si="6"/>
        <v>&lt;meta name="theme-color" content="#ffffff" /&gt;</v>
      </c>
      <c r="C44" s="20"/>
      <c r="D44" s="20" t="s">
        <v>2</v>
      </c>
      <c r="XFD44" s="13"/>
    </row>
    <row r="45" spans="1:16384">
      <c r="A45" s="13" t="s">
        <v>55</v>
      </c>
      <c r="B45" s="20" t="str">
        <f t="shared" si="6"/>
        <v>&lt;!-- fin iconos --&gt;</v>
      </c>
      <c r="C45" s="20"/>
      <c r="D45" s="20" t="s">
        <v>2</v>
      </c>
      <c r="XFD45" s="13"/>
    </row>
    <row r="46" spans="2:16384">
      <c r="B46" s="20" t="s">
        <v>35</v>
      </c>
      <c r="C46" s="20"/>
      <c r="D46" s="20" t="s">
        <v>2</v>
      </c>
      <c r="XFD46" s="13"/>
    </row>
    <row r="47" spans="1:16384">
      <c r="A47" s="13" t="s">
        <v>56</v>
      </c>
      <c r="B47" s="20" t="str">
        <f t="shared" ref="B47:B51" si="7">A47</f>
        <v>&lt;title&gt;</v>
      </c>
      <c r="C47" s="20"/>
      <c r="D47" s="20" t="s">
        <v>2</v>
      </c>
      <c r="XFD47" s="13"/>
    </row>
    <row r="48" spans="1:16384">
      <c r="A48" s="15" t="s">
        <v>57</v>
      </c>
      <c r="B48" s="20" t="str">
        <f>C1</f>
        <v>Ing. Eduardo Herrera Forero.</v>
      </c>
      <c r="C48" s="20"/>
      <c r="D48" s="20" t="s">
        <v>2</v>
      </c>
      <c r="XFD48" s="13"/>
    </row>
    <row r="49" spans="1:16384">
      <c r="A49" s="13" t="s">
        <v>58</v>
      </c>
      <c r="B49" s="20" t="str">
        <f t="shared" si="7"/>
        <v>&lt;/title&gt;</v>
      </c>
      <c r="C49" s="20"/>
      <c r="D49" s="20" t="s">
        <v>2</v>
      </c>
      <c r="XFD49" s="13"/>
    </row>
    <row r="50" spans="2:16384">
      <c r="B50" s="20" t="s">
        <v>35</v>
      </c>
      <c r="C50" s="20"/>
      <c r="D50" s="20" t="s">
        <v>2</v>
      </c>
      <c r="XFD50" s="13"/>
    </row>
    <row r="51" spans="1:16384">
      <c r="A51" s="13" t="s">
        <v>59</v>
      </c>
      <c r="B51" s="20" t="str">
        <f t="shared" si="7"/>
        <v>&lt;script type="module" defer src="./js/main.js"&gt;&lt;/script&gt;</v>
      </c>
      <c r="C51" s="20"/>
      <c r="D51" s="20" t="s">
        <v>2</v>
      </c>
      <c r="XFD51" s="13"/>
    </row>
    <row r="52" spans="2:16384">
      <c r="B52" s="20" t="s">
        <v>35</v>
      </c>
      <c r="C52" s="20"/>
      <c r="D52" s="20" t="s">
        <v>2</v>
      </c>
      <c r="XFD52" s="13"/>
    </row>
    <row r="53" spans="1:16384">
      <c r="A53" s="13" t="s">
        <v>60</v>
      </c>
      <c r="B53" s="20" t="str">
        <f>A53</f>
        <v>&lt;meta name="google-site-verification" content="2H5ZMCD1_xl7oxaiqnopfdQBnIXVIOfmW0UBSa5sQJc"/&gt;</v>
      </c>
      <c r="C53" s="20"/>
      <c r="D53" s="20" t="s">
        <v>2</v>
      </c>
      <c r="XFD53" s="13"/>
    </row>
    <row r="54" spans="1:16384">
      <c r="A54" s="13" t="s">
        <v>61</v>
      </c>
      <c r="B54" s="20" t="str">
        <f>A54</f>
        <v>&lt;/head&gt;</v>
      </c>
      <c r="C54" s="20"/>
      <c r="D54" s="20" t="s">
        <v>2</v>
      </c>
      <c r="XFD54" s="13"/>
    </row>
    <row r="55" spans="16384:16384">
      <c r="XFD55" s="13"/>
    </row>
  </sheetData>
  <hyperlinks>
    <hyperlink ref="C2" r:id="rId1" display="https://eduardoherreraf.github.io/bootstrap.html"/>
  </hyperlink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55"/>
  <sheetViews>
    <sheetView tabSelected="1" zoomScale="120" zoomScaleNormal="120" workbookViewId="0">
      <pane xSplit="1" ySplit="3" topLeftCell="D25" activePane="bottomRight" state="frozen"/>
      <selection/>
      <selection pane="topRight"/>
      <selection pane="bottomLeft"/>
      <selection pane="bottomRight" activeCell="E31" sqref="E31"/>
    </sheetView>
  </sheetViews>
  <sheetFormatPr defaultColWidth="11" defaultRowHeight="14.25"/>
  <cols>
    <col min="1" max="1" width="0.158333333333333" style="13" customWidth="1"/>
    <col min="2" max="2" width="11" style="13"/>
    <col min="3" max="3" width="139.991666666667" style="13" customWidth="1"/>
    <col min="4" max="4" width="11" style="13"/>
    <col min="5" max="5" width="35" style="13" customWidth="1"/>
    <col min="6" max="16383" width="11" style="13"/>
    <col min="16384" max="16384" width="11" style="14"/>
  </cols>
  <sheetData>
    <row r="1" spans="2:16384">
      <c r="B1" s="15" t="s">
        <v>0</v>
      </c>
      <c r="C1" t="s">
        <v>62</v>
      </c>
      <c r="D1" s="13" t="s">
        <v>2</v>
      </c>
      <c r="XFD1" s="13"/>
    </row>
    <row r="2" spans="2:16384">
      <c r="B2" s="16" t="s">
        <v>3</v>
      </c>
      <c r="C2" s="17" t="s">
        <v>63</v>
      </c>
      <c r="D2" s="13" t="s">
        <v>2</v>
      </c>
      <c r="XFD2" s="13"/>
    </row>
    <row r="3" spans="2:16384">
      <c r="B3" s="18" t="s">
        <v>5</v>
      </c>
      <c r="C3" t="s">
        <v>64</v>
      </c>
      <c r="D3" s="13" t="s">
        <v>2</v>
      </c>
      <c r="XFD3" s="13"/>
    </row>
    <row r="4" ht="6" customHeight="1" spans="2:16384">
      <c r="B4" s="19"/>
      <c r="XFD4" s="13"/>
    </row>
    <row r="5" spans="1:16384">
      <c r="A5" s="13" t="s">
        <v>7</v>
      </c>
      <c r="B5" s="20" t="str">
        <f t="shared" ref="B5:B8" si="0">A5</f>
        <v>&lt;head&gt;</v>
      </c>
      <c r="C5" s="20"/>
      <c r="D5" s="20" t="s">
        <v>2</v>
      </c>
      <c r="XFD5" s="13"/>
    </row>
    <row r="6" spans="1:16384">
      <c r="A6" s="13" t="s">
        <v>8</v>
      </c>
      <c r="B6" s="20" t="str">
        <f t="shared" si="0"/>
        <v>&lt;!-- Metaetiquetas --&gt;</v>
      </c>
      <c r="C6" s="20"/>
      <c r="D6" s="20" t="s">
        <v>2</v>
      </c>
      <c r="XFD6" s="13"/>
    </row>
    <row r="7" spans="1:16384">
      <c r="A7" s="13" t="s">
        <v>9</v>
      </c>
      <c r="B7" s="20" t="str">
        <f t="shared" si="0"/>
        <v>&lt;meta charset="utf-8" /&gt;</v>
      </c>
      <c r="C7" s="20"/>
      <c r="D7" s="20" t="s">
        <v>2</v>
      </c>
      <c r="XFD7" s="13"/>
    </row>
    <row r="8" spans="1:16384">
      <c r="A8" s="13" t="s">
        <v>10</v>
      </c>
      <c r="B8" s="20" t="str">
        <f t="shared" si="0"/>
        <v>&lt;meta name="viewport" content="width=device-width, initial-scale=1" /&gt;</v>
      </c>
      <c r="C8" s="20"/>
      <c r="D8" s="20" t="s">
        <v>2</v>
      </c>
      <c r="XFD8" s="13"/>
    </row>
    <row r="9" spans="1:16384">
      <c r="A9" s="15" t="s">
        <v>11</v>
      </c>
      <c r="B9" s="20" t="str">
        <f>CONCATENATE(E9,$C$3,F9)</f>
        <v>&lt;meta name="description" content="Se explica cómo son la interfaz y el área de trabajo en Adobe Photoshop." /&gt;</v>
      </c>
      <c r="C9" s="20"/>
      <c r="D9" s="20" t="s">
        <v>2</v>
      </c>
      <c r="E9" s="13" t="s">
        <v>12</v>
      </c>
      <c r="F9" s="13" t="s">
        <v>13</v>
      </c>
      <c r="XFD9" s="13"/>
    </row>
    <row r="10" spans="1:16384">
      <c r="A10" s="13" t="s">
        <v>14</v>
      </c>
      <c r="B10" s="20" t="str">
        <f t="shared" ref="B10:B13" si="1">A10</f>
        <v>&lt;meta name="author" content="Ing. Eduardo Herrera Forero" /&gt;</v>
      </c>
      <c r="C10" s="20"/>
      <c r="D10" s="20" t="s">
        <v>2</v>
      </c>
      <c r="XFD10" s="13"/>
    </row>
    <row r="11" spans="1:16384">
      <c r="A11" s="13" t="s">
        <v>15</v>
      </c>
      <c r="B11" s="20" t="str">
        <f t="shared" si="1"/>
        <v>&lt;meta name="application-name" content="EHF" /&gt;</v>
      </c>
      <c r="C11" s="20"/>
      <c r="D11" s="20" t="s">
        <v>2</v>
      </c>
      <c r="XFD11" s="13"/>
    </row>
    <row r="12" spans="1:16384">
      <c r="A12" s="13" t="s">
        <v>16</v>
      </c>
      <c r="B12" s="20" t="str">
        <f t="shared" si="1"/>
        <v>&lt;meta name="robots" content="index, follow" /&gt;</v>
      </c>
      <c r="C12" s="20"/>
      <c r="D12" s="20" t="s">
        <v>2</v>
      </c>
      <c r="XFD12" s="13"/>
    </row>
    <row r="13" spans="1:16384">
      <c r="A13" s="13" t="s">
        <v>17</v>
      </c>
      <c r="B13" s="20" t="str">
        <f t="shared" si="1"/>
        <v>&lt;meta name="google" content="notranslate" /&gt;</v>
      </c>
      <c r="C13" s="20"/>
      <c r="D13" s="20" t="s">
        <v>2</v>
      </c>
      <c r="E13" s="21" t="s">
        <v>18</v>
      </c>
      <c r="XFD13" s="13"/>
    </row>
    <row r="14" spans="1:16384">
      <c r="A14" s="16" t="s">
        <v>19</v>
      </c>
      <c r="B14" s="20" t="str">
        <f>CONCATENATE(E14,$C$2,$F$9)</f>
        <v>&lt;link rel="canonical" href="https://eduardoherreraf.github.io/photoshop@interfaz_y_area_de_trabajo.html" /&gt;</v>
      </c>
      <c r="C14" s="20"/>
      <c r="D14" s="20" t="s">
        <v>2</v>
      </c>
      <c r="E14" s="13" t="s">
        <v>20</v>
      </c>
      <c r="XFD14" s="13"/>
    </row>
    <row r="15" spans="1:16384">
      <c r="A15" s="13" t="s">
        <v>21</v>
      </c>
      <c r="B15" s="20" t="str">
        <f t="shared" ref="B15:B18" si="2">A15</f>
        <v>&lt;!-- Fin Metaetiquetas --&gt;</v>
      </c>
      <c r="C15" s="20"/>
      <c r="D15" s="20" t="s">
        <v>2</v>
      </c>
      <c r="XFD15" s="13"/>
    </row>
    <row r="16" spans="2:16384">
      <c r="B16" s="20" t="s">
        <v>22</v>
      </c>
      <c r="C16" s="20"/>
      <c r="D16" s="20" t="s">
        <v>2</v>
      </c>
      <c r="XFD16" s="13"/>
    </row>
    <row r="17" spans="1:16384">
      <c r="A17" s="13" t="s">
        <v>23</v>
      </c>
      <c r="B17" s="20" t="str">
        <f t="shared" si="2"/>
        <v>&lt;!-- Open Graph data --&gt;</v>
      </c>
      <c r="C17" s="20"/>
      <c r="D17" s="20" t="s">
        <v>2</v>
      </c>
      <c r="XFD17" s="13"/>
    </row>
    <row r="18" spans="1:16384">
      <c r="A18" s="13" t="s">
        <v>24</v>
      </c>
      <c r="B18" s="20" t="str">
        <f t="shared" si="2"/>
        <v>&lt;meta property="og:type" content="website" /&gt;</v>
      </c>
      <c r="C18" s="20"/>
      <c r="D18" s="20" t="s">
        <v>2</v>
      </c>
      <c r="XFD18" s="13"/>
    </row>
    <row r="19" spans="1:16384">
      <c r="A19" s="15" t="s">
        <v>25</v>
      </c>
      <c r="B19" s="20" t="str">
        <f>CONCATENATE(E19,$C$1,F9)</f>
        <v>&lt;meta property="og:title" content="Interfaz y Área de Trabajo en  Photoshop - Ing. Eduardo Herrera Forero." /&gt;</v>
      </c>
      <c r="C19" s="20"/>
      <c r="D19" s="20" t="s">
        <v>2</v>
      </c>
      <c r="E19" s="13" t="s">
        <v>26</v>
      </c>
      <c r="XFD19" s="13"/>
    </row>
    <row r="20" spans="1:16384">
      <c r="A20" s="18" t="s">
        <v>27</v>
      </c>
      <c r="B20" s="20" t="str">
        <f>CONCATENATE(E20,$C$3,$F$9)</f>
        <v>&lt;meta property="og:description" content="Se explica cómo son la interfaz y el área de trabajo en Adobe Photoshop." /&gt;</v>
      </c>
      <c r="C20" s="20"/>
      <c r="D20" s="20" t="s">
        <v>2</v>
      </c>
      <c r="E20" s="13" t="s">
        <v>28</v>
      </c>
      <c r="XFD20" s="13"/>
    </row>
    <row r="21" spans="1:16384">
      <c r="A21" s="13" t="s">
        <v>29</v>
      </c>
      <c r="B21" s="20" t="str">
        <f t="shared" ref="B21:B25" si="3">A21</f>
        <v>&lt;meta property="og:image" content="https://i.imgur.com/JKbKYrO.png" /&gt;</v>
      </c>
      <c r="C21" s="20"/>
      <c r="D21" s="20" t="s">
        <v>2</v>
      </c>
      <c r="XFD21" s="13"/>
    </row>
    <row r="22" spans="1:16384">
      <c r="A22" s="13" t="s">
        <v>30</v>
      </c>
      <c r="B22" s="20" t="str">
        <f t="shared" si="3"/>
        <v>&lt;meta property="og:image:alt" content="Logo del ingeniero Eduardo Herrera Forero"/&gt;</v>
      </c>
      <c r="C22" s="20"/>
      <c r="D22" s="20" t="s">
        <v>2</v>
      </c>
      <c r="XFD22" s="13"/>
    </row>
    <row r="23" spans="1:16384">
      <c r="A23" s="16" t="s">
        <v>31</v>
      </c>
      <c r="B23" s="20" t="str">
        <f>CONCATENATE(E23,$C$2,$F$9)</f>
        <v>&lt;meta property="og:url" content="https://eduardoherreraf.github.io/photoshop@interfaz_y_area_de_trabajo.html" /&gt;</v>
      </c>
      <c r="C23" s="20"/>
      <c r="D23" s="20" t="s">
        <v>2</v>
      </c>
      <c r="E23" s="13" t="s">
        <v>32</v>
      </c>
      <c r="XFD23" s="13"/>
    </row>
    <row r="24" spans="1:16384">
      <c r="A24" s="13" t="s">
        <v>33</v>
      </c>
      <c r="B24" s="20" t="str">
        <f t="shared" si="3"/>
        <v>&lt;meta property="og:locale" content="es_CO" /&gt;</v>
      </c>
      <c r="C24" s="20"/>
      <c r="D24" s="20" t="s">
        <v>2</v>
      </c>
      <c r="XFD24" s="13"/>
    </row>
    <row r="25" spans="1:16384">
      <c r="A25" s="13" t="s">
        <v>34</v>
      </c>
      <c r="B25" s="20" t="str">
        <f t="shared" si="3"/>
        <v>&lt;!-- fin Open Graph data --&gt;</v>
      </c>
      <c r="C25" s="20"/>
      <c r="D25" s="20" t="s">
        <v>2</v>
      </c>
      <c r="XFD25" s="13"/>
    </row>
    <row r="26" spans="2:16384">
      <c r="B26" s="20" t="s">
        <v>35</v>
      </c>
      <c r="C26" s="20"/>
      <c r="D26" s="20" t="s">
        <v>2</v>
      </c>
      <c r="XFD26" s="13"/>
    </row>
    <row r="27" spans="1:16384">
      <c r="A27" s="13" t="s">
        <v>36</v>
      </c>
      <c r="B27" s="20" t="str">
        <f t="shared" ref="B27:B29" si="4">A27</f>
        <v>&lt;!-- Twitter cards --&gt;</v>
      </c>
      <c r="C27" s="20"/>
      <c r="D27" s="20" t="s">
        <v>2</v>
      </c>
      <c r="XFD27" s="13"/>
    </row>
    <row r="28" spans="1:16384">
      <c r="A28" s="13" t="s">
        <v>37</v>
      </c>
      <c r="B28" s="20" t="str">
        <f t="shared" si="4"/>
        <v>&lt;meta name="twitter:card" content="summary" /&gt;</v>
      </c>
      <c r="C28" s="20"/>
      <c r="D28" s="20" t="s">
        <v>2</v>
      </c>
      <c r="XFD28" s="13"/>
    </row>
    <row r="29" spans="1:16384">
      <c r="A29" s="13" t="s">
        <v>38</v>
      </c>
      <c r="B29" s="20" t="str">
        <f t="shared" si="4"/>
        <v>&lt;meta name="twitter:site" content="@ehfeduardo" /&gt;</v>
      </c>
      <c r="C29" s="20"/>
      <c r="D29" s="20" t="s">
        <v>2</v>
      </c>
      <c r="XFD29" s="13"/>
    </row>
    <row r="30" spans="1:16384">
      <c r="A30" s="15" t="s">
        <v>39</v>
      </c>
      <c r="B30" s="20" t="str">
        <f>CONCATENATE(E30,$C$1,$F$9)</f>
        <v>&lt;meta name="twitter:title" content="Interfaz y Área de Trabajo en  Photoshop - Ing. Eduardo Herrera Forero." /&gt;</v>
      </c>
      <c r="C30" s="20"/>
      <c r="D30" s="20" t="s">
        <v>2</v>
      </c>
      <c r="E30" s="13" t="s">
        <v>40</v>
      </c>
      <c r="XFD30" s="13"/>
    </row>
    <row r="31" spans="1:16384">
      <c r="A31" s="18" t="s">
        <v>41</v>
      </c>
      <c r="B31" s="20" t="str">
        <f>CONCATENATE(E31,$C$3,$F$9)</f>
        <v>&lt;meta name="twitter:description" content="Se explica cómo son la interfaz y el área de trabajo en Adobe Photoshop." /&gt;</v>
      </c>
      <c r="C31" s="20"/>
      <c r="D31" s="20" t="s">
        <v>2</v>
      </c>
      <c r="E31" s="13" t="s">
        <v>42</v>
      </c>
      <c r="XFD31" s="13"/>
    </row>
    <row r="32" spans="1:16384">
      <c r="A32" s="13" t="s">
        <v>43</v>
      </c>
      <c r="B32" s="20" t="str">
        <f t="shared" ref="B32:B34" si="5">A32</f>
        <v>&lt;meta name="twitter:image" content="https://i.imgur.com/JKbKYrO.png" /&gt;</v>
      </c>
      <c r="C32" s="20"/>
      <c r="D32" s="20" t="s">
        <v>2</v>
      </c>
      <c r="XFD32" s="13"/>
    </row>
    <row r="33" spans="1:16384">
      <c r="A33" s="13" t="s">
        <v>44</v>
      </c>
      <c r="B33" s="20" t="str">
        <f t="shared" si="5"/>
        <v>&lt;meta name="twitter:image:alt" content="Logo del ingeniero Eduardo Herrera Forero"&gt;</v>
      </c>
      <c r="C33" s="20"/>
      <c r="D33" s="20" t="s">
        <v>2</v>
      </c>
      <c r="XFD33" s="13"/>
    </row>
    <row r="34" spans="1:16384">
      <c r="A34" s="13" t="s">
        <v>45</v>
      </c>
      <c r="B34" s="20" t="str">
        <f t="shared" si="5"/>
        <v>&lt;!-- Fin Twitter cards --&gt;</v>
      </c>
      <c r="C34" s="20"/>
      <c r="D34" s="20" t="s">
        <v>2</v>
      </c>
      <c r="XFD34" s="13"/>
    </row>
    <row r="35" spans="2:16384">
      <c r="B35" s="20" t="s">
        <v>35</v>
      </c>
      <c r="C35" s="20"/>
      <c r="D35" s="20" t="s">
        <v>2</v>
      </c>
      <c r="XFD35" s="13"/>
    </row>
    <row r="36" spans="1:16384">
      <c r="A36" s="13" t="s">
        <v>46</v>
      </c>
      <c r="B36" s="20" t="str">
        <f t="shared" ref="B36:B45" si="6">A36</f>
        <v>&lt;!-- iconos --&gt;</v>
      </c>
      <c r="C36" s="20"/>
      <c r="D36" s="20" t="s">
        <v>2</v>
      </c>
      <c r="XFD36" s="13"/>
    </row>
    <row r="37" spans="1:16384">
      <c r="A37" s="13" t="s">
        <v>47</v>
      </c>
      <c r="B37" s="20" t="str">
        <f t="shared" si="6"/>
        <v>&lt;link rel="apple-touch-icon" sizes="180x180" href="apple-touch-icon.png" /&gt;</v>
      </c>
      <c r="C37" s="20"/>
      <c r="D37" s="20" t="s">
        <v>2</v>
      </c>
      <c r="XFD37" s="13"/>
    </row>
    <row r="38" spans="1:16384">
      <c r="A38" s="13" t="s">
        <v>48</v>
      </c>
      <c r="B38" s="20" t="str">
        <f t="shared" si="6"/>
        <v>&lt;link rel="icon" type="image/png" sizes="32x32" href="favicon-32x32.png" /&gt;</v>
      </c>
      <c r="C38" s="20"/>
      <c r="D38" s="20" t="s">
        <v>2</v>
      </c>
      <c r="XFD38" s="13"/>
    </row>
    <row r="39" spans="1:16384">
      <c r="A39" s="13" t="s">
        <v>49</v>
      </c>
      <c r="B39" s="20" t="str">
        <f t="shared" si="6"/>
        <v>&lt;link rel="icon" type="image/png" sizes="192x192" href="android-chrome-192x192.png"/&gt;</v>
      </c>
      <c r="C39" s="20"/>
      <c r="D39" s="20" t="s">
        <v>2</v>
      </c>
      <c r="XFD39" s="13"/>
    </row>
    <row r="40" spans="1:16384">
      <c r="A40" s="13" t="s">
        <v>50</v>
      </c>
      <c r="B40" s="20" t="str">
        <f t="shared" si="6"/>
        <v>&lt;link rel="icon" type="image/png" sizes="16x16" href="favicon-16x16.png" /&gt;</v>
      </c>
      <c r="C40" s="20"/>
      <c r="D40" s="20" t="s">
        <v>2</v>
      </c>
      <c r="XFD40" s="13"/>
    </row>
    <row r="41" spans="1:16384">
      <c r="A41" s="13" t="s">
        <v>51</v>
      </c>
      <c r="B41" s="20" t="str">
        <f t="shared" si="6"/>
        <v>&lt;link rel="manifest" href="site.webmanifest" /&gt;</v>
      </c>
      <c r="C41" s="20"/>
      <c r="D41" s="20" t="s">
        <v>2</v>
      </c>
      <c r="XFD41" s="13"/>
    </row>
    <row r="42" spans="1:16384">
      <c r="A42" s="13" t="s">
        <v>52</v>
      </c>
      <c r="B42" s="20" t="str">
        <f t="shared" si="6"/>
        <v>&lt;link rel="mask-icon" href="safari-pinned-tab.svg" color="#5bbad5" /&gt;</v>
      </c>
      <c r="C42" s="20"/>
      <c r="D42" s="20" t="s">
        <v>2</v>
      </c>
      <c r="XFD42" s="13"/>
    </row>
    <row r="43" spans="1:16384">
      <c r="A43" s="13" t="s">
        <v>53</v>
      </c>
      <c r="B43" s="20" t="str">
        <f t="shared" si="6"/>
        <v>&lt;meta name="msapplication-TileColor" content="#da532c" /&gt;</v>
      </c>
      <c r="C43" s="20"/>
      <c r="D43" s="20" t="s">
        <v>2</v>
      </c>
      <c r="XFD43" s="13"/>
    </row>
    <row r="44" spans="1:16384">
      <c r="A44" s="13" t="s">
        <v>54</v>
      </c>
      <c r="B44" s="20" t="str">
        <f t="shared" si="6"/>
        <v>&lt;meta name="theme-color" content="#ffffff" /&gt;</v>
      </c>
      <c r="C44" s="20"/>
      <c r="D44" s="20" t="s">
        <v>2</v>
      </c>
      <c r="XFD44" s="13"/>
    </row>
    <row r="45" spans="1:16384">
      <c r="A45" s="13" t="s">
        <v>55</v>
      </c>
      <c r="B45" s="20" t="str">
        <f t="shared" si="6"/>
        <v>&lt;!-- fin iconos --&gt;</v>
      </c>
      <c r="C45" s="20"/>
      <c r="D45" s="20" t="s">
        <v>2</v>
      </c>
      <c r="XFD45" s="13"/>
    </row>
    <row r="46" spans="2:16384">
      <c r="B46" s="20" t="s">
        <v>35</v>
      </c>
      <c r="C46" s="20"/>
      <c r="D46" s="20" t="s">
        <v>2</v>
      </c>
      <c r="XFD46" s="13"/>
    </row>
    <row r="47" spans="1:16384">
      <c r="A47" s="13" t="s">
        <v>56</v>
      </c>
      <c r="B47" s="20" t="str">
        <f t="shared" ref="B47:B51" si="7">A47</f>
        <v>&lt;title&gt;</v>
      </c>
      <c r="C47" s="20"/>
      <c r="D47" s="20" t="s">
        <v>2</v>
      </c>
      <c r="XFD47" s="13"/>
    </row>
    <row r="48" spans="1:16384">
      <c r="A48" s="15" t="s">
        <v>57</v>
      </c>
      <c r="B48" s="20" t="str">
        <f>C1</f>
        <v>Interfaz y Área de Trabajo en  Photoshop - Ing. Eduardo Herrera Forero.</v>
      </c>
      <c r="C48" s="20"/>
      <c r="D48" s="20" t="s">
        <v>2</v>
      </c>
      <c r="XFD48" s="13"/>
    </row>
    <row r="49" spans="1:16384">
      <c r="A49" s="13" t="s">
        <v>58</v>
      </c>
      <c r="B49" s="20" t="str">
        <f t="shared" si="7"/>
        <v>&lt;/title&gt;</v>
      </c>
      <c r="C49" s="20"/>
      <c r="D49" s="20" t="s">
        <v>2</v>
      </c>
      <c r="XFD49" s="13"/>
    </row>
    <row r="50" spans="2:16384">
      <c r="B50" s="20" t="s">
        <v>35</v>
      </c>
      <c r="C50" s="20"/>
      <c r="D50" s="20" t="s">
        <v>2</v>
      </c>
      <c r="XFD50" s="13"/>
    </row>
    <row r="51" spans="1:16384">
      <c r="A51" s="13" t="s">
        <v>59</v>
      </c>
      <c r="B51" s="20" t="str">
        <f t="shared" si="7"/>
        <v>&lt;script type="module" defer src="./js/main.js"&gt;&lt;/script&gt;</v>
      </c>
      <c r="C51" s="20"/>
      <c r="D51" s="20" t="s">
        <v>2</v>
      </c>
      <c r="XFD51" s="13"/>
    </row>
    <row r="52" spans="2:16384">
      <c r="B52" s="20" t="s">
        <v>35</v>
      </c>
      <c r="C52" s="20"/>
      <c r="D52" s="20" t="s">
        <v>2</v>
      </c>
      <c r="XFD52" s="13"/>
    </row>
    <row r="53" spans="1:16384">
      <c r="A53" s="13" t="s">
        <v>60</v>
      </c>
      <c r="B53" s="20" t="str">
        <f>A53</f>
        <v>&lt;meta name="google-site-verification" content="2H5ZMCD1_xl7oxaiqnopfdQBnIXVIOfmW0UBSa5sQJc"/&gt;</v>
      </c>
      <c r="C53" s="20"/>
      <c r="D53" s="20" t="s">
        <v>2</v>
      </c>
      <c r="XFD53" s="13"/>
    </row>
    <row r="54" spans="1:16384">
      <c r="A54" s="13" t="s">
        <v>61</v>
      </c>
      <c r="B54" s="20" t="str">
        <f>A54</f>
        <v>&lt;/head&gt;</v>
      </c>
      <c r="C54" s="20"/>
      <c r="D54" s="20" t="s">
        <v>2</v>
      </c>
      <c r="XFD54" s="13"/>
    </row>
    <row r="55" spans="16384:16384">
      <c r="XFD55" s="13"/>
    </row>
  </sheetData>
  <hyperlinks>
    <hyperlink ref="C2" r:id="rId1" display="https://eduardoherreraf.github.io/photoshop@interfaz_y_area_de_trabajo.html" tooltip="https://eduardoherreraf.github.io/photoshop@interfaz_y_area_de_trabajo.html"/>
  </hyperlinks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8"/>
  </sheetPr>
  <dimension ref="A1:XFD55"/>
  <sheetViews>
    <sheetView zoomScale="120" zoomScaleNormal="120" workbookViewId="0">
      <pane xSplit="1" ySplit="3" topLeftCell="B25" activePane="bottomRight" state="frozen"/>
      <selection/>
      <selection pane="topRight"/>
      <selection pane="bottomLeft"/>
      <selection pane="bottomRight" activeCell="B5" sqref="B5:B54"/>
    </sheetView>
  </sheetViews>
  <sheetFormatPr defaultColWidth="11" defaultRowHeight="14.25"/>
  <cols>
    <col min="1" max="1" width="0.158333333333333" style="13" customWidth="1"/>
    <col min="2" max="2" width="11" style="13"/>
    <col min="3" max="3" width="139.991666666667" style="13" customWidth="1"/>
    <col min="4" max="4" width="11" style="13"/>
    <col min="5" max="5" width="35" style="13" customWidth="1"/>
    <col min="6" max="16383" width="11" style="13"/>
    <col min="16384" max="16384" width="11" style="14"/>
  </cols>
  <sheetData>
    <row r="1" spans="2:16384">
      <c r="B1" s="15" t="s">
        <v>0</v>
      </c>
      <c r="C1" t="s">
        <v>65</v>
      </c>
      <c r="D1" s="13" t="s">
        <v>2</v>
      </c>
      <c r="XFD1" s="13"/>
    </row>
    <row r="2" spans="2:16384">
      <c r="B2" s="16" t="s">
        <v>3</v>
      </c>
      <c r="C2" s="17" t="s">
        <v>66</v>
      </c>
      <c r="D2" s="13" t="s">
        <v>2</v>
      </c>
      <c r="XFD2" s="13"/>
    </row>
    <row r="3" spans="2:16384">
      <c r="B3" s="18" t="s">
        <v>5</v>
      </c>
      <c r="C3" s="13" t="s">
        <v>67</v>
      </c>
      <c r="D3" s="13" t="s">
        <v>2</v>
      </c>
      <c r="XFD3" s="13"/>
    </row>
    <row r="4" ht="6" customHeight="1" spans="2:16384">
      <c r="B4" s="19"/>
      <c r="XFD4" s="13"/>
    </row>
    <row r="5" spans="1:16384">
      <c r="A5" s="13" t="s">
        <v>7</v>
      </c>
      <c r="B5" s="20" t="str">
        <f t="shared" ref="B5:B8" si="0">A5</f>
        <v>&lt;head&gt;</v>
      </c>
      <c r="C5" s="20"/>
      <c r="D5" s="20" t="s">
        <v>2</v>
      </c>
      <c r="XFD5" s="13"/>
    </row>
    <row r="6" spans="1:16384">
      <c r="A6" s="13" t="s">
        <v>8</v>
      </c>
      <c r="B6" s="20" t="str">
        <f t="shared" si="0"/>
        <v>&lt;!-- Metaetiquetas --&gt;</v>
      </c>
      <c r="C6" s="20"/>
      <c r="D6" s="20" t="s">
        <v>2</v>
      </c>
      <c r="XFD6" s="13"/>
    </row>
    <row r="7" spans="1:16384">
      <c r="A7" s="13" t="s">
        <v>9</v>
      </c>
      <c r="B7" s="20" t="str">
        <f t="shared" si="0"/>
        <v>&lt;meta charset="utf-8" /&gt;</v>
      </c>
      <c r="C7" s="20"/>
      <c r="D7" s="20" t="s">
        <v>2</v>
      </c>
      <c r="XFD7" s="13"/>
    </row>
    <row r="8" spans="1:16384">
      <c r="A8" s="13" t="s">
        <v>10</v>
      </c>
      <c r="B8" s="20" t="str">
        <f t="shared" si="0"/>
        <v>&lt;meta name="viewport" content="width=device-width, initial-scale=1" /&gt;</v>
      </c>
      <c r="C8" s="20"/>
      <c r="D8" s="20" t="s">
        <v>2</v>
      </c>
      <c r="XFD8" s="13"/>
    </row>
    <row r="9" spans="1:16384">
      <c r="A9" s="15" t="s">
        <v>11</v>
      </c>
      <c r="B9" s="20" t="str">
        <f>CONCATENATE(E9,$C$3,F9)</f>
        <v>&lt;meta name="description" content="Índice de todos los artículos publicados en este sitio web sobre el programa de edición de imágenes Adobe Photoshop" /&gt;</v>
      </c>
      <c r="C9" s="20"/>
      <c r="D9" s="20" t="s">
        <v>2</v>
      </c>
      <c r="E9" s="13" t="s">
        <v>12</v>
      </c>
      <c r="F9" s="13" t="s">
        <v>13</v>
      </c>
      <c r="XFD9" s="13"/>
    </row>
    <row r="10" spans="1:16384">
      <c r="A10" s="13" t="s">
        <v>14</v>
      </c>
      <c r="B10" s="20" t="str">
        <f>A10</f>
        <v>&lt;meta name="author" content="Ing. Eduardo Herrera Forero" /&gt;</v>
      </c>
      <c r="C10" s="20"/>
      <c r="D10" s="20" t="s">
        <v>2</v>
      </c>
      <c r="XFD10" s="13"/>
    </row>
    <row r="11" spans="1:16384">
      <c r="A11" s="13" t="s">
        <v>15</v>
      </c>
      <c r="B11" s="20" t="str">
        <f>A11</f>
        <v>&lt;meta name="application-name" content="EHF" /&gt;</v>
      </c>
      <c r="C11" s="20"/>
      <c r="D11" s="20" t="s">
        <v>2</v>
      </c>
      <c r="XFD11" s="13"/>
    </row>
    <row r="12" spans="1:16384">
      <c r="A12" s="13" t="s">
        <v>68</v>
      </c>
      <c r="B12" s="20" t="str">
        <f>A12</f>
        <v>&lt;meta name="robots" content="noindex, follow" /&gt;</v>
      </c>
      <c r="C12" s="20"/>
      <c r="D12" s="20" t="s">
        <v>2</v>
      </c>
      <c r="XFD12" s="13"/>
    </row>
    <row r="13" spans="1:16384">
      <c r="A13" s="13" t="s">
        <v>17</v>
      </c>
      <c r="B13" s="20" t="str">
        <f>A13</f>
        <v>&lt;meta name="google" content="notranslate" /&gt;</v>
      </c>
      <c r="C13" s="20"/>
      <c r="D13" s="20" t="s">
        <v>2</v>
      </c>
      <c r="XFD13" s="13"/>
    </row>
    <row r="14" spans="1:16384">
      <c r="A14" s="16" t="s">
        <v>19</v>
      </c>
      <c r="B14" s="20" t="str">
        <f>CONCATENATE(E14,$C$2,$F$9)</f>
        <v>&lt;link rel="canonical" href="https://eduardoherreraf.github.io/photoshop.html" /&gt;</v>
      </c>
      <c r="C14" s="20"/>
      <c r="D14" s="20" t="s">
        <v>2</v>
      </c>
      <c r="E14" s="13" t="s">
        <v>20</v>
      </c>
      <c r="XFD14" s="13"/>
    </row>
    <row r="15" spans="1:16384">
      <c r="A15" s="13" t="s">
        <v>21</v>
      </c>
      <c r="B15" s="20" t="str">
        <f t="shared" ref="B15:B18" si="1">A15</f>
        <v>&lt;!-- Fin Metaetiquetas --&gt;</v>
      </c>
      <c r="C15" s="20"/>
      <c r="D15" s="20" t="s">
        <v>2</v>
      </c>
      <c r="XFD15" s="13"/>
    </row>
    <row r="16" spans="2:16384">
      <c r="B16" s="20" t="s">
        <v>22</v>
      </c>
      <c r="C16" s="20"/>
      <c r="D16" s="20" t="s">
        <v>2</v>
      </c>
      <c r="XFD16" s="13"/>
    </row>
    <row r="17" spans="1:16384">
      <c r="A17" s="13" t="s">
        <v>23</v>
      </c>
      <c r="B17" s="20" t="str">
        <f t="shared" si="1"/>
        <v>&lt;!-- Open Graph data --&gt;</v>
      </c>
      <c r="C17" s="20"/>
      <c r="D17" s="20" t="s">
        <v>2</v>
      </c>
      <c r="XFD17" s="13"/>
    </row>
    <row r="18" spans="1:16384">
      <c r="A18" s="13" t="s">
        <v>24</v>
      </c>
      <c r="B18" s="20" t="str">
        <f t="shared" si="1"/>
        <v>&lt;meta property="og:type" content="website" /&gt;</v>
      </c>
      <c r="C18" s="20"/>
      <c r="D18" s="20" t="s">
        <v>2</v>
      </c>
      <c r="XFD18" s="13"/>
    </row>
    <row r="19" spans="1:16384">
      <c r="A19" s="15" t="s">
        <v>25</v>
      </c>
      <c r="B19" s="20" t="str">
        <f>CONCATENATE(E19,$C$1,F9)</f>
        <v>&lt;meta property="og:title" content="Índice de Adobe Photoshop - Ing. Eduardo Herrera Forero." /&gt;</v>
      </c>
      <c r="C19" s="20"/>
      <c r="D19" s="20" t="s">
        <v>2</v>
      </c>
      <c r="E19" s="13" t="s">
        <v>26</v>
      </c>
      <c r="XFD19" s="13"/>
    </row>
    <row r="20" spans="1:16384">
      <c r="A20" s="18" t="s">
        <v>27</v>
      </c>
      <c r="B20" s="20" t="str">
        <f>CONCATENATE(E20,$C$3,$F$9)</f>
        <v>&lt;meta property="og:description" content="Índice de todos los artículos publicados en este sitio web sobre el programa de edición de imágenes Adobe Photoshop" /&gt;</v>
      </c>
      <c r="C20" s="20"/>
      <c r="D20" s="20" t="s">
        <v>2</v>
      </c>
      <c r="E20" s="13" t="s">
        <v>28</v>
      </c>
      <c r="XFD20" s="13"/>
    </row>
    <row r="21" spans="1:16384">
      <c r="A21" s="13" t="s">
        <v>29</v>
      </c>
      <c r="B21" s="20" t="str">
        <f t="shared" ref="B21:B25" si="2">A21</f>
        <v>&lt;meta property="og:image" content="https://i.imgur.com/JKbKYrO.png" /&gt;</v>
      </c>
      <c r="C21" s="20"/>
      <c r="D21" s="20" t="s">
        <v>2</v>
      </c>
      <c r="XFD21" s="13"/>
    </row>
    <row r="22" spans="1:16384">
      <c r="A22" s="13" t="s">
        <v>30</v>
      </c>
      <c r="B22" s="20" t="str">
        <f t="shared" si="2"/>
        <v>&lt;meta property="og:image:alt" content="Logo del ingeniero Eduardo Herrera Forero"/&gt;</v>
      </c>
      <c r="C22" s="20"/>
      <c r="D22" s="20" t="s">
        <v>2</v>
      </c>
      <c r="XFD22" s="13"/>
    </row>
    <row r="23" spans="1:16384">
      <c r="A23" s="16" t="s">
        <v>31</v>
      </c>
      <c r="B23" s="20" t="str">
        <f>CONCATENATE(E23,$C$2,$F$9)</f>
        <v>&lt;meta property="og:url" content="https://eduardoherreraf.github.io/photoshop.html" /&gt;</v>
      </c>
      <c r="C23" s="20"/>
      <c r="D23" s="20" t="s">
        <v>2</v>
      </c>
      <c r="E23" s="13" t="s">
        <v>32</v>
      </c>
      <c r="XFD23" s="13"/>
    </row>
    <row r="24" spans="1:16384">
      <c r="A24" s="13" t="s">
        <v>33</v>
      </c>
      <c r="B24" s="20" t="str">
        <f t="shared" si="2"/>
        <v>&lt;meta property="og:locale" content="es_CO" /&gt;</v>
      </c>
      <c r="C24" s="20"/>
      <c r="D24" s="20" t="s">
        <v>2</v>
      </c>
      <c r="XFD24" s="13"/>
    </row>
    <row r="25" spans="1:16384">
      <c r="A25" s="13" t="s">
        <v>34</v>
      </c>
      <c r="B25" s="20" t="str">
        <f t="shared" si="2"/>
        <v>&lt;!-- fin Open Graph data --&gt;</v>
      </c>
      <c r="C25" s="20"/>
      <c r="D25" s="20" t="s">
        <v>2</v>
      </c>
      <c r="XFD25" s="13"/>
    </row>
    <row r="26" spans="2:16384">
      <c r="B26" s="20" t="s">
        <v>35</v>
      </c>
      <c r="C26" s="20"/>
      <c r="D26" s="20" t="s">
        <v>2</v>
      </c>
      <c r="XFD26" s="13"/>
    </row>
    <row r="27" spans="1:16384">
      <c r="A27" s="13" t="s">
        <v>36</v>
      </c>
      <c r="B27" s="20" t="str">
        <f t="shared" ref="B27:B29" si="3">A27</f>
        <v>&lt;!-- Twitter cards --&gt;</v>
      </c>
      <c r="C27" s="20"/>
      <c r="D27" s="20" t="s">
        <v>2</v>
      </c>
      <c r="XFD27" s="13"/>
    </row>
    <row r="28" spans="1:16384">
      <c r="A28" s="13" t="s">
        <v>37</v>
      </c>
      <c r="B28" s="20" t="str">
        <f t="shared" si="3"/>
        <v>&lt;meta name="twitter:card" content="summary" /&gt;</v>
      </c>
      <c r="C28" s="20"/>
      <c r="D28" s="20" t="s">
        <v>2</v>
      </c>
      <c r="XFD28" s="13"/>
    </row>
    <row r="29" spans="1:16384">
      <c r="A29" s="13" t="s">
        <v>38</v>
      </c>
      <c r="B29" s="20" t="str">
        <f t="shared" si="3"/>
        <v>&lt;meta name="twitter:site" content="@ehfeduardo" /&gt;</v>
      </c>
      <c r="C29" s="20"/>
      <c r="D29" s="20" t="s">
        <v>2</v>
      </c>
      <c r="XFD29" s="13"/>
    </row>
    <row r="30" spans="1:16384">
      <c r="A30" s="15" t="s">
        <v>39</v>
      </c>
      <c r="B30" s="20" t="str">
        <f>CONCATENATE(E30,$C$1,$F$9)</f>
        <v>&lt;meta name="twitter:title" content="Índice de Adobe Photoshop - Ing. Eduardo Herrera Forero." /&gt;</v>
      </c>
      <c r="C30" s="20"/>
      <c r="D30" s="20" t="s">
        <v>2</v>
      </c>
      <c r="E30" s="13" t="s">
        <v>40</v>
      </c>
      <c r="XFD30" s="13"/>
    </row>
    <row r="31" spans="1:16384">
      <c r="A31" s="18" t="s">
        <v>41</v>
      </c>
      <c r="B31" s="20" t="str">
        <f>CONCATENATE(E31,$C$3,$F$9)</f>
        <v>&lt;meta name="twitter:description" content="Índice de todos los artículos publicados en este sitio web sobre el programa de edición de imágenes Adobe Photoshop" /&gt;</v>
      </c>
      <c r="C31" s="20"/>
      <c r="D31" s="20" t="s">
        <v>2</v>
      </c>
      <c r="E31" s="13" t="s">
        <v>42</v>
      </c>
      <c r="XFD31" s="13"/>
    </row>
    <row r="32" spans="1:16384">
      <c r="A32" s="13" t="s">
        <v>43</v>
      </c>
      <c r="B32" s="20" t="str">
        <f t="shared" ref="B32:B34" si="4">A32</f>
        <v>&lt;meta name="twitter:image" content="https://i.imgur.com/JKbKYrO.png" /&gt;</v>
      </c>
      <c r="C32" s="20"/>
      <c r="D32" s="20" t="s">
        <v>2</v>
      </c>
      <c r="XFD32" s="13"/>
    </row>
    <row r="33" spans="1:16384">
      <c r="A33" s="13" t="s">
        <v>44</v>
      </c>
      <c r="B33" s="20" t="str">
        <f t="shared" si="4"/>
        <v>&lt;meta name="twitter:image:alt" content="Logo del ingeniero Eduardo Herrera Forero"&gt;</v>
      </c>
      <c r="C33" s="20"/>
      <c r="D33" s="20" t="s">
        <v>2</v>
      </c>
      <c r="XFD33" s="13"/>
    </row>
    <row r="34" spans="1:16384">
      <c r="A34" s="13" t="s">
        <v>45</v>
      </c>
      <c r="B34" s="20" t="str">
        <f t="shared" si="4"/>
        <v>&lt;!-- Fin Twitter cards --&gt;</v>
      </c>
      <c r="C34" s="20"/>
      <c r="D34" s="20" t="s">
        <v>2</v>
      </c>
      <c r="XFD34" s="13"/>
    </row>
    <row r="35" spans="2:16384">
      <c r="B35" s="20" t="s">
        <v>35</v>
      </c>
      <c r="C35" s="20"/>
      <c r="D35" s="20" t="s">
        <v>2</v>
      </c>
      <c r="XFD35" s="13"/>
    </row>
    <row r="36" spans="1:16384">
      <c r="A36" s="13" t="s">
        <v>46</v>
      </c>
      <c r="B36" s="20" t="str">
        <f t="shared" ref="B36:B45" si="5">A36</f>
        <v>&lt;!-- iconos --&gt;</v>
      </c>
      <c r="C36" s="20"/>
      <c r="D36" s="20" t="s">
        <v>2</v>
      </c>
      <c r="XFD36" s="13"/>
    </row>
    <row r="37" spans="1:16384">
      <c r="A37" s="13" t="s">
        <v>47</v>
      </c>
      <c r="B37" s="20" t="str">
        <f t="shared" si="5"/>
        <v>&lt;link rel="apple-touch-icon" sizes="180x180" href="apple-touch-icon.png" /&gt;</v>
      </c>
      <c r="C37" s="20"/>
      <c r="D37" s="20" t="s">
        <v>2</v>
      </c>
      <c r="XFD37" s="13"/>
    </row>
    <row r="38" spans="1:16384">
      <c r="A38" s="13" t="s">
        <v>48</v>
      </c>
      <c r="B38" s="20" t="str">
        <f t="shared" si="5"/>
        <v>&lt;link rel="icon" type="image/png" sizes="32x32" href="favicon-32x32.png" /&gt;</v>
      </c>
      <c r="C38" s="20"/>
      <c r="D38" s="20" t="s">
        <v>2</v>
      </c>
      <c r="XFD38" s="13"/>
    </row>
    <row r="39" spans="1:16384">
      <c r="A39" s="13" t="s">
        <v>49</v>
      </c>
      <c r="B39" s="20" t="str">
        <f t="shared" si="5"/>
        <v>&lt;link rel="icon" type="image/png" sizes="192x192" href="android-chrome-192x192.png"/&gt;</v>
      </c>
      <c r="C39" s="20"/>
      <c r="D39" s="20" t="s">
        <v>2</v>
      </c>
      <c r="XFD39" s="13"/>
    </row>
    <row r="40" spans="1:16384">
      <c r="A40" s="13" t="s">
        <v>50</v>
      </c>
      <c r="B40" s="20" t="str">
        <f t="shared" si="5"/>
        <v>&lt;link rel="icon" type="image/png" sizes="16x16" href="favicon-16x16.png" /&gt;</v>
      </c>
      <c r="C40" s="20"/>
      <c r="D40" s="20" t="s">
        <v>2</v>
      </c>
      <c r="XFD40" s="13"/>
    </row>
    <row r="41" spans="1:16384">
      <c r="A41" s="13" t="s">
        <v>51</v>
      </c>
      <c r="B41" s="20" t="str">
        <f t="shared" si="5"/>
        <v>&lt;link rel="manifest" href="site.webmanifest" /&gt;</v>
      </c>
      <c r="C41" s="20"/>
      <c r="D41" s="20" t="s">
        <v>2</v>
      </c>
      <c r="XFD41" s="13"/>
    </row>
    <row r="42" spans="1:16384">
      <c r="A42" s="13" t="s">
        <v>52</v>
      </c>
      <c r="B42" s="20" t="str">
        <f t="shared" si="5"/>
        <v>&lt;link rel="mask-icon" href="safari-pinned-tab.svg" color="#5bbad5" /&gt;</v>
      </c>
      <c r="C42" s="20"/>
      <c r="D42" s="20" t="s">
        <v>2</v>
      </c>
      <c r="XFD42" s="13"/>
    </row>
    <row r="43" spans="1:16384">
      <c r="A43" s="13" t="s">
        <v>53</v>
      </c>
      <c r="B43" s="20" t="str">
        <f t="shared" si="5"/>
        <v>&lt;meta name="msapplication-TileColor" content="#da532c" /&gt;</v>
      </c>
      <c r="C43" s="20"/>
      <c r="D43" s="20" t="s">
        <v>2</v>
      </c>
      <c r="XFD43" s="13"/>
    </row>
    <row r="44" spans="1:16384">
      <c r="A44" s="13" t="s">
        <v>54</v>
      </c>
      <c r="B44" s="20" t="str">
        <f t="shared" si="5"/>
        <v>&lt;meta name="theme-color" content="#ffffff" /&gt;</v>
      </c>
      <c r="C44" s="20"/>
      <c r="D44" s="20" t="s">
        <v>2</v>
      </c>
      <c r="XFD44" s="13"/>
    </row>
    <row r="45" spans="1:16384">
      <c r="A45" s="13" t="s">
        <v>55</v>
      </c>
      <c r="B45" s="20" t="str">
        <f t="shared" si="5"/>
        <v>&lt;!-- fin iconos --&gt;</v>
      </c>
      <c r="C45" s="20"/>
      <c r="D45" s="20" t="s">
        <v>2</v>
      </c>
      <c r="XFD45" s="13"/>
    </row>
    <row r="46" spans="2:16384">
      <c r="B46" s="20" t="s">
        <v>35</v>
      </c>
      <c r="C46" s="20"/>
      <c r="D46" s="20" t="s">
        <v>2</v>
      </c>
      <c r="XFD46" s="13"/>
    </row>
    <row r="47" spans="1:16384">
      <c r="A47" s="13" t="s">
        <v>56</v>
      </c>
      <c r="B47" s="20" t="str">
        <f t="shared" ref="B47:B51" si="6">A47</f>
        <v>&lt;title&gt;</v>
      </c>
      <c r="C47" s="20"/>
      <c r="D47" s="20" t="s">
        <v>2</v>
      </c>
      <c r="XFD47" s="13"/>
    </row>
    <row r="48" spans="1:16384">
      <c r="A48" s="15" t="s">
        <v>57</v>
      </c>
      <c r="B48" s="20" t="str">
        <f>C1</f>
        <v>Índice de Adobe Photoshop - Ing. Eduardo Herrera Forero.</v>
      </c>
      <c r="C48" s="20"/>
      <c r="D48" s="20" t="s">
        <v>2</v>
      </c>
      <c r="XFD48" s="13"/>
    </row>
    <row r="49" spans="1:16384">
      <c r="A49" s="13" t="s">
        <v>58</v>
      </c>
      <c r="B49" s="20" t="str">
        <f t="shared" si="6"/>
        <v>&lt;/title&gt;</v>
      </c>
      <c r="C49" s="20"/>
      <c r="D49" s="20" t="s">
        <v>2</v>
      </c>
      <c r="XFD49" s="13"/>
    </row>
    <row r="50" spans="2:16384">
      <c r="B50" s="20" t="s">
        <v>35</v>
      </c>
      <c r="C50" s="20"/>
      <c r="D50" s="20" t="s">
        <v>2</v>
      </c>
      <c r="XFD50" s="13"/>
    </row>
    <row r="51" spans="1:16384">
      <c r="A51" s="13" t="s">
        <v>59</v>
      </c>
      <c r="B51" s="20" t="str">
        <f t="shared" si="6"/>
        <v>&lt;script type="module" defer src="./js/main.js"&gt;&lt;/script&gt;</v>
      </c>
      <c r="C51" s="20"/>
      <c r="D51" s="20" t="s">
        <v>2</v>
      </c>
      <c r="XFD51" s="13"/>
    </row>
    <row r="52" spans="2:16384">
      <c r="B52" s="20" t="s">
        <v>35</v>
      </c>
      <c r="C52" s="20"/>
      <c r="D52" s="20" t="s">
        <v>2</v>
      </c>
      <c r="XFD52" s="13"/>
    </row>
    <row r="53" spans="1:16384">
      <c r="A53" s="13" t="s">
        <v>60</v>
      </c>
      <c r="B53" s="20" t="str">
        <f>A53</f>
        <v>&lt;meta name="google-site-verification" content="2H5ZMCD1_xl7oxaiqnopfdQBnIXVIOfmW0UBSa5sQJc"/&gt;</v>
      </c>
      <c r="C53" s="20"/>
      <c r="D53" s="20" t="s">
        <v>2</v>
      </c>
      <c r="XFD53" s="13"/>
    </row>
    <row r="54" spans="1:16384">
      <c r="A54" s="13" t="s">
        <v>61</v>
      </c>
      <c r="B54" s="20" t="str">
        <f>A54</f>
        <v>&lt;/head&gt;</v>
      </c>
      <c r="C54" s="20"/>
      <c r="D54" s="20" t="s">
        <v>2</v>
      </c>
      <c r="XFD54" s="13"/>
    </row>
    <row r="55" spans="16384:16384">
      <c r="XFD55" s="13"/>
    </row>
  </sheetData>
  <hyperlinks>
    <hyperlink ref="C2" r:id="rId1" display="https://eduardoherreraf.github.io/photoshop.html" tooltip="https://eduardoherreraf.github.io/photoshop.html"/>
  </hyperlinks>
  <pageMargins left="0.7" right="0.7" top="0.75" bottom="0.75" header="0.3" footer="0.3"/>
  <pageSetup paperSize="9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8"/>
  </sheetPr>
  <dimension ref="A1:XFD54"/>
  <sheetViews>
    <sheetView zoomScale="120" zoomScaleNormal="120" workbookViewId="0">
      <pane xSplit="1" ySplit="3" topLeftCell="B4" activePane="bottomRight" state="frozen"/>
      <selection/>
      <selection pane="topRight"/>
      <selection pane="bottomLeft"/>
      <selection pane="bottomRight" activeCell="C12" sqref="C12"/>
    </sheetView>
  </sheetViews>
  <sheetFormatPr defaultColWidth="11" defaultRowHeight="14.25"/>
  <cols>
    <col min="1" max="1" width="0.158333333333333" style="13" customWidth="1"/>
    <col min="2" max="2" width="11" style="13"/>
    <col min="3" max="3" width="139.991666666667" style="13" customWidth="1"/>
    <col min="4" max="4" width="11" style="13"/>
    <col min="5" max="5" width="35" style="13" customWidth="1"/>
    <col min="6" max="16383" width="11" style="13"/>
    <col min="16384" max="16384" width="11" style="14"/>
  </cols>
  <sheetData>
    <row r="1" spans="2:16384">
      <c r="B1" s="15" t="s">
        <v>0</v>
      </c>
      <c r="C1" t="s">
        <v>69</v>
      </c>
      <c r="D1" s="13" t="s">
        <v>2</v>
      </c>
      <c r="XFD1" s="13"/>
    </row>
    <row r="2" spans="2:16384">
      <c r="B2" s="16" t="s">
        <v>3</v>
      </c>
      <c r="C2" s="17" t="s">
        <v>70</v>
      </c>
      <c r="D2" s="13" t="s">
        <v>2</v>
      </c>
      <c r="XFD2" s="13"/>
    </row>
    <row r="3" spans="2:16384">
      <c r="B3" s="18" t="s">
        <v>5</v>
      </c>
      <c r="C3" s="13" t="s">
        <v>71</v>
      </c>
      <c r="D3" s="13" t="s">
        <v>2</v>
      </c>
      <c r="XFD3" s="13"/>
    </row>
    <row r="4" ht="6" customHeight="1" spans="2:16384">
      <c r="B4" s="19"/>
      <c r="XFD4" s="13"/>
    </row>
    <row r="5" spans="1:16384">
      <c r="A5" s="13" t="s">
        <v>7</v>
      </c>
      <c r="B5" s="20" t="str">
        <f t="shared" ref="B5:B8" si="0">A5</f>
        <v>&lt;head&gt;</v>
      </c>
      <c r="C5" s="20"/>
      <c r="D5" s="20" t="s">
        <v>2</v>
      </c>
      <c r="XFD5" s="13"/>
    </row>
    <row r="6" spans="1:16384">
      <c r="A6" s="13" t="s">
        <v>8</v>
      </c>
      <c r="B6" s="20" t="str">
        <f t="shared" si="0"/>
        <v>&lt;!-- Metaetiquetas --&gt;</v>
      </c>
      <c r="C6" s="20"/>
      <c r="D6" s="20" t="s">
        <v>2</v>
      </c>
      <c r="XFD6" s="13"/>
    </row>
    <row r="7" spans="1:16384">
      <c r="A7" s="13" t="s">
        <v>9</v>
      </c>
      <c r="B7" s="20" t="str">
        <f t="shared" si="0"/>
        <v>&lt;meta charset="utf-8" /&gt;</v>
      </c>
      <c r="C7" s="20"/>
      <c r="D7" s="20" t="s">
        <v>2</v>
      </c>
      <c r="XFD7" s="13"/>
    </row>
    <row r="8" spans="1:16384">
      <c r="A8" s="13" t="s">
        <v>10</v>
      </c>
      <c r="B8" s="20" t="str">
        <f t="shared" si="0"/>
        <v>&lt;meta name="viewport" content="width=device-width, initial-scale=1" /&gt;</v>
      </c>
      <c r="C8" s="20"/>
      <c r="D8" s="20" t="s">
        <v>2</v>
      </c>
      <c r="XFD8" s="13"/>
    </row>
    <row r="9" spans="1:16384">
      <c r="A9" s="15" t="s">
        <v>11</v>
      </c>
      <c r="B9" s="20" t="str">
        <f>CONCATENATE(E9,$C$1,F9)</f>
        <v>&lt;meta name="description" content="Índice de Git / Github - Ing. Eduardo Herrera Forero." /&gt;</v>
      </c>
      <c r="C9" s="20"/>
      <c r="D9" s="20" t="s">
        <v>2</v>
      </c>
      <c r="E9" s="13" t="s">
        <v>12</v>
      </c>
      <c r="F9" s="13" t="s">
        <v>13</v>
      </c>
      <c r="XFD9" s="13"/>
    </row>
    <row r="10" spans="1:16384">
      <c r="A10" s="13" t="s">
        <v>14</v>
      </c>
      <c r="B10" s="20" t="str">
        <f t="shared" ref="B10:B13" si="1">A10</f>
        <v>&lt;meta name="author" content="Ing. Eduardo Herrera Forero" /&gt;</v>
      </c>
      <c r="C10" s="20"/>
      <c r="D10" s="20" t="s">
        <v>2</v>
      </c>
      <c r="XFD10" s="13"/>
    </row>
    <row r="11" spans="1:16384">
      <c r="A11" s="13" t="s">
        <v>15</v>
      </c>
      <c r="B11" s="20" t="str">
        <f t="shared" si="1"/>
        <v>&lt;meta name="application-name" content="EHF" /&gt;</v>
      </c>
      <c r="C11" s="20"/>
      <c r="D11" s="20" t="s">
        <v>2</v>
      </c>
      <c r="XFD11" s="13"/>
    </row>
    <row r="12" spans="1:16384">
      <c r="A12" s="13" t="s">
        <v>68</v>
      </c>
      <c r="B12" s="20" t="str">
        <f t="shared" si="1"/>
        <v>&lt;meta name="robots" content="noindex, follow" /&gt;</v>
      </c>
      <c r="C12" s="20"/>
      <c r="D12" s="20" t="s">
        <v>2</v>
      </c>
      <c r="XFD12" s="13"/>
    </row>
    <row r="13" spans="1:16384">
      <c r="A13" s="13" t="s">
        <v>17</v>
      </c>
      <c r="B13" s="20" t="str">
        <f t="shared" si="1"/>
        <v>&lt;meta name="google" content="notranslate" /&gt;</v>
      </c>
      <c r="C13" s="20"/>
      <c r="D13" s="20" t="s">
        <v>2</v>
      </c>
      <c r="XFD13" s="13"/>
    </row>
    <row r="14" spans="1:16384">
      <c r="A14" s="16" t="s">
        <v>19</v>
      </c>
      <c r="B14" s="20" t="str">
        <f>CONCATENATE(E14,$C$2,$F$9)</f>
        <v>&lt;link rel="canonical" href="https://eduardoherreraf.github.io/git.htmll" /&gt;</v>
      </c>
      <c r="C14" s="20"/>
      <c r="D14" s="20" t="s">
        <v>2</v>
      </c>
      <c r="E14" s="13" t="s">
        <v>20</v>
      </c>
      <c r="XFD14" s="13"/>
    </row>
    <row r="15" spans="1:16384">
      <c r="A15" s="13" t="s">
        <v>21</v>
      </c>
      <c r="B15" s="20" t="str">
        <f t="shared" ref="B15:B18" si="2">A15</f>
        <v>&lt;!-- Fin Metaetiquetas --&gt;</v>
      </c>
      <c r="C15" s="20"/>
      <c r="D15" s="20" t="s">
        <v>2</v>
      </c>
      <c r="XFD15" s="13"/>
    </row>
    <row r="16" spans="2:16384">
      <c r="B16" s="20" t="s">
        <v>22</v>
      </c>
      <c r="C16" s="20"/>
      <c r="D16" s="20" t="s">
        <v>2</v>
      </c>
      <c r="XFD16" s="13"/>
    </row>
    <row r="17" spans="1:16384">
      <c r="A17" s="13" t="s">
        <v>23</v>
      </c>
      <c r="B17" s="20" t="str">
        <f t="shared" si="2"/>
        <v>&lt;!-- Open Graph data --&gt;</v>
      </c>
      <c r="C17" s="20"/>
      <c r="D17" s="20" t="s">
        <v>2</v>
      </c>
      <c r="XFD17" s="13"/>
    </row>
    <row r="18" spans="1:16384">
      <c r="A18" s="13" t="s">
        <v>24</v>
      </c>
      <c r="B18" s="20" t="str">
        <f t="shared" si="2"/>
        <v>&lt;meta property="og:type" content="website" /&gt;</v>
      </c>
      <c r="C18" s="20"/>
      <c r="D18" s="20" t="s">
        <v>2</v>
      </c>
      <c r="XFD18" s="13"/>
    </row>
    <row r="19" spans="1:16384">
      <c r="A19" s="15" t="s">
        <v>25</v>
      </c>
      <c r="B19" s="20" t="str">
        <f>CONCATENATE(E19,$C$1,F9)</f>
        <v>&lt;meta property="og:title" content="Índice de Git / Github - Ing. Eduardo Herrera Forero." /&gt;</v>
      </c>
      <c r="C19" s="20"/>
      <c r="D19" s="20" t="s">
        <v>2</v>
      </c>
      <c r="E19" s="13" t="s">
        <v>26</v>
      </c>
      <c r="XFD19" s="13"/>
    </row>
    <row r="20" spans="1:16384">
      <c r="A20" s="18" t="s">
        <v>27</v>
      </c>
      <c r="B20" s="20" t="str">
        <f>CONCATENATE(E20,$C$3,$F$9)</f>
        <v>&lt;meta property="og:description" content="Este es el índice en donde se encontraran todos los artículos del Sistema de Control de Versiones  GIT / GITHUB que se han publicado en este sitio web." /&gt;</v>
      </c>
      <c r="C20" s="20"/>
      <c r="D20" s="20" t="s">
        <v>2</v>
      </c>
      <c r="E20" s="13" t="s">
        <v>28</v>
      </c>
      <c r="XFD20" s="13"/>
    </row>
    <row r="21" spans="1:16384">
      <c r="A21" s="13" t="s">
        <v>29</v>
      </c>
      <c r="B21" s="20" t="str">
        <f t="shared" ref="B21:B25" si="3">A21</f>
        <v>&lt;meta property="og:image" content="https://i.imgur.com/JKbKYrO.png" /&gt;</v>
      </c>
      <c r="C21" s="20"/>
      <c r="D21" s="20" t="s">
        <v>2</v>
      </c>
      <c r="XFD21" s="13"/>
    </row>
    <row r="22" spans="1:16384">
      <c r="A22" s="13" t="s">
        <v>30</v>
      </c>
      <c r="B22" s="20" t="str">
        <f t="shared" si="3"/>
        <v>&lt;meta property="og:image:alt" content="Logo del ingeniero Eduardo Herrera Forero"/&gt;</v>
      </c>
      <c r="C22" s="20"/>
      <c r="D22" s="20" t="s">
        <v>2</v>
      </c>
      <c r="XFD22" s="13"/>
    </row>
    <row r="23" spans="1:16384">
      <c r="A23" s="16" t="s">
        <v>31</v>
      </c>
      <c r="B23" s="20" t="str">
        <f>CONCATENATE(E23,$C$2,$F$9)</f>
        <v>&lt;meta property="og:url" content="https://eduardoherreraf.github.io/git.htmll" /&gt;</v>
      </c>
      <c r="C23" s="20"/>
      <c r="D23" s="20" t="s">
        <v>2</v>
      </c>
      <c r="E23" s="13" t="s">
        <v>32</v>
      </c>
      <c r="XFD23" s="13"/>
    </row>
    <row r="24" spans="1:16384">
      <c r="A24" s="13" t="s">
        <v>33</v>
      </c>
      <c r="B24" s="20" t="str">
        <f t="shared" si="3"/>
        <v>&lt;meta property="og:locale" content="es_CO" /&gt;</v>
      </c>
      <c r="C24" s="20"/>
      <c r="D24" s="20" t="s">
        <v>2</v>
      </c>
      <c r="XFD24" s="13"/>
    </row>
    <row r="25" spans="1:16384">
      <c r="A25" s="13" t="s">
        <v>34</v>
      </c>
      <c r="B25" s="20" t="str">
        <f t="shared" si="3"/>
        <v>&lt;!-- fin Open Graph data --&gt;</v>
      </c>
      <c r="C25" s="20"/>
      <c r="D25" s="20" t="s">
        <v>2</v>
      </c>
      <c r="XFD25" s="13"/>
    </row>
    <row r="26" spans="2:16384">
      <c r="B26" s="20" t="s">
        <v>35</v>
      </c>
      <c r="C26" s="20"/>
      <c r="D26" s="20" t="s">
        <v>2</v>
      </c>
      <c r="XFD26" s="13"/>
    </row>
    <row r="27" spans="1:16384">
      <c r="A27" s="13" t="s">
        <v>36</v>
      </c>
      <c r="B27" s="20" t="str">
        <f t="shared" ref="B27:B29" si="4">A27</f>
        <v>&lt;!-- Twitter cards --&gt;</v>
      </c>
      <c r="C27" s="20"/>
      <c r="D27" s="20" t="s">
        <v>2</v>
      </c>
      <c r="XFD27" s="13"/>
    </row>
    <row r="28" spans="1:16384">
      <c r="A28" s="13" t="s">
        <v>37</v>
      </c>
      <c r="B28" s="20" t="str">
        <f t="shared" si="4"/>
        <v>&lt;meta name="twitter:card" content="summary" /&gt;</v>
      </c>
      <c r="C28" s="20"/>
      <c r="D28" s="20" t="s">
        <v>2</v>
      </c>
      <c r="XFD28" s="13"/>
    </row>
    <row r="29" spans="1:16384">
      <c r="A29" s="13" t="s">
        <v>38</v>
      </c>
      <c r="B29" s="20" t="str">
        <f t="shared" si="4"/>
        <v>&lt;meta name="twitter:site" content="@ehfeduardo" /&gt;</v>
      </c>
      <c r="C29" s="20"/>
      <c r="D29" s="20" t="s">
        <v>2</v>
      </c>
      <c r="XFD29" s="13"/>
    </row>
    <row r="30" spans="1:16384">
      <c r="A30" s="15" t="s">
        <v>39</v>
      </c>
      <c r="B30" s="20" t="str">
        <f>CONCATENATE(E30,$C$1,$F$9)</f>
        <v>&lt;meta name="twitter:title" content="Índice de Git / Github - Ing. Eduardo Herrera Forero." /&gt;</v>
      </c>
      <c r="C30" s="20"/>
      <c r="D30" s="20" t="s">
        <v>2</v>
      </c>
      <c r="E30" s="13" t="s">
        <v>40</v>
      </c>
      <c r="XFD30" s="13"/>
    </row>
    <row r="31" spans="1:16384">
      <c r="A31" s="18" t="s">
        <v>41</v>
      </c>
      <c r="B31" s="20" t="str">
        <f>CONCATENATE(E31,$C$3,$F$9)</f>
        <v>&lt;meta name="twitter:description" content="Este es el índice en donde se encontraran todos los artículos del Sistema de Control de Versiones  GIT / GITHUB que se han publicado en este sitio web." /&gt;</v>
      </c>
      <c r="C31" s="20"/>
      <c r="D31" s="20" t="s">
        <v>2</v>
      </c>
      <c r="E31" s="13" t="s">
        <v>42</v>
      </c>
      <c r="XFD31" s="13"/>
    </row>
    <row r="32" spans="1:16384">
      <c r="A32" s="13" t="s">
        <v>43</v>
      </c>
      <c r="B32" s="20" t="str">
        <f t="shared" ref="B32:B34" si="5">A32</f>
        <v>&lt;meta name="twitter:image" content="https://i.imgur.com/JKbKYrO.png" /&gt;</v>
      </c>
      <c r="C32" s="20"/>
      <c r="D32" s="20" t="s">
        <v>2</v>
      </c>
      <c r="XFD32" s="13"/>
    </row>
    <row r="33" spans="1:16384">
      <c r="A33" s="13" t="s">
        <v>44</v>
      </c>
      <c r="B33" s="20" t="str">
        <f t="shared" si="5"/>
        <v>&lt;meta name="twitter:image:alt" content="Logo del ingeniero Eduardo Herrera Forero"&gt;</v>
      </c>
      <c r="C33" s="20"/>
      <c r="D33" s="20" t="s">
        <v>2</v>
      </c>
      <c r="XFD33" s="13"/>
    </row>
    <row r="34" spans="1:16384">
      <c r="A34" s="13" t="s">
        <v>45</v>
      </c>
      <c r="B34" s="20" t="str">
        <f t="shared" si="5"/>
        <v>&lt;!-- Fin Twitter cards --&gt;</v>
      </c>
      <c r="C34" s="20"/>
      <c r="D34" s="20" t="s">
        <v>2</v>
      </c>
      <c r="XFD34" s="13"/>
    </row>
    <row r="35" spans="2:16384">
      <c r="B35" s="20" t="s">
        <v>35</v>
      </c>
      <c r="C35" s="20"/>
      <c r="D35" s="20" t="s">
        <v>2</v>
      </c>
      <c r="XFD35" s="13"/>
    </row>
    <row r="36" spans="1:16384">
      <c r="A36" s="13" t="s">
        <v>46</v>
      </c>
      <c r="B36" s="20" t="str">
        <f t="shared" ref="B36:B45" si="6">A36</f>
        <v>&lt;!-- iconos --&gt;</v>
      </c>
      <c r="C36" s="20"/>
      <c r="D36" s="20" t="s">
        <v>2</v>
      </c>
      <c r="XFD36" s="13"/>
    </row>
    <row r="37" spans="1:16384">
      <c r="A37" s="13" t="s">
        <v>47</v>
      </c>
      <c r="B37" s="20" t="str">
        <f t="shared" si="6"/>
        <v>&lt;link rel="apple-touch-icon" sizes="180x180" href="apple-touch-icon.png" /&gt;</v>
      </c>
      <c r="C37" s="20"/>
      <c r="D37" s="20" t="s">
        <v>2</v>
      </c>
      <c r="XFD37" s="13"/>
    </row>
    <row r="38" spans="1:16384">
      <c r="A38" s="13" t="s">
        <v>48</v>
      </c>
      <c r="B38" s="20" t="str">
        <f t="shared" si="6"/>
        <v>&lt;link rel="icon" type="image/png" sizes="32x32" href="favicon-32x32.png" /&gt;</v>
      </c>
      <c r="C38" s="20"/>
      <c r="D38" s="20" t="s">
        <v>2</v>
      </c>
      <c r="XFD38" s="13"/>
    </row>
    <row r="39" spans="1:16384">
      <c r="A39" s="13" t="s">
        <v>49</v>
      </c>
      <c r="B39" s="20" t="str">
        <f t="shared" si="6"/>
        <v>&lt;link rel="icon" type="image/png" sizes="192x192" href="android-chrome-192x192.png"/&gt;</v>
      </c>
      <c r="C39" s="20"/>
      <c r="D39" s="20" t="s">
        <v>2</v>
      </c>
      <c r="XFD39" s="13"/>
    </row>
    <row r="40" spans="1:16384">
      <c r="A40" s="13" t="s">
        <v>50</v>
      </c>
      <c r="B40" s="20" t="str">
        <f t="shared" si="6"/>
        <v>&lt;link rel="icon" type="image/png" sizes="16x16" href="favicon-16x16.png" /&gt;</v>
      </c>
      <c r="C40" s="20"/>
      <c r="D40" s="20" t="s">
        <v>2</v>
      </c>
      <c r="XFD40" s="13"/>
    </row>
    <row r="41" spans="1:16384">
      <c r="A41" s="13" t="s">
        <v>51</v>
      </c>
      <c r="B41" s="20" t="str">
        <f t="shared" si="6"/>
        <v>&lt;link rel="manifest" href="site.webmanifest" /&gt;</v>
      </c>
      <c r="C41" s="20"/>
      <c r="D41" s="20" t="s">
        <v>2</v>
      </c>
      <c r="XFD41" s="13"/>
    </row>
    <row r="42" spans="1:16384">
      <c r="A42" s="13" t="s">
        <v>52</v>
      </c>
      <c r="B42" s="20" t="str">
        <f t="shared" si="6"/>
        <v>&lt;link rel="mask-icon" href="safari-pinned-tab.svg" color="#5bbad5" /&gt;</v>
      </c>
      <c r="C42" s="20"/>
      <c r="D42" s="20" t="s">
        <v>2</v>
      </c>
      <c r="XFD42" s="13"/>
    </row>
    <row r="43" spans="1:16384">
      <c r="A43" s="13" t="s">
        <v>53</v>
      </c>
      <c r="B43" s="20" t="str">
        <f t="shared" si="6"/>
        <v>&lt;meta name="msapplication-TileColor" content="#da532c" /&gt;</v>
      </c>
      <c r="C43" s="20"/>
      <c r="D43" s="20" t="s">
        <v>2</v>
      </c>
      <c r="XFD43" s="13"/>
    </row>
    <row r="44" spans="1:16384">
      <c r="A44" s="13" t="s">
        <v>54</v>
      </c>
      <c r="B44" s="20" t="str">
        <f t="shared" si="6"/>
        <v>&lt;meta name="theme-color" content="#ffffff" /&gt;</v>
      </c>
      <c r="C44" s="20"/>
      <c r="D44" s="20" t="s">
        <v>2</v>
      </c>
      <c r="XFD44" s="13"/>
    </row>
    <row r="45" spans="1:16384">
      <c r="A45" s="13" t="s">
        <v>55</v>
      </c>
      <c r="B45" s="20" t="str">
        <f t="shared" si="6"/>
        <v>&lt;!-- fin iconos --&gt;</v>
      </c>
      <c r="C45" s="20"/>
      <c r="D45" s="20" t="s">
        <v>2</v>
      </c>
      <c r="XFD45" s="13"/>
    </row>
    <row r="46" spans="2:16384">
      <c r="B46" s="20" t="s">
        <v>35</v>
      </c>
      <c r="C46" s="20"/>
      <c r="D46" s="20" t="s">
        <v>2</v>
      </c>
      <c r="XFD46" s="13"/>
    </row>
    <row r="47" spans="1:16384">
      <c r="A47" s="13" t="s">
        <v>56</v>
      </c>
      <c r="B47" s="20" t="str">
        <f t="shared" ref="B47:B51" si="7">A47</f>
        <v>&lt;title&gt;</v>
      </c>
      <c r="C47" s="20"/>
      <c r="D47" s="20" t="s">
        <v>2</v>
      </c>
      <c r="XFD47" s="13"/>
    </row>
    <row r="48" spans="1:16384">
      <c r="A48" s="15" t="s">
        <v>57</v>
      </c>
      <c r="B48" s="20" t="str">
        <f>C1</f>
        <v>Índice de Git / Github - Ing. Eduardo Herrera Forero.</v>
      </c>
      <c r="C48" s="20"/>
      <c r="D48" s="20" t="s">
        <v>2</v>
      </c>
      <c r="XFD48" s="13"/>
    </row>
    <row r="49" spans="1:16384">
      <c r="A49" s="13" t="s">
        <v>58</v>
      </c>
      <c r="B49" s="20" t="str">
        <f t="shared" si="7"/>
        <v>&lt;/title&gt;</v>
      </c>
      <c r="C49" s="20"/>
      <c r="D49" s="20" t="s">
        <v>2</v>
      </c>
      <c r="XFD49" s="13"/>
    </row>
    <row r="50" spans="2:16384">
      <c r="B50" s="20" t="s">
        <v>35</v>
      </c>
      <c r="C50" s="20"/>
      <c r="D50" s="20" t="s">
        <v>2</v>
      </c>
      <c r="XFD50" s="13"/>
    </row>
    <row r="51" spans="1:16384">
      <c r="A51" s="13" t="s">
        <v>59</v>
      </c>
      <c r="B51" s="20" t="str">
        <f t="shared" si="7"/>
        <v>&lt;script type="module" defer src="./js/main.js"&gt;&lt;/script&gt;</v>
      </c>
      <c r="C51" s="20"/>
      <c r="D51" s="20" t="s">
        <v>2</v>
      </c>
      <c r="XFD51" s="13"/>
    </row>
    <row r="52" spans="2:16384">
      <c r="B52" s="20" t="s">
        <v>35</v>
      </c>
      <c r="C52" s="20"/>
      <c r="D52" s="20" t="s">
        <v>2</v>
      </c>
      <c r="XFD52" s="13"/>
    </row>
    <row r="53" spans="1:16384">
      <c r="A53" s="13" t="s">
        <v>60</v>
      </c>
      <c r="B53" s="20" t="str">
        <f>A53</f>
        <v>&lt;meta name="google-site-verification" content="2H5ZMCD1_xl7oxaiqnopfdQBnIXVIOfmW0UBSa5sQJc"/&gt;</v>
      </c>
      <c r="C53" s="20"/>
      <c r="D53" s="20" t="s">
        <v>2</v>
      </c>
      <c r="XFD53" s="13"/>
    </row>
    <row r="54" spans="1:16384">
      <c r="A54" s="13" t="s">
        <v>61</v>
      </c>
      <c r="B54" s="20" t="str">
        <f>A54</f>
        <v>&lt;/head&gt;</v>
      </c>
      <c r="C54" s="20"/>
      <c r="D54" s="20" t="s">
        <v>2</v>
      </c>
      <c r="XFD54" s="13"/>
    </row>
  </sheetData>
  <hyperlinks>
    <hyperlink ref="C2" r:id="rId1" display="https://eduardoherreraf.github.io/git.htmll" tooltip="https://eduardoherreraf.github.io/git.htmll"/>
  </hyperlinks>
  <pageMargins left="0.7" right="0.7" top="0.75" bottom="0.75" header="0.3" footer="0.3"/>
  <pageSetup paperSize="9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.25"/>
  <sheetData>
    <row r="1" spans="1:1">
      <c r="A1" s="8" t="s">
        <v>72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46"/>
  <sheetViews>
    <sheetView workbookViewId="0">
      <selection activeCell="C3" sqref="C3:C13"/>
    </sheetView>
  </sheetViews>
  <sheetFormatPr defaultColWidth="9" defaultRowHeight="14.25" outlineLevelCol="4"/>
  <cols>
    <col min="1" max="1" width="15.75" style="1" customWidth="1"/>
    <col min="2" max="2" width="50.75" style="2" customWidth="1"/>
    <col min="3" max="3" width="49.875" style="1" customWidth="1"/>
    <col min="4" max="4" width="0.325" style="1" customWidth="1"/>
    <col min="5" max="5" width="94.625" style="1" customWidth="1"/>
    <col min="6" max="16384" width="9" style="1"/>
  </cols>
  <sheetData>
    <row r="1" spans="2:4">
      <c r="B1" s="3"/>
      <c r="C1" s="1" t="s">
        <v>73</v>
      </c>
      <c r="D1" s="1" t="s">
        <v>74</v>
      </c>
    </row>
    <row r="2" spans="2:2">
      <c r="B2" s="3"/>
    </row>
    <row r="3" spans="2:5">
      <c r="B3" s="3"/>
      <c r="C3" s="1" t="s">
        <v>75</v>
      </c>
      <c r="E3" s="1" t="s">
        <v>76</v>
      </c>
    </row>
    <row r="4" spans="2:2">
      <c r="B4" s="3"/>
    </row>
    <row r="5" spans="2:2">
      <c r="B5" s="3"/>
    </row>
    <row r="6" spans="2:3">
      <c r="B6" s="3"/>
      <c r="C6" s="4" t="s">
        <v>77</v>
      </c>
    </row>
    <row r="7" spans="2:3">
      <c r="B7" s="1"/>
      <c r="C7" s="4" t="s">
        <v>78</v>
      </c>
    </row>
    <row r="8" spans="2:3">
      <c r="B8" s="1"/>
      <c r="C8" s="5" t="s">
        <v>79</v>
      </c>
    </row>
    <row r="9" spans="2:3">
      <c r="B9" s="1"/>
      <c r="C9" s="6" t="s">
        <v>80</v>
      </c>
    </row>
    <row r="10" spans="2:3">
      <c r="B10" s="1"/>
      <c r="C10" s="4" t="str">
        <f>CONCATENATE("&lt;h1&gt;",B11,"&lt;/h1&gt;")</f>
        <v>&lt;h1&gt;Ajuste de lienzo y resolución&lt;/h1&gt;</v>
      </c>
    </row>
    <row r="11" ht="23.25" spans="1:4">
      <c r="A11" s="1" t="s">
        <v>81</v>
      </c>
      <c r="B11" s="7" t="s">
        <v>82</v>
      </c>
      <c r="C11" s="8" t="str">
        <f>CONCATENATE("&lt;p&gt;",B12,"&lt;/p&gt;")</f>
        <v>&lt;p&gt;En Photoshop, el ajuste de lienzo y resolución son dos aspectos fundamentales para trabajar con imágenes y proyectos gráficos. . A continuación, se detalla cada uno de ellos:&lt;/p&gt;</v>
      </c>
      <c r="D11" s="1" t="s">
        <v>2</v>
      </c>
    </row>
    <row r="12" spans="1:3">
      <c r="A12" s="1" t="s">
        <v>83</v>
      </c>
      <c r="B12" s="3" t="s">
        <v>84</v>
      </c>
      <c r="C12" s="8" t="str">
        <f>IF(B13&lt;&gt;"",CONCATENATE("&lt;p&gt;",B13,"&lt;/p&gt;"),"")</f>
        <v/>
      </c>
    </row>
    <row r="13" spans="1:5">
      <c r="A13" s="1" t="s">
        <v>85</v>
      </c>
      <c r="B13" s="3"/>
      <c r="C13" s="4" t="str">
        <f>CONCATENATE("&lt;!-- ",B15," --&gt;")</f>
        <v>&lt;!-- Cambiar la Resolución --&gt;</v>
      </c>
      <c r="E13" s="4" t="s">
        <v>86</v>
      </c>
    </row>
    <row r="14" spans="2:5">
      <c r="B14" s="1"/>
      <c r="C14" s="9" t="s">
        <v>87</v>
      </c>
      <c r="E14" s="4" t="s">
        <v>88</v>
      </c>
    </row>
    <row r="15" spans="1:5">
      <c r="A15" s="1" t="s">
        <v>89</v>
      </c>
      <c r="B15" s="3" t="s">
        <v>90</v>
      </c>
      <c r="C15" s="4" t="str">
        <f>CONCATENATE("id=",Comillas,B17,Comillas)</f>
        <v>id="cambiarResolución"</v>
      </c>
      <c r="E15" s="4" t="str">
        <f>CONCATENATE("&lt;a href=",Comillas,"#",B17,Comillas,"&gt;",B15,"&lt;/a&gt;")</f>
        <v>&lt;a href="#cambiarResolución"&gt;Cambiar la Resolución&lt;/a&gt;</v>
      </c>
    </row>
    <row r="16" spans="2:5">
      <c r="B16" s="1"/>
      <c r="C16" s="4" t="s">
        <v>91</v>
      </c>
      <c r="E16" s="4" t="str">
        <f>IF($B$15&lt;&gt;"","&lt;/li&gt;","")</f>
        <v>&lt;/li&gt;</v>
      </c>
    </row>
    <row r="17" spans="1:5">
      <c r="A17" s="1" t="s">
        <v>92</v>
      </c>
      <c r="B17" s="3" t="s">
        <v>93</v>
      </c>
      <c r="C17" s="4" t="str">
        <f>CONCATENATE("&lt;h2 class=",Comillas,"mt-1",Comillas,"&gt;",B15,"&lt;/h2&gt;")</f>
        <v>&lt;h2 class="mt-1"&gt;Cambiar la Resolución&lt;/h2&gt;</v>
      </c>
      <c r="D17" s="4"/>
      <c r="E17" s="4" t="str">
        <f>IF(B$21&lt;&gt;"","&lt;li&gt;","")</f>
        <v>&lt;li&gt;</v>
      </c>
    </row>
    <row r="18" spans="2:5">
      <c r="B18" s="1"/>
      <c r="C18" s="9" t="s">
        <v>94</v>
      </c>
      <c r="E18" s="4" t="str">
        <f>IF(B$21&lt;&gt;"",CONCATENATE("&lt;a href=",Comillas,"#",B23,Comillas,"&gt;",B21,"&lt;/a&gt;"),"")</f>
        <v>&lt;a href="#cambiarTamañoImagen"&gt;Cambiar Tamaño de Imagen&lt;/a&gt;</v>
      </c>
    </row>
    <row r="19" spans="2:5">
      <c r="B19" s="1"/>
      <c r="C19" s="4" t="str">
        <f>IF(B21&lt;&gt;"",CONCATENATE("&lt;!-- ",B21," --&gt;"),"")</f>
        <v>&lt;!-- Cambiar Tamaño de Imagen --&gt;</v>
      </c>
      <c r="E19" s="4" t="str">
        <f>IF($B$21&lt;&gt;"","&lt;/li&gt;","")</f>
        <v>&lt;/li&gt;</v>
      </c>
    </row>
    <row r="20" spans="2:5">
      <c r="B20" s="1"/>
      <c r="C20" s="9" t="str">
        <f>IF(B21&lt;&gt;"","&lt;div","")</f>
        <v>&lt;div</v>
      </c>
      <c r="E20" s="4" t="str">
        <f>IF($B$27&lt;&gt;"","&lt;li&gt;","")</f>
        <v>&lt;li&gt;</v>
      </c>
    </row>
    <row r="21" spans="1:5">
      <c r="A21" s="1" t="s">
        <v>95</v>
      </c>
      <c r="B21" s="3" t="s">
        <v>96</v>
      </c>
      <c r="C21" s="4" t="str">
        <f>IF(B21&lt;&gt;"",CONCATENATE("id=",Comillas,B23,Comillas),"")</f>
        <v>id="cambiarTamañoImagen"</v>
      </c>
      <c r="E21" s="4" t="str">
        <f>IF($B$27&lt;&gt;"",CONCATENATE("&lt;a href=",Comillas,"#",B29,Comillas,"&gt;",B27,"&lt;/a&gt;"),"")</f>
        <v>&lt;a href="#cambiarResolución2"&gt;Cambiar la Resolución&lt;/a&gt;</v>
      </c>
    </row>
    <row r="22" spans="2:5">
      <c r="B22" s="1"/>
      <c r="C22" s="4" t="str">
        <f>IF(B21&lt;&gt;"",D27,"")</f>
        <v>class="mt-5 pt-5 mb-n5"&gt;</v>
      </c>
      <c r="E22" s="4" t="str">
        <f>IF($B$27&lt;&gt;"","&lt;/li&gt;","")</f>
        <v>&lt;/li&gt;</v>
      </c>
    </row>
    <row r="23" spans="1:5">
      <c r="A23" s="1" t="s">
        <v>97</v>
      </c>
      <c r="B23" s="3" t="s">
        <v>98</v>
      </c>
      <c r="C23" s="4" t="str">
        <f>IF(B21&lt;&gt;"",CONCATENATE("&lt;h2 class=",Comillas,"mt-1",Comillas,"&gt;",B21,"&lt;/h2&gt;"),"")</f>
        <v>&lt;h2 class="mt-1"&gt;Cambiar Tamaño de Imagen&lt;/h2&gt;</v>
      </c>
      <c r="E23" s="4" t="str">
        <f>IF($B$33&lt;&gt;"","&lt;li&gt;","")</f>
        <v>&lt;li&gt;</v>
      </c>
    </row>
    <row r="24" spans="2:5">
      <c r="B24" s="1"/>
      <c r="C24" s="9" t="str">
        <f>IF(B21&lt;&gt;"","&lt;/div&gt;","")</f>
        <v>&lt;/div&gt;</v>
      </c>
      <c r="E24" s="4" t="str">
        <f>IF($B$33&lt;&gt;"",CONCATENATE("&lt;a href=",Comillas,"#",B35,Comillas,"&gt;",B33,"&lt;/a&gt;"),"")</f>
        <v>&lt;a href="#expandirLienzo"&gt;Expandir el Lienzo&lt;/a&gt;</v>
      </c>
    </row>
    <row r="25" spans="2:5">
      <c r="B25" s="1"/>
      <c r="C25" s="4" t="str">
        <f>IF(B27&lt;&gt;"",CONCATENATE("&lt;!-- ",B27," --&gt;"),"")</f>
        <v>&lt;!-- Cambiar la Resolución --&gt;</v>
      </c>
      <c r="E25" s="4" t="str">
        <f>IF($B$33&lt;&gt;"","&lt;/li&gt;","")</f>
        <v>&lt;/li&gt;</v>
      </c>
    </row>
    <row r="26" spans="2:5">
      <c r="B26" s="1"/>
      <c r="C26" s="9" t="str">
        <f>IF(B27&lt;&gt;"","&lt;div","")</f>
        <v>&lt;div</v>
      </c>
      <c r="E26" s="4" t="str">
        <f>IF($B$39&lt;&gt;"","&lt;li&gt;","")</f>
        <v/>
      </c>
    </row>
    <row r="27" spans="1:5">
      <c r="A27" s="1" t="s">
        <v>99</v>
      </c>
      <c r="B27" s="3" t="s">
        <v>90</v>
      </c>
      <c r="C27" s="4" t="str">
        <f>IF(B27&lt;&gt;"",CONCATENATE("id=",Comillas,B29,Comillas),"")</f>
        <v>id="cambiarResolución2"</v>
      </c>
      <c r="D27" s="8" t="s">
        <v>100</v>
      </c>
      <c r="E27" s="4" t="str">
        <f>IF($B$39&lt;&gt;"",CONCATENATE("&lt;a href=",Comillas,"#",B41,Comillas,"&gt;",B39,"&lt;/a&gt;"),"")</f>
        <v/>
      </c>
    </row>
    <row r="28" spans="2:5">
      <c r="B28" s="1"/>
      <c r="C28" s="4" t="str">
        <f>IF(B27&lt;&gt;"",D33,"")</f>
        <v>class="mt-5 pt-5 mb-n5"&gt;</v>
      </c>
      <c r="E28" s="4" t="str">
        <f>IF($B$39&lt;&gt;"","&lt;/li&gt;","")</f>
        <v/>
      </c>
    </row>
    <row r="29" spans="1:5">
      <c r="A29" s="1" t="s">
        <v>101</v>
      </c>
      <c r="B29" s="3" t="s">
        <v>102</v>
      </c>
      <c r="C29" s="4" t="str">
        <f>IF(B27&lt;&gt;"",CONCATENATE("&lt;h2 class=",Comillas,"mt-1",Comillas,"&gt;",B27,"&lt;/h2&gt;"),"")</f>
        <v>&lt;h2 class="mt-1"&gt;Cambiar la Resolución&lt;/h2&gt;</v>
      </c>
      <c r="E29" s="4" t="s">
        <v>103</v>
      </c>
    </row>
    <row r="30" spans="2:3">
      <c r="B30" s="1"/>
      <c r="C30" s="9" t="str">
        <f>IF(B27&lt;&gt;"","&lt;/div&gt;","")</f>
        <v>&lt;/div&gt;</v>
      </c>
    </row>
    <row r="31" spans="2:3">
      <c r="B31" s="1"/>
      <c r="C31" s="4" t="str">
        <f>IF(B33&lt;&gt;"",CONCATENATE("&lt;!-- ",B33," --&gt;"),"")</f>
        <v>&lt;!-- Expandir el Lienzo --&gt;</v>
      </c>
    </row>
    <row r="32" spans="2:5">
      <c r="B32" s="1"/>
      <c r="C32" s="9" t="str">
        <f>IF(B33&lt;&gt;"","&lt;div","")</f>
        <v>&lt;div</v>
      </c>
      <c r="E32" s="1" t="s">
        <v>2</v>
      </c>
    </row>
    <row r="33" spans="1:5">
      <c r="A33" s="1" t="s">
        <v>104</v>
      </c>
      <c r="B33" s="3" t="s">
        <v>105</v>
      </c>
      <c r="C33" s="4" t="str">
        <f>IF(B33&lt;&gt;"",CONCATENATE("id=",Comillas,B35,Comillas),"")</f>
        <v>id="expandirLienzo"</v>
      </c>
      <c r="D33" s="8" t="s">
        <v>100</v>
      </c>
      <c r="E33" s="1" t="s">
        <v>2</v>
      </c>
    </row>
    <row r="34" spans="2:3">
      <c r="B34" s="1"/>
      <c r="C34" s="4" t="str">
        <f>IF(B33&lt;&gt;"",D39,"")</f>
        <v>class="mt-5 pt-5 mb-n5"&gt;</v>
      </c>
    </row>
    <row r="35" spans="1:3">
      <c r="A35" s="1" t="s">
        <v>106</v>
      </c>
      <c r="B35" s="3" t="s">
        <v>107</v>
      </c>
      <c r="C35" s="4" t="str">
        <f>IF(B33&lt;&gt;"",CONCATENATE("&lt;h2 class=",Comillas,"mt-1",Comillas,"&gt;",B33,"&lt;/h2&gt;"),"")</f>
        <v>&lt;h2 class="mt-1"&gt;Expandir el Lienzo&lt;/h2&gt;</v>
      </c>
    </row>
    <row r="36" spans="2:3">
      <c r="B36" s="1"/>
      <c r="C36" s="9" t="str">
        <f>IF(B33&lt;&gt;"","&lt;/div&gt;","")</f>
        <v>&lt;/div&gt;</v>
      </c>
    </row>
    <row r="37" spans="2:3">
      <c r="B37" s="1"/>
      <c r="C37" s="4" t="str">
        <f>IF(B39&lt;&gt;"",CONCATENATE("&lt;!-- ",B39," --&gt;"),"")</f>
        <v/>
      </c>
    </row>
    <row r="38" spans="2:3">
      <c r="B38" s="1"/>
      <c r="C38" s="9" t="str">
        <f>IF(B39&lt;&gt;"","&lt;div","")</f>
        <v/>
      </c>
    </row>
    <row r="39" spans="1:5">
      <c r="A39" s="1" t="s">
        <v>108</v>
      </c>
      <c r="B39" s="3"/>
      <c r="C39" s="4" t="str">
        <f>IF(B39&lt;&gt;"",CONCATENATE("id=",Comillas,B41,Comillas),"")</f>
        <v/>
      </c>
      <c r="D39" s="8" t="s">
        <v>100</v>
      </c>
      <c r="E39" s="1" t="s">
        <v>2</v>
      </c>
    </row>
    <row r="40" spans="2:3">
      <c r="B40" s="1"/>
      <c r="C40" s="4" t="str">
        <f>IF(B39&lt;&gt;"",D46,"")</f>
        <v/>
      </c>
    </row>
    <row r="41" spans="1:3">
      <c r="A41" s="1" t="s">
        <v>109</v>
      </c>
      <c r="B41" s="3"/>
      <c r="C41" s="4" t="str">
        <f>IF(B39&lt;&gt;"",CONCATENATE("&lt;h2 class=",Comillas,"mt-1",Comillas,"&gt;",B39,"&lt;/h2&gt;"),"")</f>
        <v/>
      </c>
    </row>
    <row r="42" spans="3:3">
      <c r="C42" s="9" t="str">
        <f>IF(B39&lt;&gt;"","&lt;/div&gt;","")</f>
        <v/>
      </c>
    </row>
    <row r="43" spans="3:3">
      <c r="C43" s="6" t="s">
        <v>94</v>
      </c>
    </row>
    <row r="44" spans="3:3">
      <c r="C44" s="10" t="s">
        <v>110</v>
      </c>
    </row>
    <row r="45" spans="3:3">
      <c r="C45" s="11" t="s">
        <v>111</v>
      </c>
    </row>
    <row r="46" spans="3:5">
      <c r="C46" s="12" t="s">
        <v>112</v>
      </c>
      <c r="D46" s="8" t="s">
        <v>100</v>
      </c>
      <c r="E46" s="1" t="s">
        <v>2</v>
      </c>
    </row>
  </sheetData>
  <conditionalFormatting sqref="B$1:B$1048576">
    <cfRule type="duplicateValues" dxfId="0" priority="1"/>
  </conditionalFormatting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index</vt:lpstr>
      <vt:lpstr>GIT</vt:lpstr>
      <vt:lpstr>BootstrapTABLE</vt:lpstr>
      <vt:lpstr>GittTABLE</vt:lpstr>
      <vt:lpstr>script</vt:lpstr>
      <vt:lpstr>plantilla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H. Forero</dc:creator>
  <cp:lastModifiedBy>MP1KGT61</cp:lastModifiedBy>
  <dcterms:created xsi:type="dcterms:W3CDTF">2024-03-07T16:53:00Z</dcterms:created>
  <dcterms:modified xsi:type="dcterms:W3CDTF">2024-07-23T17:42:21Z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46862C24F2F144AC831637DE9FF1E299_13</vt:lpwstr>
  </property>
  <property fmtid="{D5CDD505-2E9C-101B-9397-08002B2CF9AE}" pid="3" name="KSOProductBuildVer">
    <vt:lpwstr>2058-12.2.0.17153</vt:lpwstr>
  </property>
</Properties>
</file>