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00" activeTab="7"/>
  </bookViews>
  <sheets>
    <sheet name="index" sheetId="5" r:id="rId1"/>
    <sheet name="&lt;head&gt; Indice" sheetId="17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#REF!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<sst xmlns="http://schemas.openxmlformats.org/spreadsheetml/2006/main" count="1582" uniqueCount="316">
  <si>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</si>
  <si>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</si>
  <si>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</si>
  <si>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</si>
  <si>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</si>
  <si>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</si>
  <si>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</si>
  <si>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</si>
  <si>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</si>
  <si>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</si>
  <si>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</si>
  <si>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</si>
  <si>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</si>
  <si>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</si>
  <si>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</si>
  <si>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</si>
  <si>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</si>
  <si>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</si>
  <si>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</si>
  <si>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</si>
  <si>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</si>
  <si>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</si>
  <si>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</si>
  <si>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</si>
  <si>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</si>
  <si>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</si>
  <si>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</si>
  <si>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</si>
  <si>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</si>
  <si>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</si>
  <si>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</si>
  <si>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</si>
  <si>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</si>
  <si>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</si>
  <si>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</si>
  <si>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</si>
  <si>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</si>
  <si>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</si>
  <si>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</si>
  <si>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</si>
  <si>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</si>
  <si>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</si>
  <si>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</si>
  <si>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</si>
  <si>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</si>
  <si>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</si>
  <si>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</si>
  <si>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</si>
  <si>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</si>
  <si>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</si>
  <si>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</si>
  <si>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</si>
  <si>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</si>
  <si>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</si>
  <si>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</si>
  <si>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</si>
  <si>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</si>
  <si>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</si>
  <si>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</si>
  <si>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</si>
  <si>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Índice de Otros Temas - Ing. Eduardo Herrera Forero.</t>
  </si>
  <si>
    <t>https://eduardoherreraf.github.io/photoshop.html</t>
  </si>
  <si>
    <t>Índice de todos los artículos publicados en este sitio web sobre Adobe Photoshop, el programa de edición de imágenes.</t>
  </si>
  <si>
    <t>&lt;meta name="tittle" content="</t>
  </si>
  <si>
    <t xml:space="preserve">&lt;meta name="twitter:card" content="summary"&gt; </t>
  </si>
  <si>
    <t>&lt;meta name="twitter:url" content="</t>
  </si>
  <si>
    <t>Reiniciar Repositorio en GIT / GITHUB - Ing. Eduardo Herrera Forero.</t>
  </si>
  <si>
    <t>git-05_reiniciar_repositorio_en_git-github.html</t>
  </si>
  <si>
    <t>https://i.ibb.co/M53d2PQy/Borrando-Repo-11.png</t>
  </si>
  <si>
    <t>Se explica como se puede reiniciar un repositorio tanto local como su remoto en GiTHUB</t>
  </si>
  <si>
    <t>&lt;meta property="og:image" content="</t>
  </si>
  <si>
    <t>&lt;meta property="og:image:alt" content="</t>
  </si>
  <si>
    <t>"/&gt;</t>
  </si>
  <si>
    <t>&lt;meta name="twitter:image" content="</t>
  </si>
  <si>
    <t>&lt;meta name="twitter:image:alt" content="</t>
  </si>
  <si>
    <t>"&gt;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</si>
  <si>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</si>
  <si>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</si>
  <si>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</si>
  <si>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</si>
  <si>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</si>
  <si>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</si>
  <si>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</si>
  <si>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</si>
  <si>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</si>
  <si>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</si>
  <si>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</si>
  <si>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Este documento proporciona una guía paso a paso sobre cómo reiniciar un repositorio en GIT y GITHUB. Reiniciar un repositorio puede ser útil en diversas situaciones, como cuando se desea comenzar de nuevo con un proyecto o cuando se han realizado cambios que no se desean conservar. A continuación, se presentan los métodos más comunes para reiniciar un repositorio.</t>
  </si>
  <si>
    <t>Parrafo 2</t>
  </si>
  <si>
    <t>&lt;div class="text-center imagen"&gt;</t>
  </si>
  <si>
    <t>&lt;picture&gt;</t>
  </si>
  <si>
    <t>&lt;img</t>
  </si>
  <si>
    <t>https://i.ibb.co/0RqjPFCG/Reiniciar-Repo.jpg</t>
  </si>
  <si>
    <t>class="img-fluid"</t>
  </si>
  <si>
    <t>width="50%"</t>
  </si>
  <si>
    <t>Comparación entre reinicio local y reinicio en GitHub: impacto en los cambios y visibilidad del repositorio"</t>
  </si>
  <si>
    <t>/&gt;</t>
  </si>
  <si>
    <t>&lt;/picture&gt;</t>
  </si>
  <si>
    <t>&lt;/div&gt;</t>
  </si>
  <si>
    <t>Area de trabajo 1</t>
  </si>
  <si>
    <t>Reiniciar Eliminando Todo el Historial Manteniendo los Archivos</t>
  </si>
  <si>
    <t>areaDeTrabajo1</t>
  </si>
  <si>
    <t>ReiniciarEliminandoTodoElHistorialManteniendoLosArchivos</t>
  </si>
  <si>
    <t>li</t>
  </si>
  <si>
    <t>Area de trabajo 2</t>
  </si>
  <si>
    <t>Reiniciar el Historial Manteniendo el Último Commit</t>
  </si>
  <si>
    <t>areaDeTrabajo2</t>
  </si>
  <si>
    <t>ReiniciarElHistorialManteniendoElUltimoCommit</t>
  </si>
  <si>
    <t>Area de trabajo 3</t>
  </si>
  <si>
    <t>areaDeTrabajo3</t>
  </si>
  <si>
    <t>class="mt-5 pt-5 "&gt;</t>
  </si>
  <si>
    <t>Area de trabajo 4</t>
  </si>
  <si>
    <t>areaDeTrabajo4</t>
  </si>
  <si>
    <t>Area de trabajo 5</t>
  </si>
  <si>
    <t>areaDeTrabajo5</t>
  </si>
  <si>
    <t>Area de trabajo 6</t>
  </si>
  <si>
    <t>areaDeTrabajo6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</si>
  <si>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</si>
  <si>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</si>
  <si>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</si>
  <si>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</si>
  <si>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</si>
  <si>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</si>
  <si>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</si>
  <si>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</si>
  <si>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</si>
  <si>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</si>
  <si>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</si>
  <si>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</si>
  <si>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</si>
  <si>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</si>
  <si>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</si>
  <si>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</si>
  <si>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</si>
  <si>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</si>
  <si>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</si>
  <si>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</si>
  <si>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</si>
  <si>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</si>
  <si>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</si>
  <si>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</si>
  <si>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Instalación y Configuración de Node.js</t>
  </si>
  <si>
    <t>Instalar Node.js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</si>
  <si>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</si>
  <si>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</si>
  <si>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</si>
  <si>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</si>
  <si>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</si>
  <si>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Instalación de un Navegador</t>
  </si>
  <si>
    <t>Verificar la Instalación</t>
  </si>
  <si>
    <t>Título 3</t>
  </si>
  <si>
    <t>Crear un Nuevo Proyecto en Node.js</t>
  </si>
  <si>
    <t>Título 4</t>
  </si>
  <si>
    <t>Instalar Dependencias y Paquetes</t>
  </si>
  <si>
    <t>Título 5</t>
  </si>
  <si>
    <t>ff</t>
  </si>
  <si>
    <t>Crear y Ejecutar un Servidor con Express</t>
  </si>
  <si>
    <t>Título 6</t>
  </si>
  <si>
    <t>Título 7</t>
  </si>
  <si>
    <t>Título 8</t>
  </si>
  <si>
    <t>Título 9</t>
  </si>
  <si>
    <t>Título 10</t>
  </si>
  <si>
    <t>Título 11</t>
  </si>
  <si>
    <t>Título 12</t>
  </si>
  <si>
    <t>Título 13</t>
  </si>
  <si>
    <t>Título 14</t>
  </si>
  <si>
    <t>Título 15</t>
  </si>
  <si>
    <t>Título 16</t>
  </si>
  <si>
    <t>Título 17</t>
  </si>
  <si>
    <t>Título 18</t>
  </si>
  <si>
    <t>Título 19</t>
  </si>
  <si>
    <t>Título 20</t>
  </si>
  <si>
    <t>Título 21</t>
  </si>
  <si>
    <t>Título 22</t>
  </si>
  <si>
    <t>Respueta</t>
  </si>
  <si>
    <t>&lt;ul&gt;</t>
  </si>
  <si>
    <t>Crear un archivo server.js en la carpeta del proyecto y agregar el siguiente código básico:</t>
  </si>
  <si>
    <t>Ejecutar el servidor con:</t>
  </si>
  <si>
    <t>&lt;li&gt;&lt;strong&gt;</t>
  </si>
  <si>
    <t>&lt;li&gt;&lt;span class="fw-bold"&gt;</t>
  </si>
  <si>
    <t>&lt;li&gt;</t>
  </si>
  <si>
    <t>Hacer doble clic sobre el archivo instalador.</t>
  </si>
  <si>
    <t>Seguir las instrucciones del asistente de instalación, que generalmente consiste en hacer clic en "Siguiente" varias veces.</t>
  </si>
  <si>
    <t>Finalmente, hacer clic en "Instalar" y esperar a que el proceso finalice.</t>
  </si>
  <si>
    <t>&lt;p&gt;</t>
  </si>
  <si>
    <t>&lt;/p&gt;</t>
  </si>
  <si>
    <t>Para instalar cualquiera de estos navegadores, primero es necesario descargar el archivo instalador desde el sitio web oficial del navegador elegido. Este archivo suele tener una extensión .exe en Windows y .dmg en macOS.</t>
  </si>
  <si>
    <t>Una vez descargado el archivo, el proceso de instalación es sencillo: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</si>
  <si>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</si>
  <si>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</si>
  <si>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2025-03-10T16:14:32-05:00</t>
  </si>
  <si>
    <t>&lt;?xml version='1.0' encoding='UTF-8'?&gt;</t>
  </si>
  <si>
    <t>&lt;urlset xmlns='https://www.sitemaps.org/schemas/sitemap/0.9' xmlns:xhtml='https://www.w3.org/1999/xhtml'&gt;</t>
  </si>
  <si>
    <t>&lt;url&gt;</t>
  </si>
  <si>
    <t>https://eduardoherreraf.github.io/</t>
  </si>
  <si>
    <t>yearly</t>
  </si>
  <si>
    <t>&lt;/url&gt;</t>
  </si>
  <si>
    <t>&lt;!-- Páginas Índice --&gt;</t>
  </si>
  <si>
    <t>bootstrap.html</t>
  </si>
  <si>
    <t>0.7</t>
  </si>
  <si>
    <t>git.html</t>
  </si>
  <si>
    <t>javascript.html</t>
  </si>
  <si>
    <t>photoshop.html</t>
  </si>
  <si>
    <t>otrosTemas.html</t>
  </si>
  <si>
    <t>cursoPython3.html</t>
  </si>
  <si>
    <t>&lt;!-- Bootstrap --&gt;</t>
  </si>
  <si>
    <t>bootstrap-instalacion_de_bootstrap_v5_con_npm_y_parcel.html</t>
  </si>
  <si>
    <t>0.6</t>
  </si>
  <si>
    <t>bootstrap-instalacion_de_bootstrap_v5_con_npm_y_vite.html</t>
  </si>
  <si>
    <t>&lt;!-- Git / Github --&gt;</t>
  </si>
  <si>
    <t>git-01_como_eliminar_el_ultimo_commit_de_git.html</t>
  </si>
  <si>
    <t>git-02_comandos_basicos_de_consola-terminal_cli_para_windows.html</t>
  </si>
  <si>
    <t>git-03_introduccion_de_git_para_windows.html</t>
  </si>
  <si>
    <t>git-04_configuracion_inicial_git.html</t>
  </si>
  <si>
    <t>&lt;!-- Javascript --&gt;</t>
  </si>
  <si>
    <t>javascript-como_ejecutar_un_codigo_javascript.html</t>
  </si>
  <si>
    <t>javascript-configurar_el_entorno_de_trabajo_javascript.html</t>
  </si>
  <si>
    <t>a</t>
  </si>
  <si>
    <t>&lt;!-- Photoshop --&gt;</t>
  </si>
  <si>
    <t>photoshop-16_metadatos_y_exportacion.html</t>
  </si>
  <si>
    <t>photoshop-15_filtros_licuar.html</t>
  </si>
  <si>
    <t>photoshop-14_filtros_neurales.html</t>
  </si>
  <si>
    <t>photoshop-13_filtros.html</t>
  </si>
  <si>
    <t>photoshop-12_formas_y_capas.html</t>
  </si>
  <si>
    <t>photoshop-11_textos.html</t>
  </si>
  <si>
    <t>photoshop-10_color_y_degradados.html</t>
  </si>
  <si>
    <t>photoshop-09_uso_de_pinceles.html</t>
  </si>
  <si>
    <t>photoshop-08_agregar_y_quitar_objetos.html</t>
  </si>
  <si>
    <t>photoshop-07_herramientas_de_seleccion.html</t>
  </si>
  <si>
    <t>photoshop-06_ajuste_tono_brillo_y_saturacion.html</t>
  </si>
  <si>
    <t>photoshop-05_trabajo_con_capas.html</t>
  </si>
  <si>
    <t>photoshop-04_ajuste_lienzo_resolucion.html</t>
  </si>
  <si>
    <t>photoshop-03_compartir_y_editar_archivos.html</t>
  </si>
  <si>
    <t>photoshop-02_interfaz_y_area_de_trabajo.html</t>
  </si>
  <si>
    <t>photoshop-01_comenzando_un_proyecto.html</t>
  </si>
  <si>
    <t>&lt;!-- Otros Temas --&gt;</t>
  </si>
  <si>
    <t>otrosTemas-como_aprender_cualquier_habilidad_facilmente_con_chatgpt.html</t>
  </si>
  <si>
    <t>otrosTemas-como_borrar_la_cache_y_archivos_basura_en_windows.html</t>
  </si>
  <si>
    <t>&lt;!-- Python --&gt;</t>
  </si>
  <si>
    <t>cursoPython3-0101_introduccion.html</t>
  </si>
  <si>
    <t>cursoPython3-0102_instalacion_de_python_localmente.html</t>
  </si>
  <si>
    <t>cursoPython3-0201_funcion_print.html</t>
  </si>
  <si>
    <t>cursoPython3-0202_literales.html</t>
  </si>
  <si>
    <t>cursoPython3-0203_operadores.html</t>
  </si>
  <si>
    <t>cursoPython3-0204_variables.html</t>
  </si>
  <si>
    <t>cursoPython3-0205_comentarios.html</t>
  </si>
  <si>
    <t>cursoPython3-0206_interaccion_con_el_usuario.html</t>
  </si>
  <si>
    <t>cursoPython3-0301_operadores_de_comparacion_y_logicos_en_python.html</t>
  </si>
  <si>
    <t>cursoPython3-0302_sentencia_if_de_control_de_flujo.html</t>
  </si>
  <si>
    <t>cursoPython3-0303_bucles_en_python_una_guia_completa.html</t>
  </si>
  <si>
    <t>cursoPython3-0304_operadores_logicos_y_operaciones_bit_a_bit_en_python.html</t>
  </si>
  <si>
    <t>cursoPython3-0305_listas.html</t>
  </si>
  <si>
    <t>cursoPython3-0306_ordenamiento_de_listas_metodo_burbuja.html</t>
  </si>
  <si>
    <t>cursoPython3-0307_operaciones_con_listas.html</t>
  </si>
  <si>
    <t>cursoPython3-0401_introduccion_funciones.html</t>
  </si>
  <si>
    <t>cursoPython3-0402_como_las_funciones_se_comunican_con_su_entorno.html</t>
  </si>
  <si>
    <t>cursoPython3-0403_retorno_de_valores_en_funciones.html</t>
  </si>
  <si>
    <t>cursoPython3-0404_el_alcance_de_las_variables.html</t>
  </si>
  <si>
    <t>cursoPython3-0405_tuplas_y_diccionarios.html</t>
  </si>
  <si>
    <t>cursoPython3-0501_introduccion_a_los_modulos.html</t>
  </si>
  <si>
    <t>cursoPython3-0502_importacion_de_modulos.html</t>
  </si>
  <si>
    <t>cursoPython3-0503_modulos_especializados_de_python-matematico_aleatorio_y_de_sistema.html</t>
  </si>
  <si>
    <t>cursoPython3-0504_modulos_y_paquetes.html</t>
  </si>
  <si>
    <t>cursoPython3-0505_instalador_de_paquetes_PIP.html</t>
  </si>
  <si>
    <t>cursoPython3-0601_la_naturaleza_de_las_cadenas.html</t>
  </si>
  <si>
    <t>cursoPython3-0602_errores-el_pan_diario_del_programador.html</t>
  </si>
  <si>
    <t>cursoPython3-0701_los_fundamentos_de_la_poo.html</t>
  </si>
  <si>
    <t>cursoPython3-0702_comparando_paradigmas_programacion_procedimental_y_orientada_a_objetos.html</t>
  </si>
  <si>
    <t>cursoPython3-0703_poo_propiedades.html</t>
  </si>
  <si>
    <t>cursoPython3-0704_poo_metodos.html</t>
  </si>
  <si>
    <t>cursoPython3-0705_poo_herencia.html</t>
  </si>
  <si>
    <t>cursoPython3-0706_poo_excepciones.html</t>
  </si>
  <si>
    <t>cursoPython3-0801_iteradores,_generadores_y_cierres.html</t>
  </si>
  <si>
    <t>cursoPython3-0802_manejo_de_archivos.html</t>
  </si>
  <si>
    <t>cursoPython3-0803_el_modulo_os_interactuando_con_el_sistema_operativo.html</t>
  </si>
  <si>
    <t>cursoPython3-0804_modulo_datetime_funciones_para_manejo_de_la_hora_y_la_fecha.html</t>
  </si>
  <si>
    <t>cursoPython3-0805_modulo_calendar_trabajando_con_funciones_relacionadas_con_el_calendario.html</t>
  </si>
  <si>
    <t>&lt;/urlset&gt;</t>
  </si>
  <si>
    <t>cursoPython3-0505_instalador_de_paquetes_pip.html</t>
  </si>
  <si>
    <t>cursoPython3-0701_los_fundamentos_de_la_POO.html</t>
  </si>
  <si>
    <t>cursoPython3-0703_POO_propiedades.html</t>
  </si>
  <si>
    <t>cursoPython3-0704_POO_metodos.html</t>
  </si>
  <si>
    <t>cursoPython3-0705_POO_herencia.html</t>
  </si>
  <si>
    <t>cursoPython3-0706_POO_excepciones.html</t>
  </si>
  <si>
    <t>index.html</t>
  </si>
  <si>
    <t>formulas</t>
  </si>
  <si>
    <t>imagenes</t>
  </si>
  <si>
    <t>to top</t>
  </si>
  <si>
    <t xml:space="preserve">            &lt;!-- Go to top --&gt;</t>
  </si>
  <si>
    <t>&lt;pre class="line-numbers" data-src-status="loaded" tabindex="0"&gt;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</si>
  <si>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</si>
  <si>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</si>
  <si>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</si>
  <si>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src="https://i.ibb.co/6p03WyK/URL-del-repositorio-remoto-en-Git-Hub.jpg"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</si>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</sst>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8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sz val="12"/>
      <color theme="1"/>
      <name val="Aptos Narrow"/>
      <charset val="134"/>
      <scheme val="minor"/>
    </font>
    <font>
      <u/>
      <sz val="12"/>
      <color rgb="FF800080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u/>
      <sz val="11"/>
      <color rgb="FF0000FF"/>
      <name val="Aptos Narrow"/>
      <charset val="0"/>
      <scheme val="minor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Tahom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2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25" applyNumberFormat="0" applyAlignment="0" applyProtection="0">
      <alignment vertical="center"/>
    </xf>
    <xf numFmtId="0" fontId="24" fillId="17" borderId="26" applyNumberFormat="0" applyAlignment="0" applyProtection="0">
      <alignment vertical="center"/>
    </xf>
    <xf numFmtId="0" fontId="25" fillId="17" borderId="25" applyNumberFormat="0" applyAlignment="0" applyProtection="0">
      <alignment vertical="center"/>
    </xf>
    <xf numFmtId="0" fontId="26" fillId="18" borderId="27" applyNumberFormat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9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/>
    <xf numFmtId="0" fontId="3" fillId="0" borderId="0" xfId="0" applyNumberFormat="1" applyFont="1" applyFill="1" applyAlignment="1"/>
    <xf numFmtId="0" fontId="4" fillId="0" borderId="0" xfId="0" applyFont="1" applyAlignment="1"/>
    <xf numFmtId="0" fontId="3" fillId="2" borderId="1" xfId="0" applyNumberFormat="1" applyFont="1" applyFill="1" applyBorder="1" applyAlignment="1"/>
    <xf numFmtId="0" fontId="5" fillId="0" borderId="2" xfId="6" applyFont="1" applyFill="1" applyBorder="1" applyAlignment="1"/>
    <xf numFmtId="0" fontId="3" fillId="0" borderId="3" xfId="0" applyNumberFormat="1" applyFont="1" applyBorder="1" applyAlignment="1"/>
    <xf numFmtId="0" fontId="3" fillId="0" borderId="4" xfId="0" applyNumberFormat="1" applyFont="1" applyBorder="1" applyAlignment="1"/>
    <xf numFmtId="0" fontId="3" fillId="0" borderId="5" xfId="0" applyFont="1" applyFill="1" applyBorder="1" applyAlignment="1"/>
    <xf numFmtId="0" fontId="3" fillId="0" borderId="6" xfId="0" applyNumberFormat="1" applyFont="1" applyBorder="1" applyAlignment="1"/>
    <xf numFmtId="0" fontId="3" fillId="0" borderId="1" xfId="0" applyNumberFormat="1" applyFont="1" applyBorder="1" applyAlignment="1"/>
    <xf numFmtId="0" fontId="3" fillId="0" borderId="7" xfId="0" applyFont="1" applyFill="1" applyBorder="1" applyAlignment="1"/>
    <xf numFmtId="49" fontId="4" fillId="0" borderId="0" xfId="0" applyNumberFormat="1" applyFont="1" applyFill="1" applyAlignment="1">
      <alignment vertical="center"/>
    </xf>
    <xf numFmtId="0" fontId="3" fillId="0" borderId="8" xfId="0" applyFont="1" applyFill="1" applyBorder="1" applyAlignment="1"/>
    <xf numFmtId="0" fontId="3" fillId="0" borderId="9" xfId="0" applyNumberFormat="1" applyFont="1" applyBorder="1" applyAlignment="1"/>
    <xf numFmtId="0" fontId="3" fillId="0" borderId="10" xfId="0" applyNumberFormat="1" applyFont="1" applyBorder="1" applyAlignment="1"/>
    <xf numFmtId="0" fontId="3" fillId="0" borderId="11" xfId="0" applyFont="1" applyFill="1" applyBorder="1" applyAlignment="1"/>
    <xf numFmtId="0" fontId="3" fillId="3" borderId="0" xfId="0" applyNumberFormat="1" applyFont="1" applyFill="1" applyAlignment="1"/>
    <xf numFmtId="0" fontId="3" fillId="0" borderId="0" xfId="0" applyFont="1" applyFill="1" applyAlignment="1"/>
    <xf numFmtId="49" fontId="0" fillId="0" borderId="0" xfId="0" applyNumberFormat="1" applyFill="1" applyAlignment="1">
      <alignment vertical="center"/>
    </xf>
    <xf numFmtId="0" fontId="6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0" xfId="0" applyFill="1" applyAlignment="1"/>
    <xf numFmtId="0" fontId="0" fillId="2" borderId="14" xfId="0" applyFill="1" applyBorder="1" applyAlignment="1"/>
    <xf numFmtId="0" fontId="7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5" borderId="17" xfId="0" applyFill="1" applyBorder="1"/>
    <xf numFmtId="0" fontId="0" fillId="0" borderId="18" xfId="0" applyBorder="1"/>
    <xf numFmtId="0" fontId="0" fillId="0" borderId="19" xfId="0" applyBorder="1"/>
    <xf numFmtId="0" fontId="0" fillId="0" borderId="0" xfId="0" applyFont="1"/>
    <xf numFmtId="0" fontId="8" fillId="0" borderId="0" xfId="0" applyFont="1"/>
    <xf numFmtId="0" fontId="0" fillId="0" borderId="1" xfId="0" applyBorder="1"/>
    <xf numFmtId="0" fontId="0" fillId="5" borderId="0" xfId="0" applyFill="1"/>
    <xf numFmtId="0" fontId="0" fillId="0" borderId="20" xfId="0" applyBorder="1"/>
    <xf numFmtId="0" fontId="0" fillId="0" borderId="21" xfId="0" applyBorder="1"/>
    <xf numFmtId="0" fontId="0" fillId="0" borderId="17" xfId="0" applyFill="1" applyBorder="1"/>
    <xf numFmtId="0" fontId="0" fillId="0" borderId="0" xfId="0" applyBorder="1"/>
    <xf numFmtId="0" fontId="0" fillId="5" borderId="0" xfId="0" applyFill="1" applyAlignment="1">
      <alignment wrapText="1"/>
    </xf>
    <xf numFmtId="0" fontId="3" fillId="0" borderId="0" xfId="0" applyFont="1" applyAlignment="1"/>
    <xf numFmtId="178" fontId="3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/>
    <xf numFmtId="0" fontId="9" fillId="6" borderId="0" xfId="0" applyFont="1" applyFill="1" applyAlignment="1">
      <alignment wrapText="1"/>
    </xf>
    <xf numFmtId="0" fontId="9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10" fillId="7" borderId="0" xfId="6" applyFill="1" applyAlignment="1"/>
    <xf numFmtId="0" fontId="3" fillId="8" borderId="0" xfId="0" applyFont="1" applyFill="1" applyAlignment="1">
      <alignment wrapText="1"/>
    </xf>
    <xf numFmtId="0" fontId="3" fillId="0" borderId="16" xfId="0" applyFont="1" applyBorder="1" applyAlignment="1"/>
    <xf numFmtId="0" fontId="3" fillId="0" borderId="17" xfId="0" applyFont="1" applyBorder="1" applyAlignment="1"/>
    <xf numFmtId="0" fontId="3" fillId="0" borderId="17" xfId="0" applyFont="1" applyFill="1" applyBorder="1" applyAlignment="1"/>
    <xf numFmtId="178" fontId="3" fillId="0" borderId="18" xfId="0" applyNumberFormat="1" applyFont="1" applyBorder="1" applyAlignment="1"/>
    <xf numFmtId="0" fontId="3" fillId="0" borderId="19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20" xfId="0" applyFont="1" applyBorder="1" applyAlignment="1"/>
    <xf numFmtId="0" fontId="3" fillId="0" borderId="15" xfId="0" applyFont="1" applyBorder="1" applyAlignment="1"/>
    <xf numFmtId="0" fontId="3" fillId="7" borderId="15" xfId="0" applyFont="1" applyFill="1" applyBorder="1" applyAlignment="1"/>
    <xf numFmtId="178" fontId="3" fillId="0" borderId="21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3" fillId="0" borderId="14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4" fillId="0" borderId="0" xfId="0" applyFont="1"/>
    <xf numFmtId="0" fontId="14" fillId="0" borderId="0" xfId="0" applyFont="1" applyFill="1"/>
    <xf numFmtId="0" fontId="14" fillId="12" borderId="0" xfId="0" applyFont="1" applyFill="1"/>
    <xf numFmtId="0" fontId="15" fillId="0" borderId="0" xfId="6" applyFont="1" applyAlignment="1"/>
    <xf numFmtId="0" fontId="14" fillId="13" borderId="0" xfId="0" applyFont="1" applyFill="1"/>
    <xf numFmtId="0" fontId="10" fillId="0" borderId="0" xfId="6" applyAlignment="1"/>
    <xf numFmtId="0" fontId="14" fillId="0" borderId="0" xfId="0" applyFont="1" applyAlignment="1"/>
    <xf numFmtId="0" fontId="14" fillId="0" borderId="0" xfId="0" applyFont="1" applyFill="1" applyAlignment="1"/>
    <xf numFmtId="0" fontId="14" fillId="14" borderId="0" xfId="0" applyFont="1" applyFill="1" applyAlignment="1"/>
    <xf numFmtId="0" fontId="14" fillId="14" borderId="0" xfId="0" applyFont="1" applyFill="1"/>
    <xf numFmtId="0" fontId="14" fillId="0" borderId="0" xfId="0" applyFont="1" applyFill="1" applyAlignment="1">
      <alignment wrapText="1"/>
    </xf>
    <xf numFmtId="0" fontId="16" fillId="0" borderId="0" xfId="0" applyFont="1" applyFill="1" applyAlignment="1"/>
    <xf numFmtId="0" fontId="0" fillId="0" borderId="0" xfId="0" applyAlignment="1">
      <alignment wrapText="1"/>
    </xf>
    <xf numFmtId="0" fontId="9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.ibb.co/M53d2PQy/Borrando-Repo-11.png" TargetMode="External"/><Relationship Id="rId1" Type="http://schemas.openxmlformats.org/officeDocument/2006/relationships/hyperlink" Target="https://git-introduccion_de_git_para_window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.ibb.co/0RqjPFCG/Reiniciar-Rep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1" customWidth="1"/>
    <col min="2" max="2" width="11" style="81"/>
    <col min="3" max="3" width="139.991666666667" style="81" customWidth="1"/>
    <col min="4" max="4" width="11" style="81"/>
    <col min="5" max="5" width="35" style="81" customWidth="1"/>
    <col min="6" max="16383" width="11" style="81"/>
    <col min="16384" max="16384" width="11" style="38"/>
  </cols>
  <sheetData>
    <row r="1" spans="2:16384">
      <c r="B1" s="83" t="s">
        <v>0</v>
      </c>
      <c r="C1" t="s">
        <v>1</v>
      </c>
      <c r="D1" s="81" t="s">
        <v>2</v>
      </c>
      <c r="XFD1" s="81"/>
    </row>
    <row r="2" spans="2:16384">
      <c r="B2" s="85" t="s">
        <v>3</v>
      </c>
      <c r="C2" s="86" t="s">
        <v>4</v>
      </c>
      <c r="D2" s="81" t="s">
        <v>2</v>
      </c>
      <c r="XFD2" s="81"/>
    </row>
    <row r="3" spans="2:16384">
      <c r="B3" s="90" t="s">
        <v>5</v>
      </c>
      <c r="C3" t="s">
        <v>6</v>
      </c>
      <c r="D3" s="81" t="s">
        <v>2</v>
      </c>
      <c r="XFD3" s="81"/>
    </row>
    <row r="4" ht="6" customHeight="1" spans="2:16384">
      <c r="B4" s="82"/>
      <c r="XFD4" s="81"/>
    </row>
    <row r="5" spans="1:16384">
      <c r="A5" s="81" t="s">
        <v>7</v>
      </c>
      <c r="B5" s="88" t="str">
        <f t="shared" ref="B5:B8" si="0">A5</f>
        <v>&lt;head&gt;</v>
      </c>
      <c r="C5" s="88"/>
      <c r="D5" s="88" t="s">
        <v>2</v>
      </c>
      <c r="XFD5" s="81"/>
    </row>
    <row r="6" spans="1:16384">
      <c r="A6" s="81" t="s">
        <v>8</v>
      </c>
      <c r="B6" s="88" t="str">
        <f t="shared" si="0"/>
        <v>&lt;!-- Metaetiquetas --&gt;</v>
      </c>
      <c r="C6" s="88"/>
      <c r="D6" s="88" t="s">
        <v>2</v>
      </c>
      <c r="XFD6" s="81"/>
    </row>
    <row r="7" spans="1:16384">
      <c r="A7" s="81" t="s">
        <v>9</v>
      </c>
      <c r="B7" s="88" t="str">
        <f t="shared" si="0"/>
        <v>&lt;meta charset="utf-8" /&gt;</v>
      </c>
      <c r="C7" s="88"/>
      <c r="D7" s="88" t="s">
        <v>2</v>
      </c>
      <c r="XFD7" s="81"/>
    </row>
    <row r="8" spans="1:16384">
      <c r="A8" s="81" t="s">
        <v>10</v>
      </c>
      <c r="B8" s="88" t="str">
        <f t="shared" si="0"/>
        <v>&lt;meta name="viewport" content="width=device-width, initial-scale=1" /&gt;</v>
      </c>
      <c r="C8" s="88"/>
      <c r="D8" s="88" t="s">
        <v>2</v>
      </c>
      <c r="XFD8" s="81"/>
    </row>
    <row r="9" spans="1:16384">
      <c r="A9" s="83" t="s">
        <v>11</v>
      </c>
      <c r="B9" s="88" t="str">
        <f>CONCATENATE(E9,$C$1,F9)</f>
        <v>&lt;meta name="description" content="Ing. Eduardo Herrera Forero." /&gt;</v>
      </c>
      <c r="C9" s="88"/>
      <c r="D9" s="88" t="s">
        <v>2</v>
      </c>
      <c r="E9" s="81" t="s">
        <v>12</v>
      </c>
      <c r="F9" s="81" t="s">
        <v>13</v>
      </c>
      <c r="XFD9" s="81"/>
    </row>
    <row r="10" spans="1:16384">
      <c r="A10" s="81" t="s">
        <v>14</v>
      </c>
      <c r="B10" s="88" t="str">
        <f>A10</f>
        <v>&lt;meta name="author" content="Ing. Eduardo Herrera Forero" /&gt;</v>
      </c>
      <c r="C10" s="88"/>
      <c r="D10" s="88" t="s">
        <v>2</v>
      </c>
      <c r="XFD10" s="81"/>
    </row>
    <row r="11" spans="1:16384">
      <c r="A11" s="81" t="s">
        <v>15</v>
      </c>
      <c r="B11" s="88" t="str">
        <f>A11</f>
        <v>&lt;meta name="application-name" content="EHF" /&gt;</v>
      </c>
      <c r="C11" s="88"/>
      <c r="D11" s="88" t="s">
        <v>2</v>
      </c>
      <c r="XFD11" s="81"/>
    </row>
    <row r="12" spans="1:16384">
      <c r="A12" s="81" t="s">
        <v>16</v>
      </c>
      <c r="B12" s="88" t="str">
        <f>A12</f>
        <v>&lt;meta name="robots" content="index, follow" /&gt;</v>
      </c>
      <c r="C12" s="88"/>
      <c r="D12" s="88" t="s">
        <v>2</v>
      </c>
      <c r="XFD12" s="81"/>
    </row>
    <row r="13" spans="1:16384">
      <c r="A13" s="85" t="s">
        <v>17</v>
      </c>
      <c r="B13" s="88" t="str">
        <f>CONCATENATE(E13,$C$2,$F$9)</f>
        <v>&lt;link rel="canonical" href="https://eduardoherreraf.github.io/bootstrap.html" /&gt;</v>
      </c>
      <c r="C13" s="88"/>
      <c r="D13" s="88" t="s">
        <v>2</v>
      </c>
      <c r="E13" s="81" t="s">
        <v>18</v>
      </c>
      <c r="XFD13" s="81"/>
    </row>
    <row r="14" spans="1:16384">
      <c r="A14" s="81" t="s">
        <v>19</v>
      </c>
      <c r="B14" s="88" t="str">
        <f t="shared" ref="B14:B17" si="1">A14</f>
        <v>&lt;!-- Fin Metaetiquetas --&gt;</v>
      </c>
      <c r="C14" s="88"/>
      <c r="D14" s="88" t="s">
        <v>2</v>
      </c>
      <c r="XFD14" s="81"/>
    </row>
    <row r="15" spans="2:16384">
      <c r="B15" s="88" t="s">
        <v>20</v>
      </c>
      <c r="C15" s="88"/>
      <c r="D15" s="88" t="s">
        <v>2</v>
      </c>
      <c r="XFD15" s="81"/>
    </row>
    <row r="16" spans="1:16384">
      <c r="A16" s="81" t="s">
        <v>21</v>
      </c>
      <c r="B16" s="88" t="str">
        <f t="shared" si="1"/>
        <v>&lt;!-- Open Graph data --&gt;</v>
      </c>
      <c r="C16" s="88"/>
      <c r="D16" s="88" t="s">
        <v>2</v>
      </c>
      <c r="XFD16" s="81"/>
    </row>
    <row r="17" spans="1:16384">
      <c r="A17" s="81" t="s">
        <v>22</v>
      </c>
      <c r="B17" s="88" t="str">
        <f t="shared" si="1"/>
        <v>&lt;meta property="og:type" content="website" /&gt;</v>
      </c>
      <c r="C17" s="88"/>
      <c r="D17" s="88" t="s">
        <v>2</v>
      </c>
      <c r="XFD17" s="81"/>
    </row>
    <row r="18" spans="1:16384">
      <c r="A18" s="83" t="s">
        <v>23</v>
      </c>
      <c r="B18" s="88" t="str">
        <f>CONCATENATE(E18,$C$1,F9)</f>
        <v>&lt;meta property="og:title" content="Ing. Eduardo Herrera Forero." /&gt;</v>
      </c>
      <c r="C18" s="88"/>
      <c r="D18" s="88" t="s">
        <v>2</v>
      </c>
      <c r="E18" s="81" t="s">
        <v>24</v>
      </c>
      <c r="XFD18" s="81"/>
    </row>
    <row r="19" spans="1:16384">
      <c r="A19" s="90" t="s">
        <v>25</v>
      </c>
      <c r="B19" s="88" t="str">
        <f>CONCATENATE(E19,$C$3,$F$9)</f>
        <v>&lt;meta property="og:description" content="Esta es la Página Web del ingeniero Eduardo Herrera Forero y sus publicaciones." /&gt;</v>
      </c>
      <c r="C19" s="88"/>
      <c r="D19" s="88" t="s">
        <v>2</v>
      </c>
      <c r="E19" s="81" t="s">
        <v>26</v>
      </c>
      <c r="XFD19" s="81"/>
    </row>
    <row r="20" spans="1:16384">
      <c r="A20" s="81" t="s">
        <v>27</v>
      </c>
      <c r="B20" s="88" t="str">
        <f t="shared" ref="B20:B24" si="2">A20</f>
        <v>&lt;meta property="og:image" content="https://i.imgur.com/JKbKYrO.png" /&gt;</v>
      </c>
      <c r="C20" s="88"/>
      <c r="D20" s="88" t="s">
        <v>2</v>
      </c>
      <c r="XFD20" s="81"/>
    </row>
    <row r="21" spans="1:16384">
      <c r="A21" s="81" t="s">
        <v>28</v>
      </c>
      <c r="B21" s="88" t="str">
        <f t="shared" si="2"/>
        <v>&lt;meta property="og:image:alt" content="Logo del ingeniero Eduardo Herrera Forero"/&gt;</v>
      </c>
      <c r="C21" s="88"/>
      <c r="D21" s="88" t="s">
        <v>2</v>
      </c>
      <c r="XFD21" s="81"/>
    </row>
    <row r="22" spans="1:16384">
      <c r="A22" s="85" t="s">
        <v>29</v>
      </c>
      <c r="B22" s="88" t="str">
        <f>CONCATENATE(E22,$C$2,$F$9)</f>
        <v>&lt;meta property="og:url" content="https://eduardoherreraf.github.io/bootstrap.html" /&gt;</v>
      </c>
      <c r="C22" s="88"/>
      <c r="D22" s="88" t="s">
        <v>2</v>
      </c>
      <c r="E22" s="81" t="s">
        <v>30</v>
      </c>
      <c r="XFD22" s="81"/>
    </row>
    <row r="23" spans="1:16384">
      <c r="A23" s="81" t="s">
        <v>31</v>
      </c>
      <c r="B23" s="88" t="str">
        <f t="shared" si="2"/>
        <v>&lt;meta property="og:locale" content="es_CO" /&gt;</v>
      </c>
      <c r="C23" s="88"/>
      <c r="D23" s="88" t="s">
        <v>2</v>
      </c>
      <c r="XFD23" s="81"/>
    </row>
    <row r="24" spans="1:16384">
      <c r="A24" s="81" t="s">
        <v>32</v>
      </c>
      <c r="B24" s="88" t="str">
        <f t="shared" si="2"/>
        <v>&lt;!-- fin Open Graph data --&gt;</v>
      </c>
      <c r="C24" s="88"/>
      <c r="D24" s="88" t="s">
        <v>2</v>
      </c>
      <c r="XFD24" s="81"/>
    </row>
    <row r="25" spans="2:16384">
      <c r="B25" s="88" t="s">
        <v>33</v>
      </c>
      <c r="C25" s="88"/>
      <c r="D25" s="88" t="s">
        <v>2</v>
      </c>
      <c r="XFD25" s="81"/>
    </row>
    <row r="26" spans="1:16384">
      <c r="A26" s="81" t="s">
        <v>34</v>
      </c>
      <c r="B26" s="88" t="str">
        <f t="shared" ref="B26:B28" si="3">A26</f>
        <v>&lt;!-- Twitter cards --&gt;</v>
      </c>
      <c r="C26" s="88"/>
      <c r="D26" s="88" t="s">
        <v>2</v>
      </c>
      <c r="XFD26" s="81"/>
    </row>
    <row r="27" spans="1:16384">
      <c r="A27" s="81" t="s">
        <v>35</v>
      </c>
      <c r="B27" s="88" t="str">
        <f t="shared" si="3"/>
        <v>&lt;meta name="twitter:card" content="summary" /&gt;</v>
      </c>
      <c r="C27" s="88"/>
      <c r="D27" s="88" t="s">
        <v>2</v>
      </c>
      <c r="XFD27" s="81"/>
    </row>
    <row r="28" spans="1:16384">
      <c r="A28" s="81" t="s">
        <v>36</v>
      </c>
      <c r="B28" s="88" t="str">
        <f t="shared" si="3"/>
        <v>&lt;meta name="twitter:site" content="@ehfeduardo" /&gt;</v>
      </c>
      <c r="C28" s="88"/>
      <c r="D28" s="88" t="s">
        <v>2</v>
      </c>
      <c r="XFD28" s="81"/>
    </row>
    <row r="29" spans="1:16384">
      <c r="A29" s="83" t="s">
        <v>37</v>
      </c>
      <c r="B29" s="88" t="str">
        <f>CONCATENATE(E29,$C$1,$F$9)</f>
        <v>&lt;meta name="twitter:title" content="Ing. Eduardo Herrera Forero." /&gt;</v>
      </c>
      <c r="C29" s="88"/>
      <c r="D29" s="88" t="s">
        <v>2</v>
      </c>
      <c r="E29" s="81" t="s">
        <v>38</v>
      </c>
      <c r="XFD29" s="81"/>
    </row>
    <row r="30" spans="1:16384">
      <c r="A30" s="90" t="s">
        <v>39</v>
      </c>
      <c r="B30" s="88" t="str">
        <f>CONCATENATE(E30,$C$3,$F$9)</f>
        <v>&lt;meta name="twitter:description" content="Esta es la Página Web del ingeniero Eduardo Herrera Forero y sus publicaciones." /&gt;</v>
      </c>
      <c r="C30" s="88"/>
      <c r="D30" s="88" t="s">
        <v>2</v>
      </c>
      <c r="E30" s="81" t="s">
        <v>40</v>
      </c>
      <c r="XFD30" s="81"/>
    </row>
    <row r="31" spans="1:16384">
      <c r="A31" s="81" t="s">
        <v>41</v>
      </c>
      <c r="B31" s="88" t="str">
        <f t="shared" ref="B31:B33" si="4">A31</f>
        <v>&lt;meta name="twitter:image" content="https://i.imgur.com/JKbKYrO.png" /&gt;</v>
      </c>
      <c r="C31" s="88"/>
      <c r="D31" s="88" t="s">
        <v>2</v>
      </c>
      <c r="XFD31" s="81"/>
    </row>
    <row r="32" spans="1:16384">
      <c r="A32" s="81" t="s">
        <v>42</v>
      </c>
      <c r="B32" s="88" t="str">
        <f t="shared" si="4"/>
        <v>&lt;meta name="twitter:image:alt" content="Logo del ingeniero Eduardo Herrera Forero"&gt;</v>
      </c>
      <c r="C32" s="88"/>
      <c r="D32" s="88" t="s">
        <v>2</v>
      </c>
      <c r="XFD32" s="81"/>
    </row>
    <row r="33" spans="1:16384">
      <c r="A33" s="81" t="s">
        <v>43</v>
      </c>
      <c r="B33" s="88" t="str">
        <f t="shared" si="4"/>
        <v>&lt;!-- Fin Twitter cards --&gt;</v>
      </c>
      <c r="C33" s="88"/>
      <c r="D33" s="88" t="s">
        <v>2</v>
      </c>
      <c r="XFD33" s="81"/>
    </row>
    <row r="34" spans="2:16384">
      <c r="B34" s="88" t="s">
        <v>33</v>
      </c>
      <c r="C34" s="88"/>
      <c r="D34" s="88" t="s">
        <v>2</v>
      </c>
      <c r="XFD34" s="81"/>
    </row>
    <row r="35" spans="1:16384">
      <c r="A35" s="81" t="s">
        <v>44</v>
      </c>
      <c r="B35" s="88" t="str">
        <f t="shared" ref="B35:B44" si="5">A35</f>
        <v>&lt;!-- iconos --&gt;</v>
      </c>
      <c r="C35" s="88"/>
      <c r="D35" s="88" t="s">
        <v>2</v>
      </c>
      <c r="XFD35" s="81"/>
    </row>
    <row r="36" spans="1:16384">
      <c r="A36" s="81" t="s">
        <v>45</v>
      </c>
      <c r="B36" s="88" t="str">
        <f t="shared" si="5"/>
        <v>&lt;link rel="apple-touch-icon" sizes="180x180" href="apple-touch-icon.png" /&gt;</v>
      </c>
      <c r="C36" s="88"/>
      <c r="D36" s="88" t="s">
        <v>2</v>
      </c>
      <c r="XFD36" s="81"/>
    </row>
    <row r="37" spans="1:16384">
      <c r="A37" s="81" t="s">
        <v>46</v>
      </c>
      <c r="B37" s="88" t="str">
        <f t="shared" si="5"/>
        <v>&lt;link rel="icon" type="image/png" sizes="32x32" href="favicon-32x32.png" /&gt;</v>
      </c>
      <c r="C37" s="88"/>
      <c r="D37" s="88" t="s">
        <v>2</v>
      </c>
      <c r="XFD37" s="81"/>
    </row>
    <row r="38" spans="1:16384">
      <c r="A38" s="81" t="s">
        <v>47</v>
      </c>
      <c r="B38" s="88" t="str">
        <f t="shared" si="5"/>
        <v>&lt;link rel="icon" type="image/png" sizes="192x192" href="android-chrome-192x192.png"/&gt;</v>
      </c>
      <c r="C38" s="88"/>
      <c r="D38" s="88" t="s">
        <v>2</v>
      </c>
      <c r="XFD38" s="81"/>
    </row>
    <row r="39" spans="1:16384">
      <c r="A39" s="81" t="s">
        <v>48</v>
      </c>
      <c r="B39" s="88" t="str">
        <f t="shared" si="5"/>
        <v>&lt;link rel="icon" type="image/png" sizes="16x16" href="favicon-16x16.png" /&gt;</v>
      </c>
      <c r="C39" s="88"/>
      <c r="D39" s="88" t="s">
        <v>2</v>
      </c>
      <c r="XFD39" s="81"/>
    </row>
    <row r="40" spans="1:16384">
      <c r="A40" s="81" t="s">
        <v>49</v>
      </c>
      <c r="B40" s="88" t="str">
        <f t="shared" si="5"/>
        <v>&lt;link rel="manifest" href="site.webmanifest" /&gt;</v>
      </c>
      <c r="C40" s="88"/>
      <c r="D40" s="88" t="s">
        <v>2</v>
      </c>
      <c r="XFD40" s="81"/>
    </row>
    <row r="41" spans="1:16384">
      <c r="A41" s="81" t="s">
        <v>50</v>
      </c>
      <c r="B41" s="88" t="str">
        <f t="shared" si="5"/>
        <v>&lt;link rel="mask-icon" href="safari-pinned-tab.svg" color="#5bbad5" /&gt;</v>
      </c>
      <c r="C41" s="88"/>
      <c r="D41" s="88" t="s">
        <v>2</v>
      </c>
      <c r="XFD41" s="81"/>
    </row>
    <row r="42" spans="1:16384">
      <c r="A42" s="81" t="s">
        <v>51</v>
      </c>
      <c r="B42" s="88" t="str">
        <f t="shared" si="5"/>
        <v>&lt;meta name="msapplication-TileColor" content="#da532c" /&gt;</v>
      </c>
      <c r="C42" s="88"/>
      <c r="D42" s="88" t="s">
        <v>2</v>
      </c>
      <c r="XFD42" s="81"/>
    </row>
    <row r="43" spans="1:16384">
      <c r="A43" s="81" t="s">
        <v>52</v>
      </c>
      <c r="B43" s="88" t="str">
        <f t="shared" si="5"/>
        <v>&lt;meta name="theme-color" content="#ffffff" /&gt;</v>
      </c>
      <c r="C43" s="88"/>
      <c r="D43" s="88" t="s">
        <v>2</v>
      </c>
      <c r="XFD43" s="81"/>
    </row>
    <row r="44" spans="1:16384">
      <c r="A44" s="81" t="s">
        <v>53</v>
      </c>
      <c r="B44" s="88" t="str">
        <f t="shared" si="5"/>
        <v>&lt;!-- fin iconos --&gt;</v>
      </c>
      <c r="C44" s="88"/>
      <c r="D44" s="88" t="s">
        <v>2</v>
      </c>
      <c r="XFD44" s="81"/>
    </row>
    <row r="45" spans="2:16384">
      <c r="B45" s="88" t="s">
        <v>33</v>
      </c>
      <c r="C45" s="88"/>
      <c r="D45" s="88" t="s">
        <v>2</v>
      </c>
      <c r="XFD45" s="81"/>
    </row>
    <row r="46" spans="1:16384">
      <c r="A46" s="81" t="s">
        <v>54</v>
      </c>
      <c r="B46" s="88" t="str">
        <f t="shared" ref="B46:B50" si="6">A46</f>
        <v>&lt;title&gt;</v>
      </c>
      <c r="C46" s="88"/>
      <c r="D46" s="88" t="s">
        <v>2</v>
      </c>
      <c r="XFD46" s="81"/>
    </row>
    <row r="47" spans="1:16384">
      <c r="A47" s="83" t="s">
        <v>55</v>
      </c>
      <c r="B47" s="88" t="str">
        <f>C1</f>
        <v>Ing. Eduardo Herrera Forero.</v>
      </c>
      <c r="C47" s="88"/>
      <c r="D47" s="88" t="s">
        <v>2</v>
      </c>
      <c r="XFD47" s="81"/>
    </row>
    <row r="48" spans="1:16384">
      <c r="A48" s="81" t="s">
        <v>56</v>
      </c>
      <c r="B48" s="88" t="str">
        <f t="shared" si="6"/>
        <v>&lt;/title&gt;</v>
      </c>
      <c r="C48" s="88"/>
      <c r="D48" s="88" t="s">
        <v>2</v>
      </c>
      <c r="XFD48" s="81"/>
    </row>
    <row r="49" spans="2:16384">
      <c r="B49" s="88" t="s">
        <v>33</v>
      </c>
      <c r="C49" s="88"/>
      <c r="D49" s="88" t="s">
        <v>2</v>
      </c>
      <c r="XFD49" s="81"/>
    </row>
    <row r="50" spans="1:16384">
      <c r="A50" s="81" t="s">
        <v>57</v>
      </c>
      <c r="B50" s="88" t="str">
        <f t="shared" si="6"/>
        <v>&lt;script type="module" defer src="./js/main.js"&gt;&lt;/script&gt;</v>
      </c>
      <c r="C50" s="88"/>
      <c r="D50" s="88" t="s">
        <v>2</v>
      </c>
      <c r="XFD50" s="81"/>
    </row>
    <row r="51" spans="2:16384">
      <c r="B51" s="88" t="s">
        <v>33</v>
      </c>
      <c r="C51" s="88"/>
      <c r="D51" s="88" t="s">
        <v>2</v>
      </c>
      <c r="XFD51" s="81"/>
    </row>
    <row r="52" spans="1:16384">
      <c r="A52" s="81" t="s">
        <v>58</v>
      </c>
      <c r="B52" s="88" t="str">
        <f>A52</f>
        <v>&lt;meta name="google-site-verification" content="2H5ZMCD1_xl7oxaiqnopfdQBnIXVIOfmW0UBSa5sQJc"/&gt;</v>
      </c>
      <c r="C52" s="88"/>
      <c r="D52" s="88" t="s">
        <v>2</v>
      </c>
      <c r="XFD52" s="81"/>
    </row>
    <row r="53" spans="1:16384">
      <c r="A53" s="81" t="s">
        <v>59</v>
      </c>
      <c r="B53" s="88" t="str">
        <f>A53</f>
        <v>&lt;/head&gt;</v>
      </c>
      <c r="C53" s="88"/>
      <c r="D53" s="88" t="s">
        <v>2</v>
      </c>
      <c r="XFD53" s="81"/>
    </row>
    <row r="54" spans="16384:16384">
      <c r="XFD54" s="81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81" customWidth="1"/>
    <col min="2" max="2" width="32.6" style="81" customWidth="1"/>
    <col min="3" max="3" width="105.625" style="81" customWidth="1"/>
    <col min="4" max="4" width="17.1916666666667" style="81" customWidth="1"/>
    <col min="5" max="5" width="35" style="81" customWidth="1"/>
    <col min="6" max="16383" width="11" style="81"/>
    <col min="16384" max="16384" width="11" style="38"/>
  </cols>
  <sheetData>
    <row r="1" spans="2:16384">
      <c r="B1" s="83" t="s">
        <v>0</v>
      </c>
      <c r="C1" t="s">
        <v>60</v>
      </c>
      <c r="D1" s="81" t="s">
        <v>2</v>
      </c>
      <c r="XFD1" s="81"/>
    </row>
    <row r="2" spans="2:16384">
      <c r="B2" s="85" t="s">
        <v>3</v>
      </c>
      <c r="C2" s="84" t="s">
        <v>61</v>
      </c>
      <c r="D2" s="81" t="s">
        <v>2</v>
      </c>
      <c r="XFD2" s="81"/>
    </row>
    <row r="3" ht="26" customHeight="1" spans="2:16384">
      <c r="B3" s="90" t="s">
        <v>5</v>
      </c>
      <c r="C3" s="93" t="s">
        <v>62</v>
      </c>
      <c r="D3" s="81" t="s">
        <v>2</v>
      </c>
      <c r="XFD3" s="81"/>
    </row>
    <row r="4" ht="6" customHeight="1" spans="2:16384">
      <c r="B4" s="82"/>
      <c r="XFD4" s="81"/>
    </row>
    <row r="5" spans="1:16384">
      <c r="A5" s="81" t="s">
        <v>7</v>
      </c>
      <c r="B5" s="88" t="str">
        <f t="shared" ref="B5:B8" si="0">A5</f>
        <v>&lt;head&gt;</v>
      </c>
      <c r="C5" s="88"/>
      <c r="D5" s="88" t="s">
        <v>2</v>
      </c>
      <c r="XFD5" s="81"/>
    </row>
    <row r="6" spans="1:16384">
      <c r="A6" s="81" t="s">
        <v>8</v>
      </c>
      <c r="B6" s="88" t="str">
        <f t="shared" si="0"/>
        <v>&lt;!-- Metaetiquetas --&gt;</v>
      </c>
      <c r="C6" s="88"/>
      <c r="D6" s="88" t="s">
        <v>2</v>
      </c>
      <c r="XFD6" s="81"/>
    </row>
    <row r="7" spans="1:16384">
      <c r="A7" s="81" t="s">
        <v>9</v>
      </c>
      <c r="B7" s="88" t="str">
        <f t="shared" si="0"/>
        <v>&lt;meta charset="utf-8" /&gt;</v>
      </c>
      <c r="C7" s="88"/>
      <c r="D7" s="88" t="s">
        <v>2</v>
      </c>
      <c r="XFD7" s="81"/>
    </row>
    <row r="8" spans="1:16384">
      <c r="A8" s="81" t="s">
        <v>10</v>
      </c>
      <c r="B8" s="88" t="str">
        <f t="shared" si="0"/>
        <v>&lt;meta name="viewport" content="width=device-width, initial-scale=1" /&gt;</v>
      </c>
      <c r="C8" s="88"/>
      <c r="D8" s="88" t="s">
        <v>2</v>
      </c>
      <c r="XFD8" s="81"/>
    </row>
    <row r="9" spans="1:16384">
      <c r="A9" s="83" t="s">
        <v>11</v>
      </c>
      <c r="B9" s="88" t="str">
        <f>CONCATENATE(E9,$C$3,F9)</f>
        <v>&lt;meta name="description" content="Índice de todos los artículos publicados en este sitio web sobre Adobe Photoshop, el programa de edición de imágenes." /&gt;</v>
      </c>
      <c r="C9" s="88"/>
      <c r="D9" s="88" t="s">
        <v>2</v>
      </c>
      <c r="E9" s="81" t="s">
        <v>12</v>
      </c>
      <c r="F9" s="81" t="s">
        <v>13</v>
      </c>
      <c r="XFD9" s="81"/>
    </row>
    <row r="10" spans="1:16384">
      <c r="A10" s="83" t="s">
        <v>11</v>
      </c>
      <c r="B10" s="88" t="str">
        <f>CONCATENATE(E10,$C$1,F10)</f>
        <v>&lt;meta name="tittle" content="Índice de Otros Temas - Ing. Eduardo Herrera Forero." /&gt;</v>
      </c>
      <c r="C10" s="88"/>
      <c r="D10" s="88" t="s">
        <v>2</v>
      </c>
      <c r="E10" s="81" t="s">
        <v>63</v>
      </c>
      <c r="F10" s="81" t="s">
        <v>13</v>
      </c>
      <c r="XFD10" s="81"/>
    </row>
    <row r="11" spans="1:16384">
      <c r="A11" s="81" t="s">
        <v>14</v>
      </c>
      <c r="B11" s="88" t="str">
        <f t="shared" ref="B11:B13" si="1">A11</f>
        <v>&lt;meta name="author" content="Ing. Eduardo Herrera Forero" /&gt;</v>
      </c>
      <c r="C11" s="88"/>
      <c r="D11" s="88" t="s">
        <v>2</v>
      </c>
      <c r="XFD11" s="81"/>
    </row>
    <row r="12" spans="1:16384">
      <c r="A12" s="81" t="s">
        <v>15</v>
      </c>
      <c r="B12" s="88" t="str">
        <f t="shared" si="1"/>
        <v>&lt;meta name="application-name" content="EHF" /&gt;</v>
      </c>
      <c r="C12" s="88"/>
      <c r="D12" s="88" t="s">
        <v>2</v>
      </c>
      <c r="XFD12" s="81"/>
    </row>
    <row r="13" spans="1:16384">
      <c r="A13" s="81" t="s">
        <v>16</v>
      </c>
      <c r="B13" s="88" t="str">
        <f t="shared" si="1"/>
        <v>&lt;meta name="robots" content="index, follow" /&gt;</v>
      </c>
      <c r="C13" s="88"/>
      <c r="D13" s="88" t="s">
        <v>2</v>
      </c>
      <c r="XFD13" s="81"/>
    </row>
    <row r="14" spans="1:16384">
      <c r="A14" s="85" t="s">
        <v>17</v>
      </c>
      <c r="B14" s="88" t="str">
        <f>CONCATENATE(E14,$C$2,$F$9)</f>
        <v>&lt;link rel="canonical" href="https://eduardoherreraf.github.io/photoshop.html" /&gt;</v>
      </c>
      <c r="C14" s="88"/>
      <c r="D14" s="88" t="s">
        <v>2</v>
      </c>
      <c r="E14" s="81" t="s">
        <v>18</v>
      </c>
      <c r="XFD14" s="81"/>
    </row>
    <row r="15" spans="1:16384">
      <c r="A15" s="81" t="s">
        <v>19</v>
      </c>
      <c r="B15" s="88" t="str">
        <f t="shared" ref="B15:B18" si="2">A15</f>
        <v>&lt;!-- Fin Metaetiquetas --&gt;</v>
      </c>
      <c r="C15" s="88"/>
      <c r="D15" s="88" t="s">
        <v>2</v>
      </c>
      <c r="XFD15" s="81"/>
    </row>
    <row r="16" spans="2:16384">
      <c r="B16" s="88" t="s">
        <v>20</v>
      </c>
      <c r="C16" s="88"/>
      <c r="D16" s="88" t="s">
        <v>2</v>
      </c>
      <c r="XFD16" s="81"/>
    </row>
    <row r="17" spans="1:16384">
      <c r="A17" s="81" t="s">
        <v>21</v>
      </c>
      <c r="B17" s="88" t="str">
        <f t="shared" si="2"/>
        <v>&lt;!-- Open Graph data --&gt;</v>
      </c>
      <c r="C17" s="88"/>
      <c r="XFD17" s="81"/>
    </row>
    <row r="18" spans="1:16384">
      <c r="A18" s="81" t="s">
        <v>22</v>
      </c>
      <c r="B18" s="88" t="str">
        <f t="shared" si="2"/>
        <v>&lt;meta property="og:type" content="website" /&gt;</v>
      </c>
      <c r="C18" s="88"/>
      <c r="D18" s="88"/>
      <c r="XFD18" s="81"/>
    </row>
    <row r="19" spans="1:16384">
      <c r="A19" s="83" t="s">
        <v>23</v>
      </c>
      <c r="B19" s="88" t="str">
        <f>CONCATENATE(E19,$C$1,F9)</f>
        <v>&lt;meta property="og:title" content="Índice de Otros Temas - Ing. Eduardo Herrera Forero." /&gt;</v>
      </c>
      <c r="C19" s="88"/>
      <c r="D19" s="88"/>
      <c r="E19" s="81" t="s">
        <v>24</v>
      </c>
      <c r="XFD19" s="81"/>
    </row>
    <row r="20" spans="1:16384">
      <c r="A20" s="90" t="s">
        <v>25</v>
      </c>
      <c r="B20" s="88" t="str">
        <f>CONCATENATE(E20,$C$3,$F$9)</f>
        <v>&lt;meta property="og:description" content="Índice de todos los artículos publicados en este sitio web sobre Adobe Photoshop, el programa de edición de imágenes." /&gt;</v>
      </c>
      <c r="C20" s="88"/>
      <c r="D20" s="88"/>
      <c r="E20" s="81" t="s">
        <v>26</v>
      </c>
      <c r="XFD20" s="81"/>
    </row>
    <row r="21" spans="1:16384">
      <c r="A21" s="81" t="s">
        <v>27</v>
      </c>
      <c r="B21" s="88" t="str">
        <f t="shared" ref="B21:B25" si="3">A21</f>
        <v>&lt;meta property="og:image" content="https://i.imgur.com/JKbKYrO.png" /&gt;</v>
      </c>
      <c r="C21" s="88"/>
      <c r="D21" s="88"/>
      <c r="XFD21" s="81"/>
    </row>
    <row r="22" spans="1:16384">
      <c r="A22" s="81" t="s">
        <v>28</v>
      </c>
      <c r="B22" s="88" t="str">
        <f t="shared" si="3"/>
        <v>&lt;meta property="og:image:alt" content="Logo del ingeniero Eduardo Herrera Forero"/&gt;</v>
      </c>
      <c r="C22" s="88"/>
      <c r="D22" s="88"/>
      <c r="XFD22" s="81"/>
    </row>
    <row r="23" spans="1:16384">
      <c r="A23" s="85" t="s">
        <v>29</v>
      </c>
      <c r="B23" s="88" t="str">
        <f>CONCATENATE(E23,$C$2,$F$9)</f>
        <v>&lt;meta property="og:url" content="https://eduardoherreraf.github.io/photoshop.html" /&gt;</v>
      </c>
      <c r="C23" s="88"/>
      <c r="D23" s="88"/>
      <c r="E23" s="81" t="s">
        <v>30</v>
      </c>
      <c r="XFD23" s="81"/>
    </row>
    <row r="24" spans="1:16384">
      <c r="A24" s="81" t="s">
        <v>31</v>
      </c>
      <c r="B24" s="88" t="str">
        <f t="shared" si="3"/>
        <v>&lt;meta property="og:locale" content="es_CO" /&gt;</v>
      </c>
      <c r="C24" s="88"/>
      <c r="D24" s="88"/>
      <c r="XFD24" s="81"/>
    </row>
    <row r="25" spans="1:16384">
      <c r="A25" s="81" t="s">
        <v>32</v>
      </c>
      <c r="B25" s="88" t="str">
        <f t="shared" si="3"/>
        <v>&lt;!-- fin Open Graph data --&gt;</v>
      </c>
      <c r="C25" s="88"/>
      <c r="D25" s="88" t="s">
        <v>2</v>
      </c>
      <c r="XFD25" s="81"/>
    </row>
    <row r="26" spans="2:16384">
      <c r="B26" s="88" t="s">
        <v>33</v>
      </c>
      <c r="C26" s="88"/>
      <c r="D26" s="88" t="s">
        <v>2</v>
      </c>
      <c r="XFD26" s="81"/>
    </row>
    <row r="27" spans="1:16384">
      <c r="A27" s="81" t="s">
        <v>34</v>
      </c>
      <c r="B27" s="88" t="str">
        <f>A27</f>
        <v>&lt;!-- Twitter cards --&gt;</v>
      </c>
      <c r="C27" s="88"/>
      <c r="D27" s="88" t="s">
        <v>2</v>
      </c>
      <c r="XFD27" s="81"/>
    </row>
    <row r="28" spans="2:16384">
      <c r="B28" s="88" t="s">
        <v>64</v>
      </c>
      <c r="C28" s="88"/>
      <c r="D28" s="88" t="s">
        <v>2</v>
      </c>
      <c r="XFD28" s="81"/>
    </row>
    <row r="29" spans="1:16384">
      <c r="A29" s="83" t="s">
        <v>37</v>
      </c>
      <c r="B29" s="88" t="str">
        <f>CONCATENATE(E29,$C$1,$F$9)</f>
        <v>&lt;meta name="twitter:title" content="Índice de Otros Temas - Ing. Eduardo Herrera Forero." /&gt;</v>
      </c>
      <c r="C29" s="88"/>
      <c r="D29" s="88" t="s">
        <v>2</v>
      </c>
      <c r="E29" s="81" t="s">
        <v>38</v>
      </c>
      <c r="G29"/>
      <c r="XFD29" s="81"/>
    </row>
    <row r="30" spans="1:16384">
      <c r="A30" s="90" t="s">
        <v>39</v>
      </c>
      <c r="B30" s="88" t="str">
        <f>CONCATENATE(E30,$C$3,$F$9)</f>
        <v>&lt;meta name="twitter:description" content="Índice de todos los artículos publicados en este sitio web sobre Adobe Photoshop, el programa de edición de imágenes." /&gt;</v>
      </c>
      <c r="C30" s="88"/>
      <c r="E30" s="81" t="s">
        <v>40</v>
      </c>
      <c r="XFD30" s="81"/>
    </row>
    <row r="31" spans="2:16384">
      <c r="B31" s="88" t="s">
        <v>41</v>
      </c>
      <c r="C31" s="88"/>
      <c r="XFD31" s="81"/>
    </row>
    <row r="32" spans="1:16384">
      <c r="A32" s="81" t="s">
        <v>42</v>
      </c>
      <c r="B32" s="88" t="str">
        <f t="shared" ref="B32:B46" si="4">A32</f>
        <v>&lt;meta name="twitter:image:alt" content="Logo del ingeniero Eduardo Herrera Forero"&gt;</v>
      </c>
      <c r="C32" s="88"/>
      <c r="XFD32" s="81"/>
    </row>
    <row r="33" spans="1:16384">
      <c r="A33" s="83"/>
      <c r="B33" s="88" t="str">
        <f>CONCATENATE(E33,$C$2,$F$9)</f>
        <v>&lt;meta name="twitter:url" content="https://eduardoherreraf.github.io/photoshop.html" /&gt;</v>
      </c>
      <c r="C33" s="88"/>
      <c r="D33" s="88" t="s">
        <v>2</v>
      </c>
      <c r="E33" s="81" t="s">
        <v>65</v>
      </c>
      <c r="XFD33" s="81"/>
    </row>
    <row r="34" spans="2:16384">
      <c r="B34" s="88" t="s">
        <v>36</v>
      </c>
      <c r="C34" s="88"/>
      <c r="XFD34" s="81"/>
    </row>
    <row r="35" spans="1:16384">
      <c r="A35" s="81" t="s">
        <v>43</v>
      </c>
      <c r="B35" s="88" t="str">
        <f t="shared" si="4"/>
        <v>&lt;!-- Fin Twitter cards --&gt;</v>
      </c>
      <c r="C35" s="88"/>
      <c r="L35" s="88"/>
      <c r="XFD35" s="81"/>
    </row>
    <row r="36" spans="2:16384">
      <c r="B36" s="88" t="s">
        <v>33</v>
      </c>
      <c r="C36" s="88"/>
      <c r="D36" s="88" t="s">
        <v>2</v>
      </c>
      <c r="XFD36" s="81"/>
    </row>
    <row r="37" spans="1:16384">
      <c r="A37" s="81" t="s">
        <v>44</v>
      </c>
      <c r="B37" s="88" t="str">
        <f t="shared" si="4"/>
        <v>&lt;!-- iconos --&gt;</v>
      </c>
      <c r="C37" s="88"/>
      <c r="D37" s="88" t="s">
        <v>2</v>
      </c>
      <c r="XFD37" s="81"/>
    </row>
    <row r="38" spans="1:16384">
      <c r="A38" s="81" t="s">
        <v>45</v>
      </c>
      <c r="B38" s="88" t="str">
        <f t="shared" si="4"/>
        <v>&lt;link rel="apple-touch-icon" sizes="180x180" href="apple-touch-icon.png" /&gt;</v>
      </c>
      <c r="C38" s="88"/>
      <c r="D38" s="88" t="s">
        <v>2</v>
      </c>
      <c r="XFD38" s="81"/>
    </row>
    <row r="39" spans="1:16384">
      <c r="A39" s="81" t="s">
        <v>46</v>
      </c>
      <c r="B39" s="88" t="str">
        <f t="shared" si="4"/>
        <v>&lt;link rel="icon" type="image/png" sizes="32x32" href="favicon-32x32.png" /&gt;</v>
      </c>
      <c r="C39" s="88"/>
      <c r="D39" s="88" t="s">
        <v>2</v>
      </c>
      <c r="XFD39" s="81"/>
    </row>
    <row r="40" spans="1:16384">
      <c r="A40" s="81" t="s">
        <v>47</v>
      </c>
      <c r="B40" s="88" t="str">
        <f t="shared" si="4"/>
        <v>&lt;link rel="icon" type="image/png" sizes="192x192" href="android-chrome-192x192.png"/&gt;</v>
      </c>
      <c r="C40" s="88"/>
      <c r="D40" s="88" t="s">
        <v>2</v>
      </c>
      <c r="XFD40" s="81"/>
    </row>
    <row r="41" spans="1:16384">
      <c r="A41" s="81" t="s">
        <v>48</v>
      </c>
      <c r="B41" s="88" t="str">
        <f t="shared" si="4"/>
        <v>&lt;link rel="icon" type="image/png" sizes="16x16" href="favicon-16x16.png" /&gt;</v>
      </c>
      <c r="C41" s="88"/>
      <c r="D41" s="88" t="s">
        <v>2</v>
      </c>
      <c r="XFD41" s="81"/>
    </row>
    <row r="42" spans="1:16384">
      <c r="A42" s="81" t="s">
        <v>49</v>
      </c>
      <c r="B42" s="88" t="str">
        <f t="shared" si="4"/>
        <v>&lt;link rel="manifest" href="site.webmanifest" /&gt;</v>
      </c>
      <c r="C42" s="88"/>
      <c r="D42" s="88" t="s">
        <v>2</v>
      </c>
      <c r="XFD42" s="81"/>
    </row>
    <row r="43" spans="1:16384">
      <c r="A43" s="81" t="s">
        <v>50</v>
      </c>
      <c r="B43" s="88" t="str">
        <f t="shared" si="4"/>
        <v>&lt;link rel="mask-icon" href="safari-pinned-tab.svg" color="#5bbad5" /&gt;</v>
      </c>
      <c r="C43" s="88"/>
      <c r="D43" s="88" t="s">
        <v>2</v>
      </c>
      <c r="XFD43" s="81"/>
    </row>
    <row r="44" spans="1:16384">
      <c r="A44" s="81" t="s">
        <v>51</v>
      </c>
      <c r="B44" s="88" t="str">
        <f t="shared" si="4"/>
        <v>&lt;meta name="msapplication-TileColor" content="#da532c" /&gt;</v>
      </c>
      <c r="C44" s="88"/>
      <c r="D44" s="88" t="s">
        <v>2</v>
      </c>
      <c r="XFD44" s="81"/>
    </row>
    <row r="45" spans="1:16384">
      <c r="A45" s="81" t="s">
        <v>52</v>
      </c>
      <c r="B45" s="88" t="str">
        <f t="shared" si="4"/>
        <v>&lt;meta name="theme-color" content="#ffffff" /&gt;</v>
      </c>
      <c r="C45" s="88"/>
      <c r="D45" s="88" t="s">
        <v>2</v>
      </c>
      <c r="XFD45" s="81"/>
    </row>
    <row r="46" spans="1:16384">
      <c r="A46" s="81" t="s">
        <v>53</v>
      </c>
      <c r="B46" s="88" t="str">
        <f t="shared" si="4"/>
        <v>&lt;!-- fin iconos --&gt;</v>
      </c>
      <c r="C46" s="88"/>
      <c r="D46" s="88" t="s">
        <v>2</v>
      </c>
      <c r="XFD46" s="81"/>
    </row>
    <row r="47" spans="2:16384">
      <c r="B47" s="88" t="s">
        <v>33</v>
      </c>
      <c r="C47" s="88"/>
      <c r="D47" s="88" t="s">
        <v>2</v>
      </c>
      <c r="XFD47" s="81"/>
    </row>
    <row r="48" spans="1:16384">
      <c r="A48" s="81" t="s">
        <v>54</v>
      </c>
      <c r="B48" s="88" t="str">
        <f t="shared" ref="B48:B52" si="5">A48</f>
        <v>&lt;title&gt;</v>
      </c>
      <c r="C48" s="88"/>
      <c r="D48" s="88" t="s">
        <v>2</v>
      </c>
      <c r="XFD48" s="81"/>
    </row>
    <row r="49" spans="1:16384">
      <c r="A49" s="83" t="s">
        <v>55</v>
      </c>
      <c r="B49" s="88" t="str">
        <f>C1</f>
        <v>Índice de Otros Temas - Ing. Eduardo Herrera Forero.</v>
      </c>
      <c r="C49" s="88"/>
      <c r="D49" s="88" t="s">
        <v>2</v>
      </c>
      <c r="XFD49" s="81"/>
    </row>
    <row r="50" spans="1:16384">
      <c r="A50" s="81" t="s">
        <v>56</v>
      </c>
      <c r="B50" s="88" t="str">
        <f t="shared" si="5"/>
        <v>&lt;/title&gt;</v>
      </c>
      <c r="C50" s="88"/>
      <c r="D50" s="88" t="s">
        <v>2</v>
      </c>
      <c r="XFD50" s="81"/>
    </row>
    <row r="51" spans="2:16384">
      <c r="B51" s="88" t="s">
        <v>33</v>
      </c>
      <c r="C51" s="88"/>
      <c r="D51" s="88" t="s">
        <v>2</v>
      </c>
      <c r="XFD51" s="81"/>
    </row>
    <row r="52" spans="1:16384">
      <c r="A52" s="81" t="s">
        <v>57</v>
      </c>
      <c r="B52" s="88" t="str">
        <f t="shared" si="5"/>
        <v>&lt;script type="module" defer src="./js/main.js"&gt;&lt;/script&gt;</v>
      </c>
      <c r="C52" s="88"/>
      <c r="D52" s="88" t="s">
        <v>2</v>
      </c>
      <c r="XFD52" s="81"/>
    </row>
    <row r="53" spans="2:16384">
      <c r="B53" s="88" t="s">
        <v>33</v>
      </c>
      <c r="C53" s="88"/>
      <c r="D53" s="88" t="s">
        <v>2</v>
      </c>
      <c r="XFD53" s="81"/>
    </row>
    <row r="54" spans="1:16384">
      <c r="A54" s="81" t="s">
        <v>58</v>
      </c>
      <c r="B54" s="88" t="str">
        <f>A54</f>
        <v>&lt;meta name="google-site-verification" content="2H5ZMCD1_xl7oxaiqnopfdQBnIXVIOfmW0UBSa5sQJc"/&gt;</v>
      </c>
      <c r="C54" s="88"/>
      <c r="D54" s="88" t="s">
        <v>2</v>
      </c>
      <c r="XFD54" s="81"/>
    </row>
    <row r="55" spans="1:16384">
      <c r="A55" s="81" t="s">
        <v>59</v>
      </c>
      <c r="B55" s="88" t="str">
        <f>A55</f>
        <v>&lt;/head&gt;</v>
      </c>
      <c r="C55" s="88"/>
      <c r="D55" s="88" t="s">
        <v>2</v>
      </c>
      <c r="XFD55" s="81"/>
    </row>
    <row r="56" spans="4:16384">
      <c r="D56" s="88" t="s">
        <v>2</v>
      </c>
      <c r="XFD56" s="81"/>
    </row>
  </sheetData>
  <hyperlinks>
    <hyperlink ref="C2" r:id="rId1" display="https://eduardoherreraf.github.io/photoshop.html" tooltip="https://eduardoherreraf.github.io/photosho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81" customWidth="1"/>
    <col min="2" max="2" width="61.1416666666667" style="81" customWidth="1"/>
    <col min="3" max="3" width="63.6416666666667" style="81" customWidth="1"/>
    <col min="4" max="4" width="35.2" style="81" customWidth="1"/>
    <col min="5" max="5" width="35" style="81" customWidth="1"/>
    <col min="6" max="16383" width="11" style="81"/>
    <col min="16384" max="16384" width="11" style="38"/>
  </cols>
  <sheetData>
    <row r="1" spans="2:16384">
      <c r="B1" s="82" t="s">
        <v>0</v>
      </c>
      <c r="C1" s="83" t="s">
        <v>66</v>
      </c>
      <c r="D1" s="81" t="str">
        <f>C1</f>
        <v>Reiniciar Repositorio en GIT / GITHUB - Ing. Eduardo Herrera Forero.</v>
      </c>
      <c r="E1" s="81" t="str">
        <f>LEFT(C1,FIND("-",C1)-2)</f>
        <v>Reiniciar Repositorio en GIT / GITHUB</v>
      </c>
      <c r="XFD1" s="81"/>
    </row>
    <row r="2" spans="1:16384">
      <c r="A2" s="84" t="str">
        <f>CONCATENATE("https://eduardoherreraf.github.io/",C2)</f>
        <v>https://eduardoherreraf.github.io/git-05_reiniciar_repositorio_en_git-github.html</v>
      </c>
      <c r="B2" s="82" t="s">
        <v>3</v>
      </c>
      <c r="C2" s="85" t="s">
        <v>67</v>
      </c>
      <c r="D2" s="86" t="s">
        <v>68</v>
      </c>
      <c r="XFD2" s="81"/>
    </row>
    <row r="3" s="25" customFormat="1" spans="1:16384">
      <c r="A3" s="87"/>
      <c r="B3" s="88" t="s">
        <v>5</v>
      </c>
      <c r="C3" s="89" t="s">
        <v>69</v>
      </c>
      <c r="D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87"/>
      <c r="CJ3" s="87"/>
      <c r="CK3" s="87"/>
      <c r="CL3" s="87"/>
      <c r="CM3" s="87"/>
      <c r="CN3" s="87"/>
      <c r="CO3" s="87"/>
      <c r="CP3" s="87"/>
      <c r="CQ3" s="87"/>
      <c r="CR3" s="87"/>
      <c r="CS3" s="87"/>
      <c r="CT3" s="87"/>
      <c r="CU3" s="87"/>
      <c r="CV3" s="87"/>
      <c r="CW3" s="87"/>
      <c r="CX3" s="87"/>
      <c r="CY3" s="87"/>
      <c r="CZ3" s="87"/>
      <c r="DA3" s="87"/>
      <c r="DB3" s="87"/>
      <c r="DC3" s="87"/>
      <c r="DD3" s="87"/>
      <c r="DE3" s="87"/>
      <c r="DF3" s="87"/>
      <c r="DG3" s="87"/>
      <c r="DH3" s="87"/>
      <c r="DI3" s="87"/>
      <c r="DJ3" s="87"/>
      <c r="DK3" s="87"/>
      <c r="DL3" s="87"/>
      <c r="DM3" s="87"/>
      <c r="DN3" s="87"/>
      <c r="DO3" s="87"/>
      <c r="DP3" s="87"/>
      <c r="DQ3" s="87"/>
      <c r="DR3" s="87"/>
      <c r="DS3" s="87"/>
      <c r="DT3" s="87"/>
      <c r="DU3" s="87"/>
      <c r="DV3" s="87"/>
      <c r="DW3" s="87"/>
      <c r="DX3" s="87"/>
      <c r="DY3" s="87"/>
      <c r="DZ3" s="87"/>
      <c r="EA3" s="87"/>
      <c r="EB3" s="87"/>
      <c r="EC3" s="87"/>
      <c r="ED3" s="87"/>
      <c r="EE3" s="87"/>
      <c r="EF3" s="87"/>
      <c r="EG3" s="87"/>
      <c r="EH3" s="87"/>
      <c r="EI3" s="87"/>
      <c r="EJ3" s="87"/>
      <c r="EK3" s="87"/>
      <c r="EL3" s="87"/>
      <c r="EM3" s="87"/>
      <c r="EN3" s="87"/>
      <c r="EO3" s="87"/>
      <c r="EP3" s="87"/>
      <c r="EQ3" s="87"/>
      <c r="ER3" s="87"/>
      <c r="ES3" s="87"/>
      <c r="ET3" s="87"/>
      <c r="EU3" s="87"/>
      <c r="EV3" s="87"/>
      <c r="EW3" s="87"/>
      <c r="EX3" s="87"/>
      <c r="EY3" s="87"/>
      <c r="EZ3" s="87"/>
      <c r="FA3" s="87"/>
      <c r="FB3" s="87"/>
      <c r="FC3" s="87"/>
      <c r="FD3" s="87"/>
      <c r="FE3" s="87"/>
      <c r="FF3" s="87"/>
      <c r="FG3" s="87"/>
      <c r="FH3" s="87"/>
      <c r="FI3" s="87"/>
      <c r="FJ3" s="87"/>
      <c r="FK3" s="87"/>
      <c r="FL3" s="87"/>
      <c r="FM3" s="87"/>
      <c r="FN3" s="87"/>
      <c r="FO3" s="87"/>
      <c r="FP3" s="87"/>
      <c r="FQ3" s="87"/>
      <c r="FR3" s="87"/>
      <c r="FS3" s="87"/>
      <c r="FT3" s="87"/>
      <c r="FU3" s="87"/>
      <c r="FV3" s="87"/>
      <c r="FW3" s="87"/>
      <c r="FX3" s="87"/>
      <c r="FY3" s="87"/>
      <c r="FZ3" s="87"/>
      <c r="GA3" s="87"/>
      <c r="GB3" s="87"/>
      <c r="GC3" s="87"/>
      <c r="GD3" s="87"/>
      <c r="GE3" s="87"/>
      <c r="GF3" s="87"/>
      <c r="GG3" s="87"/>
      <c r="GH3" s="87"/>
      <c r="GI3" s="87"/>
      <c r="GJ3" s="87"/>
      <c r="GK3" s="87"/>
      <c r="GL3" s="87"/>
      <c r="GM3" s="87"/>
      <c r="GN3" s="87"/>
      <c r="GO3" s="87"/>
      <c r="GP3" s="87"/>
      <c r="GQ3" s="87"/>
      <c r="GR3" s="87"/>
      <c r="GS3" s="87"/>
      <c r="GT3" s="87"/>
      <c r="GU3" s="87"/>
      <c r="GV3" s="87"/>
      <c r="GW3" s="87"/>
      <c r="GX3" s="87"/>
      <c r="GY3" s="87"/>
      <c r="GZ3" s="87"/>
      <c r="HA3" s="87"/>
      <c r="HB3" s="87"/>
      <c r="HC3" s="87"/>
      <c r="HD3" s="87"/>
      <c r="HE3" s="87"/>
      <c r="HF3" s="87"/>
      <c r="HG3" s="87"/>
      <c r="HH3" s="87"/>
      <c r="HI3" s="87"/>
      <c r="HJ3" s="87"/>
      <c r="HK3" s="87"/>
      <c r="HL3" s="87"/>
      <c r="HM3" s="87"/>
      <c r="HN3" s="87"/>
      <c r="HO3" s="87"/>
      <c r="HP3" s="87"/>
      <c r="HQ3" s="87"/>
      <c r="HR3" s="87"/>
      <c r="HS3" s="87"/>
      <c r="HT3" s="87"/>
      <c r="HU3" s="87"/>
      <c r="HV3" s="87"/>
      <c r="HW3" s="87"/>
      <c r="HX3" s="87"/>
      <c r="HY3" s="87"/>
      <c r="HZ3" s="87"/>
      <c r="IA3" s="87"/>
      <c r="IB3" s="87"/>
      <c r="IC3" s="87"/>
      <c r="ID3" s="87"/>
      <c r="IE3" s="87"/>
      <c r="IF3" s="87"/>
      <c r="IG3" s="87"/>
      <c r="IH3" s="87"/>
      <c r="II3" s="87"/>
      <c r="IJ3" s="87"/>
      <c r="IK3" s="87"/>
      <c r="IL3" s="87"/>
      <c r="IM3" s="87"/>
      <c r="IN3" s="87"/>
      <c r="IO3" s="87"/>
      <c r="IP3" s="87"/>
      <c r="IQ3" s="87"/>
      <c r="IR3" s="87"/>
      <c r="IS3" s="87"/>
      <c r="IT3" s="87"/>
      <c r="IU3" s="87"/>
      <c r="IV3" s="87"/>
      <c r="IW3" s="87"/>
      <c r="IX3" s="87"/>
      <c r="IY3" s="87"/>
      <c r="IZ3" s="87"/>
      <c r="JA3" s="87"/>
      <c r="JB3" s="87"/>
      <c r="JC3" s="87"/>
      <c r="JD3" s="87"/>
      <c r="JE3" s="87"/>
      <c r="JF3" s="87"/>
      <c r="JG3" s="87"/>
      <c r="JH3" s="87"/>
      <c r="JI3" s="87"/>
      <c r="JJ3" s="87"/>
      <c r="JK3" s="87"/>
      <c r="JL3" s="87"/>
      <c r="JM3" s="87"/>
      <c r="JN3" s="87"/>
      <c r="JO3" s="87"/>
      <c r="JP3" s="87"/>
      <c r="JQ3" s="87"/>
      <c r="JR3" s="87"/>
      <c r="JS3" s="87"/>
      <c r="JT3" s="87"/>
      <c r="JU3" s="87"/>
      <c r="JV3" s="87"/>
      <c r="JW3" s="87"/>
      <c r="JX3" s="87"/>
      <c r="JY3" s="87"/>
      <c r="JZ3" s="87"/>
      <c r="KA3" s="87"/>
      <c r="KB3" s="87"/>
      <c r="KC3" s="87"/>
      <c r="KD3" s="87"/>
      <c r="KE3" s="87"/>
      <c r="KF3" s="87"/>
      <c r="KG3" s="87"/>
      <c r="KH3" s="87"/>
      <c r="KI3" s="87"/>
      <c r="KJ3" s="87"/>
      <c r="KK3" s="87"/>
      <c r="KL3" s="87"/>
      <c r="KM3" s="87"/>
      <c r="KN3" s="87"/>
      <c r="KO3" s="87"/>
      <c r="KP3" s="87"/>
      <c r="KQ3" s="87"/>
      <c r="KR3" s="87"/>
      <c r="KS3" s="87"/>
      <c r="KT3" s="87"/>
      <c r="KU3" s="87"/>
      <c r="KV3" s="87"/>
      <c r="KW3" s="87"/>
      <c r="KX3" s="87"/>
      <c r="KY3" s="87"/>
      <c r="KZ3" s="87"/>
      <c r="LA3" s="87"/>
      <c r="LB3" s="87"/>
      <c r="LC3" s="87"/>
      <c r="LD3" s="87"/>
      <c r="LE3" s="87"/>
      <c r="LF3" s="87"/>
      <c r="LG3" s="87"/>
      <c r="LH3" s="87"/>
      <c r="LI3" s="87"/>
      <c r="LJ3" s="87"/>
      <c r="LK3" s="87"/>
      <c r="LL3" s="87"/>
      <c r="LM3" s="87"/>
      <c r="LN3" s="87"/>
      <c r="LO3" s="87"/>
      <c r="LP3" s="87"/>
      <c r="LQ3" s="87"/>
      <c r="LR3" s="87"/>
      <c r="LS3" s="87"/>
      <c r="LT3" s="87"/>
      <c r="LU3" s="87"/>
      <c r="LV3" s="87"/>
      <c r="LW3" s="87"/>
      <c r="LX3" s="87"/>
      <c r="LY3" s="87"/>
      <c r="LZ3" s="87"/>
      <c r="MA3" s="87"/>
      <c r="MB3" s="87"/>
      <c r="MC3" s="87"/>
      <c r="MD3" s="87"/>
      <c r="ME3" s="87"/>
      <c r="MF3" s="87"/>
      <c r="MG3" s="87"/>
      <c r="MH3" s="87"/>
      <c r="MI3" s="87"/>
      <c r="MJ3" s="87"/>
      <c r="MK3" s="87"/>
      <c r="ML3" s="87"/>
      <c r="MM3" s="87"/>
      <c r="MN3" s="87"/>
      <c r="MO3" s="87"/>
      <c r="MP3" s="87"/>
      <c r="MQ3" s="87"/>
      <c r="MR3" s="87"/>
      <c r="MS3" s="87"/>
      <c r="MT3" s="87"/>
      <c r="MU3" s="87"/>
      <c r="MV3" s="87"/>
      <c r="MW3" s="87"/>
      <c r="MX3" s="87"/>
      <c r="MY3" s="87"/>
      <c r="MZ3" s="87"/>
      <c r="NA3" s="87"/>
      <c r="NB3" s="87"/>
      <c r="NC3" s="87"/>
      <c r="ND3" s="87"/>
      <c r="NE3" s="87"/>
      <c r="NF3" s="87"/>
      <c r="NG3" s="87"/>
      <c r="NH3" s="87"/>
      <c r="NI3" s="87"/>
      <c r="NJ3" s="87"/>
      <c r="NK3" s="87"/>
      <c r="NL3" s="87"/>
      <c r="NM3" s="87"/>
      <c r="NN3" s="87"/>
      <c r="NO3" s="87"/>
      <c r="NP3" s="87"/>
      <c r="NQ3" s="87"/>
      <c r="NR3" s="87"/>
      <c r="NS3" s="87"/>
      <c r="NT3" s="87"/>
      <c r="NU3" s="87"/>
      <c r="NV3" s="87"/>
      <c r="NW3" s="87"/>
      <c r="NX3" s="87"/>
      <c r="NY3" s="87"/>
      <c r="NZ3" s="87"/>
      <c r="OA3" s="87"/>
      <c r="OB3" s="87"/>
      <c r="OC3" s="87"/>
      <c r="OD3" s="87"/>
      <c r="OE3" s="87"/>
      <c r="OF3" s="87"/>
      <c r="OG3" s="87"/>
      <c r="OH3" s="87"/>
      <c r="OI3" s="87"/>
      <c r="OJ3" s="87"/>
      <c r="OK3" s="87"/>
      <c r="OL3" s="87"/>
      <c r="OM3" s="87"/>
      <c r="ON3" s="87"/>
      <c r="OO3" s="87"/>
      <c r="OP3" s="87"/>
      <c r="OQ3" s="87"/>
      <c r="OR3" s="87"/>
      <c r="OS3" s="87"/>
      <c r="OT3" s="87"/>
      <c r="OU3" s="87"/>
      <c r="OV3" s="87"/>
      <c r="OW3" s="87"/>
      <c r="OX3" s="87"/>
      <c r="OY3" s="87"/>
      <c r="OZ3" s="87"/>
      <c r="PA3" s="87"/>
      <c r="PB3" s="87"/>
      <c r="PC3" s="87"/>
      <c r="PD3" s="87"/>
      <c r="PE3" s="87"/>
      <c r="PF3" s="87"/>
      <c r="PG3" s="87"/>
      <c r="PH3" s="87"/>
      <c r="PI3" s="87"/>
      <c r="PJ3" s="87"/>
      <c r="PK3" s="87"/>
      <c r="PL3" s="87"/>
      <c r="PM3" s="87"/>
      <c r="PN3" s="87"/>
      <c r="PO3" s="87"/>
      <c r="PP3" s="87"/>
      <c r="PQ3" s="87"/>
      <c r="PR3" s="87"/>
      <c r="PS3" s="87"/>
      <c r="PT3" s="87"/>
      <c r="PU3" s="87"/>
      <c r="PV3" s="87"/>
      <c r="PW3" s="87"/>
      <c r="PX3" s="87"/>
      <c r="PY3" s="87"/>
      <c r="PZ3" s="87"/>
      <c r="QA3" s="87"/>
      <c r="QB3" s="87"/>
      <c r="QC3" s="87"/>
      <c r="QD3" s="87"/>
      <c r="QE3" s="87"/>
      <c r="QF3" s="87"/>
      <c r="QG3" s="87"/>
      <c r="QH3" s="87"/>
      <c r="QI3" s="87"/>
      <c r="QJ3" s="87"/>
      <c r="QK3" s="87"/>
      <c r="QL3" s="87"/>
      <c r="QM3" s="87"/>
      <c r="QN3" s="87"/>
      <c r="QO3" s="87"/>
      <c r="QP3" s="87"/>
      <c r="QQ3" s="87"/>
      <c r="QR3" s="87"/>
      <c r="QS3" s="87"/>
      <c r="QT3" s="87"/>
      <c r="QU3" s="87"/>
      <c r="QV3" s="87"/>
      <c r="QW3" s="87"/>
      <c r="QX3" s="87"/>
      <c r="QY3" s="87"/>
      <c r="QZ3" s="87"/>
      <c r="RA3" s="87"/>
      <c r="RB3" s="87"/>
      <c r="RC3" s="87"/>
      <c r="RD3" s="87"/>
      <c r="RE3" s="87"/>
      <c r="RF3" s="87"/>
      <c r="RG3" s="87"/>
      <c r="RH3" s="87"/>
      <c r="RI3" s="87"/>
      <c r="RJ3" s="87"/>
      <c r="RK3" s="87"/>
      <c r="RL3" s="87"/>
      <c r="RM3" s="87"/>
      <c r="RN3" s="87"/>
      <c r="RO3" s="87"/>
      <c r="RP3" s="87"/>
      <c r="RQ3" s="87"/>
      <c r="RR3" s="87"/>
      <c r="RS3" s="87"/>
      <c r="RT3" s="87"/>
      <c r="RU3" s="87"/>
      <c r="RV3" s="87"/>
      <c r="RW3" s="87"/>
      <c r="RX3" s="87"/>
      <c r="RY3" s="87"/>
      <c r="RZ3" s="87"/>
      <c r="SA3" s="87"/>
      <c r="SB3" s="87"/>
      <c r="SC3" s="87"/>
      <c r="SD3" s="87"/>
      <c r="SE3" s="87"/>
      <c r="SF3" s="87"/>
      <c r="SG3" s="87"/>
      <c r="SH3" s="87"/>
      <c r="SI3" s="87"/>
      <c r="SJ3" s="87"/>
      <c r="SK3" s="87"/>
      <c r="SL3" s="87"/>
      <c r="SM3" s="87"/>
      <c r="SN3" s="87"/>
      <c r="SO3" s="87"/>
      <c r="SP3" s="87"/>
      <c r="SQ3" s="87"/>
      <c r="SR3" s="87"/>
      <c r="SS3" s="87"/>
      <c r="ST3" s="87"/>
      <c r="SU3" s="87"/>
      <c r="SV3" s="87"/>
      <c r="SW3" s="87"/>
      <c r="SX3" s="87"/>
      <c r="SY3" s="87"/>
      <c r="SZ3" s="87"/>
      <c r="TA3" s="87"/>
      <c r="TB3" s="87"/>
      <c r="TC3" s="87"/>
      <c r="TD3" s="87"/>
      <c r="TE3" s="87"/>
      <c r="TF3" s="87"/>
      <c r="TG3" s="87"/>
      <c r="TH3" s="87"/>
      <c r="TI3" s="87"/>
      <c r="TJ3" s="87"/>
      <c r="TK3" s="87"/>
      <c r="TL3" s="87"/>
      <c r="TM3" s="87"/>
      <c r="TN3" s="87"/>
      <c r="TO3" s="87"/>
      <c r="TP3" s="87"/>
      <c r="TQ3" s="87"/>
      <c r="TR3" s="87"/>
      <c r="TS3" s="87"/>
      <c r="TT3" s="87"/>
      <c r="TU3" s="87"/>
      <c r="TV3" s="87"/>
      <c r="TW3" s="87"/>
      <c r="TX3" s="87"/>
      <c r="TY3" s="87"/>
      <c r="TZ3" s="87"/>
      <c r="UA3" s="87"/>
      <c r="UB3" s="87"/>
      <c r="UC3" s="87"/>
      <c r="UD3" s="87"/>
      <c r="UE3" s="87"/>
      <c r="UF3" s="87"/>
      <c r="UG3" s="87"/>
      <c r="UH3" s="87"/>
      <c r="UI3" s="87"/>
      <c r="UJ3" s="87"/>
      <c r="UK3" s="87"/>
      <c r="UL3" s="87"/>
      <c r="UM3" s="87"/>
      <c r="UN3" s="87"/>
      <c r="UO3" s="87"/>
      <c r="UP3" s="87"/>
      <c r="UQ3" s="87"/>
      <c r="UR3" s="87"/>
      <c r="US3" s="87"/>
      <c r="UT3" s="87"/>
      <c r="UU3" s="87"/>
      <c r="UV3" s="87"/>
      <c r="UW3" s="87"/>
      <c r="UX3" s="87"/>
      <c r="UY3" s="87"/>
      <c r="UZ3" s="87"/>
      <c r="VA3" s="87"/>
      <c r="VB3" s="87"/>
      <c r="VC3" s="87"/>
      <c r="VD3" s="87"/>
      <c r="VE3" s="87"/>
      <c r="VF3" s="87"/>
      <c r="VG3" s="87"/>
      <c r="VH3" s="87"/>
      <c r="VI3" s="87"/>
      <c r="VJ3" s="87"/>
      <c r="VK3" s="87"/>
      <c r="VL3" s="87"/>
      <c r="VM3" s="87"/>
      <c r="VN3" s="87"/>
      <c r="VO3" s="87"/>
      <c r="VP3" s="87"/>
      <c r="VQ3" s="87"/>
      <c r="VR3" s="87"/>
      <c r="VS3" s="87"/>
      <c r="VT3" s="87"/>
      <c r="VU3" s="87"/>
      <c r="VV3" s="87"/>
      <c r="VW3" s="87"/>
      <c r="VX3" s="87"/>
      <c r="VY3" s="87"/>
      <c r="VZ3" s="87"/>
      <c r="WA3" s="87"/>
      <c r="WB3" s="87"/>
      <c r="WC3" s="87"/>
      <c r="WD3" s="87"/>
      <c r="WE3" s="87"/>
      <c r="WF3" s="87"/>
      <c r="WG3" s="87"/>
      <c r="WH3" s="87"/>
      <c r="WI3" s="87"/>
      <c r="WJ3" s="87"/>
      <c r="WK3" s="87"/>
      <c r="WL3" s="87"/>
      <c r="WM3" s="87"/>
      <c r="WN3" s="87"/>
      <c r="WO3" s="87"/>
      <c r="WP3" s="87"/>
      <c r="WQ3" s="87"/>
      <c r="WR3" s="87"/>
      <c r="WS3" s="87"/>
      <c r="WT3" s="87"/>
      <c r="WU3" s="87"/>
      <c r="WV3" s="87"/>
      <c r="WW3" s="87"/>
      <c r="WX3" s="87"/>
      <c r="WY3" s="87"/>
      <c r="WZ3" s="87"/>
      <c r="XA3" s="87"/>
      <c r="XB3" s="87"/>
      <c r="XC3" s="87"/>
      <c r="XD3" s="87"/>
      <c r="XE3" s="87"/>
      <c r="XF3" s="87"/>
      <c r="XG3" s="87"/>
      <c r="XH3" s="87"/>
      <c r="XI3" s="87"/>
      <c r="XJ3" s="87"/>
      <c r="XK3" s="87"/>
      <c r="XL3" s="87"/>
      <c r="XM3" s="87"/>
      <c r="XN3" s="87"/>
      <c r="XO3" s="87"/>
      <c r="XP3" s="87"/>
      <c r="XQ3" s="87"/>
      <c r="XR3" s="87"/>
      <c r="XS3" s="87"/>
      <c r="XT3" s="87"/>
      <c r="XU3" s="87"/>
      <c r="XV3" s="87"/>
      <c r="XW3" s="87"/>
      <c r="XX3" s="87"/>
      <c r="XY3" s="87"/>
      <c r="XZ3" s="87"/>
      <c r="YA3" s="87"/>
      <c r="YB3" s="87"/>
      <c r="YC3" s="87"/>
      <c r="YD3" s="87"/>
      <c r="YE3" s="87"/>
      <c r="YF3" s="87"/>
      <c r="YG3" s="87"/>
      <c r="YH3" s="87"/>
      <c r="YI3" s="87"/>
      <c r="YJ3" s="87"/>
      <c r="YK3" s="87"/>
      <c r="YL3" s="87"/>
      <c r="YM3" s="87"/>
      <c r="YN3" s="87"/>
      <c r="YO3" s="87"/>
      <c r="YP3" s="87"/>
      <c r="YQ3" s="87"/>
      <c r="YR3" s="87"/>
      <c r="YS3" s="87"/>
      <c r="YT3" s="87"/>
      <c r="YU3" s="87"/>
      <c r="YV3" s="87"/>
      <c r="YW3" s="87"/>
      <c r="YX3" s="87"/>
      <c r="YY3" s="87"/>
      <c r="YZ3" s="87"/>
      <c r="ZA3" s="87"/>
      <c r="ZB3" s="87"/>
      <c r="ZC3" s="87"/>
      <c r="ZD3" s="87"/>
      <c r="ZE3" s="87"/>
      <c r="ZF3" s="87"/>
      <c r="ZG3" s="87"/>
      <c r="ZH3" s="87"/>
      <c r="ZI3" s="87"/>
      <c r="ZJ3" s="87"/>
      <c r="ZK3" s="87"/>
      <c r="ZL3" s="87"/>
      <c r="ZM3" s="87"/>
      <c r="ZN3" s="87"/>
      <c r="ZO3" s="87"/>
      <c r="ZP3" s="87"/>
      <c r="ZQ3" s="87"/>
      <c r="ZR3" s="87"/>
      <c r="ZS3" s="87"/>
      <c r="ZT3" s="87"/>
      <c r="ZU3" s="87"/>
      <c r="ZV3" s="87"/>
      <c r="ZW3" s="87"/>
      <c r="ZX3" s="87"/>
      <c r="ZY3" s="87"/>
      <c r="ZZ3" s="87"/>
      <c r="AAA3" s="87"/>
      <c r="AAB3" s="87"/>
      <c r="AAC3" s="87"/>
      <c r="AAD3" s="87"/>
      <c r="AAE3" s="87"/>
      <c r="AAF3" s="87"/>
      <c r="AAG3" s="87"/>
      <c r="AAH3" s="87"/>
      <c r="AAI3" s="87"/>
      <c r="AAJ3" s="87"/>
      <c r="AAK3" s="87"/>
      <c r="AAL3" s="87"/>
      <c r="AAM3" s="87"/>
      <c r="AAN3" s="87"/>
      <c r="AAO3" s="87"/>
      <c r="AAP3" s="87"/>
      <c r="AAQ3" s="87"/>
      <c r="AAR3" s="87"/>
      <c r="AAS3" s="87"/>
      <c r="AAT3" s="87"/>
      <c r="AAU3" s="87"/>
      <c r="AAV3" s="87"/>
      <c r="AAW3" s="87"/>
      <c r="AAX3" s="87"/>
      <c r="AAY3" s="87"/>
      <c r="AAZ3" s="87"/>
      <c r="ABA3" s="87"/>
      <c r="ABB3" s="87"/>
      <c r="ABC3" s="87"/>
      <c r="ABD3" s="87"/>
      <c r="ABE3" s="87"/>
      <c r="ABF3" s="87"/>
      <c r="ABG3" s="87"/>
      <c r="ABH3" s="87"/>
      <c r="ABI3" s="87"/>
      <c r="ABJ3" s="87"/>
      <c r="ABK3" s="87"/>
      <c r="ABL3" s="87"/>
      <c r="ABM3" s="87"/>
      <c r="ABN3" s="87"/>
      <c r="ABO3" s="87"/>
      <c r="ABP3" s="87"/>
      <c r="ABQ3" s="87"/>
      <c r="ABR3" s="87"/>
      <c r="ABS3" s="87"/>
      <c r="ABT3" s="87"/>
      <c r="ABU3" s="87"/>
      <c r="ABV3" s="87"/>
      <c r="ABW3" s="87"/>
      <c r="ABX3" s="87"/>
      <c r="ABY3" s="87"/>
      <c r="ABZ3" s="87"/>
      <c r="ACA3" s="87"/>
      <c r="ACB3" s="87"/>
      <c r="ACC3" s="87"/>
      <c r="ACD3" s="87"/>
      <c r="ACE3" s="87"/>
      <c r="ACF3" s="87"/>
      <c r="ACG3" s="87"/>
      <c r="ACH3" s="87"/>
      <c r="ACI3" s="87"/>
      <c r="ACJ3" s="87"/>
      <c r="ACK3" s="87"/>
      <c r="ACL3" s="87"/>
      <c r="ACM3" s="87"/>
      <c r="ACN3" s="87"/>
      <c r="ACO3" s="87"/>
      <c r="ACP3" s="87"/>
      <c r="ACQ3" s="87"/>
      <c r="ACR3" s="87"/>
      <c r="ACS3" s="87"/>
      <c r="ACT3" s="87"/>
      <c r="ACU3" s="87"/>
      <c r="ACV3" s="87"/>
      <c r="ACW3" s="87"/>
      <c r="ACX3" s="87"/>
      <c r="ACY3" s="87"/>
      <c r="ACZ3" s="87"/>
      <c r="ADA3" s="87"/>
      <c r="ADB3" s="87"/>
      <c r="ADC3" s="87"/>
      <c r="ADD3" s="87"/>
      <c r="ADE3" s="87"/>
      <c r="ADF3" s="87"/>
      <c r="ADG3" s="87"/>
      <c r="ADH3" s="87"/>
      <c r="ADI3" s="87"/>
      <c r="ADJ3" s="87"/>
      <c r="ADK3" s="87"/>
      <c r="ADL3" s="87"/>
      <c r="ADM3" s="87"/>
      <c r="ADN3" s="87"/>
      <c r="ADO3" s="87"/>
      <c r="ADP3" s="87"/>
      <c r="ADQ3" s="87"/>
      <c r="ADR3" s="87"/>
      <c r="ADS3" s="87"/>
      <c r="ADT3" s="87"/>
      <c r="ADU3" s="87"/>
      <c r="ADV3" s="87"/>
      <c r="ADW3" s="87"/>
      <c r="ADX3" s="87"/>
      <c r="ADY3" s="87"/>
      <c r="ADZ3" s="87"/>
      <c r="AEA3" s="87"/>
      <c r="AEB3" s="87"/>
      <c r="AEC3" s="87"/>
      <c r="AED3" s="87"/>
      <c r="AEE3" s="87"/>
      <c r="AEF3" s="87"/>
      <c r="AEG3" s="87"/>
      <c r="AEH3" s="87"/>
      <c r="AEI3" s="87"/>
      <c r="AEJ3" s="87"/>
      <c r="AEK3" s="87"/>
      <c r="AEL3" s="87"/>
      <c r="AEM3" s="87"/>
      <c r="AEN3" s="87"/>
      <c r="AEO3" s="87"/>
      <c r="AEP3" s="87"/>
      <c r="AEQ3" s="87"/>
      <c r="AER3" s="87"/>
      <c r="AES3" s="87"/>
      <c r="AET3" s="87"/>
      <c r="AEU3" s="87"/>
      <c r="AEV3" s="87"/>
      <c r="AEW3" s="87"/>
      <c r="AEX3" s="87"/>
      <c r="AEY3" s="87"/>
      <c r="AEZ3" s="87"/>
      <c r="AFA3" s="87"/>
      <c r="AFB3" s="87"/>
      <c r="AFC3" s="87"/>
      <c r="AFD3" s="87"/>
      <c r="AFE3" s="87"/>
      <c r="AFF3" s="87"/>
      <c r="AFG3" s="87"/>
      <c r="AFH3" s="87"/>
      <c r="AFI3" s="87"/>
      <c r="AFJ3" s="87"/>
      <c r="AFK3" s="87"/>
      <c r="AFL3" s="87"/>
      <c r="AFM3" s="87"/>
      <c r="AFN3" s="87"/>
      <c r="AFO3" s="87"/>
      <c r="AFP3" s="87"/>
      <c r="AFQ3" s="87"/>
      <c r="AFR3" s="87"/>
      <c r="AFS3" s="87"/>
      <c r="AFT3" s="87"/>
      <c r="AFU3" s="87"/>
      <c r="AFV3" s="87"/>
      <c r="AFW3" s="87"/>
      <c r="AFX3" s="87"/>
      <c r="AFY3" s="87"/>
      <c r="AFZ3" s="87"/>
      <c r="AGA3" s="87"/>
      <c r="AGB3" s="87"/>
      <c r="AGC3" s="87"/>
      <c r="AGD3" s="87"/>
      <c r="AGE3" s="87"/>
      <c r="AGF3" s="87"/>
      <c r="AGG3" s="87"/>
      <c r="AGH3" s="87"/>
      <c r="AGI3" s="87"/>
      <c r="AGJ3" s="87"/>
      <c r="AGK3" s="87"/>
      <c r="AGL3" s="87"/>
      <c r="AGM3" s="87"/>
      <c r="AGN3" s="87"/>
      <c r="AGO3" s="87"/>
      <c r="AGP3" s="87"/>
      <c r="AGQ3" s="87"/>
      <c r="AGR3" s="87"/>
      <c r="AGS3" s="87"/>
      <c r="AGT3" s="87"/>
      <c r="AGU3" s="87"/>
      <c r="AGV3" s="87"/>
      <c r="AGW3" s="87"/>
      <c r="AGX3" s="87"/>
      <c r="AGY3" s="87"/>
      <c r="AGZ3" s="87"/>
      <c r="AHA3" s="87"/>
      <c r="AHB3" s="87"/>
      <c r="AHC3" s="87"/>
      <c r="AHD3" s="87"/>
      <c r="AHE3" s="87"/>
      <c r="AHF3" s="87"/>
      <c r="AHG3" s="87"/>
      <c r="AHH3" s="87"/>
      <c r="AHI3" s="87"/>
      <c r="AHJ3" s="87"/>
      <c r="AHK3" s="87"/>
      <c r="AHL3" s="87"/>
      <c r="AHM3" s="87"/>
      <c r="AHN3" s="87"/>
      <c r="AHO3" s="87"/>
      <c r="AHP3" s="87"/>
      <c r="AHQ3" s="87"/>
      <c r="AHR3" s="87"/>
      <c r="AHS3" s="87"/>
      <c r="AHT3" s="87"/>
      <c r="AHU3" s="87"/>
      <c r="AHV3" s="87"/>
      <c r="AHW3" s="87"/>
      <c r="AHX3" s="87"/>
      <c r="AHY3" s="87"/>
      <c r="AHZ3" s="87"/>
      <c r="AIA3" s="87"/>
      <c r="AIB3" s="87"/>
      <c r="AIC3" s="87"/>
      <c r="AID3" s="87"/>
      <c r="AIE3" s="87"/>
      <c r="AIF3" s="87"/>
      <c r="AIG3" s="87"/>
      <c r="AIH3" s="87"/>
      <c r="AII3" s="87"/>
      <c r="AIJ3" s="87"/>
      <c r="AIK3" s="87"/>
      <c r="AIL3" s="87"/>
      <c r="AIM3" s="87"/>
      <c r="AIN3" s="87"/>
      <c r="AIO3" s="87"/>
      <c r="AIP3" s="87"/>
      <c r="AIQ3" s="87"/>
      <c r="AIR3" s="87"/>
      <c r="AIS3" s="87"/>
      <c r="AIT3" s="87"/>
      <c r="AIU3" s="87"/>
      <c r="AIV3" s="87"/>
      <c r="AIW3" s="87"/>
      <c r="AIX3" s="87"/>
      <c r="AIY3" s="87"/>
      <c r="AIZ3" s="87"/>
      <c r="AJA3" s="87"/>
      <c r="AJB3" s="87"/>
      <c r="AJC3" s="87"/>
      <c r="AJD3" s="87"/>
      <c r="AJE3" s="87"/>
      <c r="AJF3" s="87"/>
      <c r="AJG3" s="87"/>
      <c r="AJH3" s="87"/>
      <c r="AJI3" s="87"/>
      <c r="AJJ3" s="87"/>
      <c r="AJK3" s="87"/>
      <c r="AJL3" s="87"/>
      <c r="AJM3" s="87"/>
      <c r="AJN3" s="87"/>
      <c r="AJO3" s="87"/>
      <c r="AJP3" s="87"/>
      <c r="AJQ3" s="87"/>
      <c r="AJR3" s="87"/>
      <c r="AJS3" s="87"/>
      <c r="AJT3" s="87"/>
      <c r="AJU3" s="87"/>
      <c r="AJV3" s="87"/>
      <c r="AJW3" s="87"/>
      <c r="AJX3" s="87"/>
      <c r="AJY3" s="87"/>
      <c r="AJZ3" s="87"/>
      <c r="AKA3" s="87"/>
      <c r="AKB3" s="87"/>
      <c r="AKC3" s="87"/>
      <c r="AKD3" s="87"/>
      <c r="AKE3" s="87"/>
      <c r="AKF3" s="87"/>
      <c r="AKG3" s="87"/>
      <c r="AKH3" s="87"/>
      <c r="AKI3" s="87"/>
      <c r="AKJ3" s="87"/>
      <c r="AKK3" s="87"/>
      <c r="AKL3" s="87"/>
      <c r="AKM3" s="87"/>
      <c r="AKN3" s="87"/>
      <c r="AKO3" s="87"/>
      <c r="AKP3" s="87"/>
      <c r="AKQ3" s="87"/>
      <c r="AKR3" s="87"/>
      <c r="AKS3" s="87"/>
      <c r="AKT3" s="87"/>
      <c r="AKU3" s="87"/>
      <c r="AKV3" s="87"/>
      <c r="AKW3" s="87"/>
      <c r="AKX3" s="87"/>
      <c r="AKY3" s="87"/>
      <c r="AKZ3" s="87"/>
      <c r="ALA3" s="87"/>
      <c r="ALB3" s="87"/>
      <c r="ALC3" s="87"/>
      <c r="ALD3" s="87"/>
      <c r="ALE3" s="87"/>
      <c r="ALF3" s="87"/>
      <c r="ALG3" s="87"/>
      <c r="ALH3" s="87"/>
      <c r="ALI3" s="87"/>
      <c r="ALJ3" s="87"/>
      <c r="ALK3" s="87"/>
      <c r="ALL3" s="87"/>
      <c r="ALM3" s="87"/>
      <c r="ALN3" s="87"/>
      <c r="ALO3" s="87"/>
      <c r="ALP3" s="87"/>
      <c r="ALQ3" s="87"/>
      <c r="ALR3" s="87"/>
      <c r="ALS3" s="87"/>
      <c r="ALT3" s="87"/>
      <c r="ALU3" s="87"/>
      <c r="ALV3" s="87"/>
      <c r="ALW3" s="87"/>
      <c r="ALX3" s="87"/>
      <c r="ALY3" s="87"/>
      <c r="ALZ3" s="87"/>
      <c r="AMA3" s="87"/>
      <c r="AMB3" s="87"/>
      <c r="AMC3" s="87"/>
      <c r="AMD3" s="87"/>
      <c r="AME3" s="87"/>
      <c r="AMF3" s="87"/>
      <c r="AMG3" s="87"/>
      <c r="AMH3" s="87"/>
      <c r="AMI3" s="87"/>
      <c r="AMJ3" s="87"/>
      <c r="AMK3" s="87"/>
      <c r="AML3" s="87"/>
      <c r="AMM3" s="87"/>
      <c r="AMN3" s="87"/>
      <c r="AMO3" s="87"/>
      <c r="AMP3" s="87"/>
      <c r="AMQ3" s="87"/>
      <c r="AMR3" s="87"/>
      <c r="AMS3" s="87"/>
      <c r="AMT3" s="87"/>
      <c r="AMU3" s="87"/>
      <c r="AMV3" s="87"/>
      <c r="AMW3" s="87"/>
      <c r="AMX3" s="87"/>
      <c r="AMY3" s="87"/>
      <c r="AMZ3" s="87"/>
      <c r="ANA3" s="87"/>
      <c r="ANB3" s="87"/>
      <c r="ANC3" s="87"/>
      <c r="AND3" s="87"/>
      <c r="ANE3" s="87"/>
      <c r="ANF3" s="87"/>
      <c r="ANG3" s="87"/>
      <c r="ANH3" s="87"/>
      <c r="ANI3" s="87"/>
      <c r="ANJ3" s="87"/>
      <c r="ANK3" s="87"/>
      <c r="ANL3" s="87"/>
      <c r="ANM3" s="87"/>
      <c r="ANN3" s="87"/>
      <c r="ANO3" s="87"/>
      <c r="ANP3" s="87"/>
      <c r="ANQ3" s="87"/>
      <c r="ANR3" s="87"/>
      <c r="ANS3" s="87"/>
      <c r="ANT3" s="87"/>
      <c r="ANU3" s="87"/>
      <c r="ANV3" s="87"/>
      <c r="ANW3" s="87"/>
      <c r="ANX3" s="87"/>
      <c r="ANY3" s="87"/>
      <c r="ANZ3" s="87"/>
      <c r="AOA3" s="87"/>
      <c r="AOB3" s="87"/>
      <c r="AOC3" s="87"/>
      <c r="AOD3" s="87"/>
      <c r="AOE3" s="87"/>
      <c r="AOF3" s="87"/>
      <c r="AOG3" s="87"/>
      <c r="AOH3" s="87"/>
      <c r="AOI3" s="87"/>
      <c r="AOJ3" s="87"/>
      <c r="AOK3" s="87"/>
      <c r="AOL3" s="87"/>
      <c r="AOM3" s="87"/>
      <c r="AON3" s="87"/>
      <c r="AOO3" s="87"/>
      <c r="AOP3" s="87"/>
      <c r="AOQ3" s="87"/>
      <c r="AOR3" s="87"/>
      <c r="AOS3" s="87"/>
      <c r="AOT3" s="87"/>
      <c r="AOU3" s="87"/>
      <c r="AOV3" s="87"/>
      <c r="AOW3" s="87"/>
      <c r="AOX3" s="87"/>
      <c r="AOY3" s="87"/>
      <c r="AOZ3" s="87"/>
      <c r="APA3" s="87"/>
      <c r="APB3" s="87"/>
      <c r="APC3" s="87"/>
      <c r="APD3" s="87"/>
      <c r="APE3" s="87"/>
      <c r="APF3" s="87"/>
      <c r="APG3" s="87"/>
      <c r="APH3" s="87"/>
      <c r="API3" s="87"/>
      <c r="APJ3" s="87"/>
      <c r="APK3" s="87"/>
      <c r="APL3" s="87"/>
      <c r="APM3" s="87"/>
      <c r="APN3" s="87"/>
      <c r="APO3" s="87"/>
      <c r="APP3" s="87"/>
      <c r="APQ3" s="87"/>
      <c r="APR3" s="87"/>
      <c r="APS3" s="87"/>
      <c r="APT3" s="87"/>
      <c r="APU3" s="87"/>
      <c r="APV3" s="87"/>
      <c r="APW3" s="87"/>
      <c r="APX3" s="87"/>
      <c r="APY3" s="87"/>
      <c r="APZ3" s="87"/>
      <c r="AQA3" s="87"/>
      <c r="AQB3" s="87"/>
      <c r="AQC3" s="87"/>
      <c r="AQD3" s="87"/>
      <c r="AQE3" s="87"/>
      <c r="AQF3" s="87"/>
      <c r="AQG3" s="87"/>
      <c r="AQH3" s="87"/>
      <c r="AQI3" s="87"/>
      <c r="AQJ3" s="87"/>
      <c r="AQK3" s="87"/>
      <c r="AQL3" s="87"/>
      <c r="AQM3" s="87"/>
      <c r="AQN3" s="87"/>
      <c r="AQO3" s="87"/>
      <c r="AQP3" s="87"/>
      <c r="AQQ3" s="87"/>
      <c r="AQR3" s="87"/>
      <c r="AQS3" s="87"/>
      <c r="AQT3" s="87"/>
      <c r="AQU3" s="87"/>
      <c r="AQV3" s="87"/>
      <c r="AQW3" s="87"/>
      <c r="AQX3" s="87"/>
      <c r="AQY3" s="87"/>
      <c r="AQZ3" s="87"/>
      <c r="ARA3" s="87"/>
      <c r="ARB3" s="87"/>
      <c r="ARC3" s="87"/>
      <c r="ARD3" s="87"/>
      <c r="ARE3" s="87"/>
      <c r="ARF3" s="87"/>
      <c r="ARG3" s="87"/>
      <c r="ARH3" s="87"/>
      <c r="ARI3" s="87"/>
      <c r="ARJ3" s="87"/>
      <c r="ARK3" s="87"/>
      <c r="ARL3" s="87"/>
      <c r="ARM3" s="87"/>
      <c r="ARN3" s="87"/>
      <c r="ARO3" s="87"/>
      <c r="ARP3" s="87"/>
      <c r="ARQ3" s="87"/>
      <c r="ARR3" s="87"/>
      <c r="ARS3" s="87"/>
      <c r="ART3" s="87"/>
      <c r="ARU3" s="87"/>
      <c r="ARV3" s="87"/>
      <c r="ARW3" s="87"/>
      <c r="ARX3" s="87"/>
      <c r="ARY3" s="87"/>
      <c r="ARZ3" s="87"/>
      <c r="ASA3" s="87"/>
      <c r="ASB3" s="87"/>
      <c r="ASC3" s="87"/>
      <c r="ASD3" s="87"/>
      <c r="ASE3" s="87"/>
      <c r="ASF3" s="87"/>
      <c r="ASG3" s="87"/>
      <c r="ASH3" s="87"/>
      <c r="ASI3" s="87"/>
      <c r="ASJ3" s="87"/>
      <c r="ASK3" s="87"/>
      <c r="ASL3" s="87"/>
      <c r="ASM3" s="87"/>
      <c r="ASN3" s="87"/>
      <c r="ASO3" s="87"/>
      <c r="ASP3" s="87"/>
      <c r="ASQ3" s="87"/>
      <c r="ASR3" s="87"/>
      <c r="ASS3" s="87"/>
      <c r="AST3" s="87"/>
      <c r="ASU3" s="87"/>
      <c r="ASV3" s="87"/>
      <c r="ASW3" s="87"/>
      <c r="ASX3" s="87"/>
      <c r="ASY3" s="87"/>
      <c r="ASZ3" s="87"/>
      <c r="ATA3" s="87"/>
      <c r="ATB3" s="87"/>
      <c r="ATC3" s="87"/>
      <c r="ATD3" s="87"/>
      <c r="ATE3" s="87"/>
      <c r="ATF3" s="87"/>
      <c r="ATG3" s="87"/>
      <c r="ATH3" s="87"/>
      <c r="ATI3" s="87"/>
      <c r="ATJ3" s="87"/>
      <c r="ATK3" s="87"/>
      <c r="ATL3" s="87"/>
      <c r="ATM3" s="87"/>
      <c r="ATN3" s="87"/>
      <c r="ATO3" s="87"/>
      <c r="ATP3" s="87"/>
      <c r="ATQ3" s="87"/>
      <c r="ATR3" s="87"/>
      <c r="ATS3" s="87"/>
      <c r="ATT3" s="87"/>
      <c r="ATU3" s="87"/>
      <c r="ATV3" s="87"/>
      <c r="ATW3" s="87"/>
      <c r="ATX3" s="87"/>
      <c r="ATY3" s="87"/>
      <c r="ATZ3" s="87"/>
      <c r="AUA3" s="87"/>
      <c r="AUB3" s="87"/>
      <c r="AUC3" s="87"/>
      <c r="AUD3" s="87"/>
      <c r="AUE3" s="87"/>
      <c r="AUF3" s="87"/>
      <c r="AUG3" s="87"/>
      <c r="AUH3" s="87"/>
      <c r="AUI3" s="87"/>
      <c r="AUJ3" s="87"/>
      <c r="AUK3" s="87"/>
      <c r="AUL3" s="87"/>
      <c r="AUM3" s="87"/>
      <c r="AUN3" s="87"/>
      <c r="AUO3" s="87"/>
      <c r="AUP3" s="87"/>
      <c r="AUQ3" s="87"/>
      <c r="AUR3" s="87"/>
      <c r="AUS3" s="87"/>
      <c r="AUT3" s="87"/>
      <c r="AUU3" s="87"/>
      <c r="AUV3" s="87"/>
      <c r="AUW3" s="87"/>
      <c r="AUX3" s="87"/>
      <c r="AUY3" s="87"/>
      <c r="AUZ3" s="87"/>
      <c r="AVA3" s="87"/>
      <c r="AVB3" s="87"/>
      <c r="AVC3" s="87"/>
      <c r="AVD3" s="87"/>
      <c r="AVE3" s="87"/>
      <c r="AVF3" s="87"/>
      <c r="AVG3" s="87"/>
      <c r="AVH3" s="87"/>
      <c r="AVI3" s="87"/>
      <c r="AVJ3" s="87"/>
      <c r="AVK3" s="87"/>
      <c r="AVL3" s="87"/>
      <c r="AVM3" s="87"/>
      <c r="AVN3" s="87"/>
      <c r="AVO3" s="87"/>
      <c r="AVP3" s="87"/>
      <c r="AVQ3" s="87"/>
      <c r="AVR3" s="87"/>
      <c r="AVS3" s="87"/>
      <c r="AVT3" s="87"/>
      <c r="AVU3" s="87"/>
      <c r="AVV3" s="87"/>
      <c r="AVW3" s="87"/>
      <c r="AVX3" s="87"/>
      <c r="AVY3" s="87"/>
      <c r="AVZ3" s="87"/>
      <c r="AWA3" s="87"/>
      <c r="AWB3" s="87"/>
      <c r="AWC3" s="87"/>
      <c r="AWD3" s="87"/>
      <c r="AWE3" s="87"/>
      <c r="AWF3" s="87"/>
      <c r="AWG3" s="87"/>
      <c r="AWH3" s="87"/>
      <c r="AWI3" s="87"/>
      <c r="AWJ3" s="87"/>
      <c r="AWK3" s="87"/>
      <c r="AWL3" s="87"/>
      <c r="AWM3" s="87"/>
      <c r="AWN3" s="87"/>
      <c r="AWO3" s="87"/>
      <c r="AWP3" s="87"/>
      <c r="AWQ3" s="87"/>
      <c r="AWR3" s="87"/>
      <c r="AWS3" s="87"/>
      <c r="AWT3" s="87"/>
      <c r="AWU3" s="87"/>
      <c r="AWV3" s="87"/>
      <c r="AWW3" s="87"/>
      <c r="AWX3" s="87"/>
      <c r="AWY3" s="87"/>
      <c r="AWZ3" s="87"/>
      <c r="AXA3" s="87"/>
      <c r="AXB3" s="87"/>
      <c r="AXC3" s="87"/>
      <c r="AXD3" s="87"/>
      <c r="AXE3" s="87"/>
      <c r="AXF3" s="87"/>
      <c r="AXG3" s="87"/>
      <c r="AXH3" s="87"/>
      <c r="AXI3" s="87"/>
      <c r="AXJ3" s="87"/>
      <c r="AXK3" s="87"/>
      <c r="AXL3" s="87"/>
      <c r="AXM3" s="87"/>
      <c r="AXN3" s="87"/>
      <c r="AXO3" s="87"/>
      <c r="AXP3" s="87"/>
      <c r="AXQ3" s="87"/>
      <c r="AXR3" s="87"/>
      <c r="AXS3" s="87"/>
      <c r="AXT3" s="87"/>
      <c r="AXU3" s="87"/>
      <c r="AXV3" s="87"/>
      <c r="AXW3" s="87"/>
      <c r="AXX3" s="87"/>
      <c r="AXY3" s="87"/>
      <c r="AXZ3" s="87"/>
      <c r="AYA3" s="87"/>
      <c r="AYB3" s="87"/>
      <c r="AYC3" s="87"/>
      <c r="AYD3" s="87"/>
      <c r="AYE3" s="87"/>
      <c r="AYF3" s="87"/>
      <c r="AYG3" s="87"/>
      <c r="AYH3" s="87"/>
      <c r="AYI3" s="87"/>
      <c r="AYJ3" s="87"/>
      <c r="AYK3" s="87"/>
      <c r="AYL3" s="87"/>
      <c r="AYM3" s="87"/>
      <c r="AYN3" s="87"/>
      <c r="AYO3" s="87"/>
      <c r="AYP3" s="87"/>
      <c r="AYQ3" s="87"/>
      <c r="AYR3" s="87"/>
      <c r="AYS3" s="87"/>
      <c r="AYT3" s="87"/>
      <c r="AYU3" s="87"/>
      <c r="AYV3" s="87"/>
      <c r="AYW3" s="87"/>
      <c r="AYX3" s="87"/>
      <c r="AYY3" s="87"/>
      <c r="AYZ3" s="87"/>
      <c r="AZA3" s="87"/>
      <c r="AZB3" s="87"/>
      <c r="AZC3" s="87"/>
      <c r="AZD3" s="87"/>
      <c r="AZE3" s="87"/>
      <c r="AZF3" s="87"/>
      <c r="AZG3" s="87"/>
      <c r="AZH3" s="87"/>
      <c r="AZI3" s="87"/>
      <c r="AZJ3" s="87"/>
      <c r="AZK3" s="87"/>
      <c r="AZL3" s="87"/>
      <c r="AZM3" s="87"/>
      <c r="AZN3" s="87"/>
      <c r="AZO3" s="87"/>
      <c r="AZP3" s="87"/>
      <c r="AZQ3" s="87"/>
      <c r="AZR3" s="87"/>
      <c r="AZS3" s="87"/>
      <c r="AZT3" s="87"/>
      <c r="AZU3" s="87"/>
      <c r="AZV3" s="87"/>
      <c r="AZW3" s="87"/>
      <c r="AZX3" s="87"/>
      <c r="AZY3" s="87"/>
      <c r="AZZ3" s="87"/>
      <c r="BAA3" s="87"/>
      <c r="BAB3" s="87"/>
      <c r="BAC3" s="87"/>
      <c r="BAD3" s="87"/>
      <c r="BAE3" s="87"/>
      <c r="BAF3" s="87"/>
      <c r="BAG3" s="87"/>
      <c r="BAH3" s="87"/>
      <c r="BAI3" s="87"/>
      <c r="BAJ3" s="87"/>
      <c r="BAK3" s="87"/>
      <c r="BAL3" s="87"/>
      <c r="BAM3" s="87"/>
      <c r="BAN3" s="87"/>
      <c r="BAO3" s="87"/>
      <c r="BAP3" s="87"/>
      <c r="BAQ3" s="87"/>
      <c r="BAR3" s="87"/>
      <c r="BAS3" s="87"/>
      <c r="BAT3" s="87"/>
      <c r="BAU3" s="87"/>
      <c r="BAV3" s="87"/>
      <c r="BAW3" s="87"/>
      <c r="BAX3" s="87"/>
      <c r="BAY3" s="87"/>
      <c r="BAZ3" s="87"/>
      <c r="BBA3" s="87"/>
      <c r="BBB3" s="87"/>
      <c r="BBC3" s="87"/>
      <c r="BBD3" s="87"/>
      <c r="BBE3" s="87"/>
      <c r="BBF3" s="87"/>
      <c r="BBG3" s="87"/>
      <c r="BBH3" s="87"/>
      <c r="BBI3" s="87"/>
      <c r="BBJ3" s="87"/>
      <c r="BBK3" s="87"/>
      <c r="BBL3" s="87"/>
      <c r="BBM3" s="87"/>
      <c r="BBN3" s="87"/>
      <c r="BBO3" s="87"/>
      <c r="BBP3" s="87"/>
      <c r="BBQ3" s="87"/>
      <c r="BBR3" s="87"/>
      <c r="BBS3" s="87"/>
      <c r="BBT3" s="87"/>
      <c r="BBU3" s="87"/>
      <c r="BBV3" s="87"/>
      <c r="BBW3" s="87"/>
      <c r="BBX3" s="87"/>
      <c r="BBY3" s="87"/>
      <c r="BBZ3" s="87"/>
      <c r="BCA3" s="87"/>
      <c r="BCB3" s="87"/>
      <c r="BCC3" s="87"/>
      <c r="BCD3" s="87"/>
      <c r="BCE3" s="87"/>
      <c r="BCF3" s="87"/>
      <c r="BCG3" s="87"/>
      <c r="BCH3" s="87"/>
      <c r="BCI3" s="87"/>
      <c r="BCJ3" s="87"/>
      <c r="BCK3" s="87"/>
      <c r="BCL3" s="87"/>
      <c r="BCM3" s="87"/>
      <c r="BCN3" s="87"/>
      <c r="BCO3" s="87"/>
      <c r="BCP3" s="87"/>
      <c r="BCQ3" s="87"/>
      <c r="BCR3" s="87"/>
      <c r="BCS3" s="87"/>
      <c r="BCT3" s="87"/>
      <c r="BCU3" s="87"/>
      <c r="BCV3" s="87"/>
      <c r="BCW3" s="87"/>
      <c r="BCX3" s="87"/>
      <c r="BCY3" s="87"/>
      <c r="BCZ3" s="87"/>
      <c r="BDA3" s="87"/>
      <c r="BDB3" s="87"/>
      <c r="BDC3" s="87"/>
      <c r="BDD3" s="87"/>
      <c r="BDE3" s="87"/>
      <c r="BDF3" s="87"/>
      <c r="BDG3" s="87"/>
      <c r="BDH3" s="87"/>
      <c r="BDI3" s="87"/>
      <c r="BDJ3" s="87"/>
      <c r="BDK3" s="87"/>
      <c r="BDL3" s="87"/>
      <c r="BDM3" s="87"/>
      <c r="BDN3" s="87"/>
      <c r="BDO3" s="87"/>
      <c r="BDP3" s="87"/>
      <c r="BDQ3" s="87"/>
      <c r="BDR3" s="87"/>
      <c r="BDS3" s="87"/>
      <c r="BDT3" s="87"/>
      <c r="BDU3" s="87"/>
      <c r="BDV3" s="87"/>
      <c r="BDW3" s="87"/>
      <c r="BDX3" s="87"/>
      <c r="BDY3" s="87"/>
      <c r="BDZ3" s="87"/>
      <c r="BEA3" s="87"/>
      <c r="BEB3" s="87"/>
      <c r="BEC3" s="87"/>
      <c r="BED3" s="87"/>
      <c r="BEE3" s="87"/>
      <c r="BEF3" s="87"/>
      <c r="BEG3" s="87"/>
      <c r="BEH3" s="87"/>
      <c r="BEI3" s="87"/>
      <c r="BEJ3" s="87"/>
      <c r="BEK3" s="87"/>
      <c r="BEL3" s="87"/>
      <c r="BEM3" s="87"/>
      <c r="BEN3" s="87"/>
      <c r="BEO3" s="87"/>
      <c r="BEP3" s="87"/>
      <c r="BEQ3" s="87"/>
      <c r="BER3" s="87"/>
      <c r="BES3" s="87"/>
      <c r="BET3" s="87"/>
      <c r="BEU3" s="87"/>
      <c r="BEV3" s="87"/>
      <c r="BEW3" s="87"/>
      <c r="BEX3" s="87"/>
      <c r="BEY3" s="87"/>
      <c r="BEZ3" s="87"/>
      <c r="BFA3" s="87"/>
      <c r="BFB3" s="87"/>
      <c r="BFC3" s="87"/>
      <c r="BFD3" s="87"/>
      <c r="BFE3" s="87"/>
      <c r="BFF3" s="87"/>
      <c r="BFG3" s="87"/>
      <c r="BFH3" s="87"/>
      <c r="BFI3" s="87"/>
      <c r="BFJ3" s="87"/>
      <c r="BFK3" s="87"/>
      <c r="BFL3" s="87"/>
      <c r="BFM3" s="87"/>
      <c r="BFN3" s="87"/>
      <c r="BFO3" s="87"/>
      <c r="BFP3" s="87"/>
      <c r="BFQ3" s="87"/>
      <c r="BFR3" s="87"/>
      <c r="BFS3" s="87"/>
      <c r="BFT3" s="87"/>
      <c r="BFU3" s="87"/>
      <c r="BFV3" s="87"/>
      <c r="BFW3" s="87"/>
      <c r="BFX3" s="87"/>
      <c r="BFY3" s="87"/>
      <c r="BFZ3" s="87"/>
      <c r="BGA3" s="87"/>
      <c r="BGB3" s="87"/>
      <c r="BGC3" s="87"/>
      <c r="BGD3" s="87"/>
      <c r="BGE3" s="87"/>
      <c r="BGF3" s="87"/>
      <c r="BGG3" s="87"/>
      <c r="BGH3" s="87"/>
      <c r="BGI3" s="87"/>
      <c r="BGJ3" s="87"/>
      <c r="BGK3" s="87"/>
      <c r="BGL3" s="87"/>
      <c r="BGM3" s="87"/>
      <c r="BGN3" s="87"/>
      <c r="BGO3" s="87"/>
      <c r="BGP3" s="87"/>
      <c r="BGQ3" s="87"/>
      <c r="BGR3" s="87"/>
      <c r="BGS3" s="87"/>
      <c r="BGT3" s="87"/>
      <c r="BGU3" s="87"/>
      <c r="BGV3" s="87"/>
      <c r="BGW3" s="87"/>
      <c r="BGX3" s="87"/>
      <c r="BGY3" s="87"/>
      <c r="BGZ3" s="87"/>
      <c r="BHA3" s="87"/>
      <c r="BHB3" s="87"/>
      <c r="BHC3" s="87"/>
      <c r="BHD3" s="87"/>
      <c r="BHE3" s="87"/>
      <c r="BHF3" s="87"/>
      <c r="BHG3" s="87"/>
      <c r="BHH3" s="87"/>
      <c r="BHI3" s="87"/>
      <c r="BHJ3" s="87"/>
      <c r="BHK3" s="87"/>
      <c r="BHL3" s="87"/>
      <c r="BHM3" s="87"/>
      <c r="BHN3" s="87"/>
      <c r="BHO3" s="87"/>
      <c r="BHP3" s="87"/>
      <c r="BHQ3" s="87"/>
      <c r="BHR3" s="87"/>
      <c r="BHS3" s="87"/>
      <c r="BHT3" s="87"/>
      <c r="BHU3" s="87"/>
      <c r="BHV3" s="87"/>
      <c r="BHW3" s="87"/>
      <c r="BHX3" s="87"/>
      <c r="BHY3" s="87"/>
      <c r="BHZ3" s="87"/>
      <c r="BIA3" s="87"/>
      <c r="BIB3" s="87"/>
      <c r="BIC3" s="87"/>
      <c r="BID3" s="87"/>
      <c r="BIE3" s="87"/>
      <c r="BIF3" s="87"/>
      <c r="BIG3" s="87"/>
      <c r="BIH3" s="87"/>
      <c r="BII3" s="87"/>
      <c r="BIJ3" s="87"/>
      <c r="BIK3" s="87"/>
      <c r="BIL3" s="87"/>
      <c r="BIM3" s="87"/>
      <c r="BIN3" s="87"/>
      <c r="BIO3" s="87"/>
      <c r="BIP3" s="87"/>
      <c r="BIQ3" s="87"/>
      <c r="BIR3" s="87"/>
      <c r="BIS3" s="87"/>
      <c r="BIT3" s="87"/>
      <c r="BIU3" s="87"/>
      <c r="BIV3" s="87"/>
      <c r="BIW3" s="87"/>
      <c r="BIX3" s="87"/>
      <c r="BIY3" s="87"/>
      <c r="BIZ3" s="87"/>
      <c r="BJA3" s="87"/>
      <c r="BJB3" s="87"/>
      <c r="BJC3" s="87"/>
      <c r="BJD3" s="87"/>
      <c r="BJE3" s="87"/>
      <c r="BJF3" s="87"/>
      <c r="BJG3" s="87"/>
      <c r="BJH3" s="87"/>
      <c r="BJI3" s="87"/>
      <c r="BJJ3" s="87"/>
      <c r="BJK3" s="87"/>
      <c r="BJL3" s="87"/>
      <c r="BJM3" s="87"/>
      <c r="BJN3" s="87"/>
      <c r="BJO3" s="87"/>
      <c r="BJP3" s="87"/>
      <c r="BJQ3" s="87"/>
      <c r="BJR3" s="87"/>
      <c r="BJS3" s="87"/>
      <c r="BJT3" s="87"/>
      <c r="BJU3" s="87"/>
      <c r="BJV3" s="87"/>
      <c r="BJW3" s="87"/>
      <c r="BJX3" s="87"/>
      <c r="BJY3" s="87"/>
      <c r="BJZ3" s="87"/>
      <c r="BKA3" s="87"/>
      <c r="BKB3" s="87"/>
      <c r="BKC3" s="87"/>
      <c r="BKD3" s="87"/>
      <c r="BKE3" s="87"/>
      <c r="BKF3" s="87"/>
      <c r="BKG3" s="87"/>
      <c r="BKH3" s="87"/>
      <c r="BKI3" s="87"/>
      <c r="BKJ3" s="87"/>
      <c r="BKK3" s="87"/>
      <c r="BKL3" s="87"/>
      <c r="BKM3" s="87"/>
      <c r="BKN3" s="87"/>
      <c r="BKO3" s="87"/>
      <c r="BKP3" s="87"/>
      <c r="BKQ3" s="87"/>
      <c r="BKR3" s="87"/>
      <c r="BKS3" s="87"/>
      <c r="BKT3" s="87"/>
      <c r="BKU3" s="87"/>
      <c r="BKV3" s="87"/>
      <c r="BKW3" s="87"/>
      <c r="BKX3" s="87"/>
      <c r="BKY3" s="87"/>
      <c r="BKZ3" s="87"/>
      <c r="BLA3" s="87"/>
      <c r="BLB3" s="87"/>
      <c r="BLC3" s="87"/>
      <c r="BLD3" s="87"/>
      <c r="BLE3" s="87"/>
      <c r="BLF3" s="87"/>
      <c r="BLG3" s="87"/>
      <c r="BLH3" s="87"/>
      <c r="BLI3" s="87"/>
      <c r="BLJ3" s="87"/>
      <c r="BLK3" s="87"/>
      <c r="BLL3" s="87"/>
      <c r="BLM3" s="87"/>
      <c r="BLN3" s="87"/>
      <c r="BLO3" s="87"/>
      <c r="BLP3" s="87"/>
      <c r="BLQ3" s="87"/>
      <c r="BLR3" s="87"/>
      <c r="BLS3" s="87"/>
      <c r="BLT3" s="87"/>
      <c r="BLU3" s="87"/>
      <c r="BLV3" s="87"/>
      <c r="BLW3" s="87"/>
      <c r="BLX3" s="87"/>
      <c r="BLY3" s="87"/>
      <c r="BLZ3" s="87"/>
      <c r="BMA3" s="87"/>
      <c r="BMB3" s="87"/>
      <c r="BMC3" s="87"/>
      <c r="BMD3" s="87"/>
      <c r="BME3" s="87"/>
      <c r="BMF3" s="87"/>
      <c r="BMG3" s="87"/>
      <c r="BMH3" s="87"/>
      <c r="BMI3" s="87"/>
      <c r="BMJ3" s="87"/>
      <c r="BMK3" s="87"/>
      <c r="BML3" s="87"/>
      <c r="BMM3" s="87"/>
      <c r="BMN3" s="87"/>
      <c r="BMO3" s="87"/>
      <c r="BMP3" s="87"/>
      <c r="BMQ3" s="87"/>
      <c r="BMR3" s="87"/>
      <c r="BMS3" s="87"/>
      <c r="BMT3" s="87"/>
      <c r="BMU3" s="87"/>
      <c r="BMV3" s="87"/>
      <c r="BMW3" s="87"/>
      <c r="BMX3" s="87"/>
      <c r="BMY3" s="87"/>
      <c r="BMZ3" s="87"/>
      <c r="BNA3" s="87"/>
      <c r="BNB3" s="87"/>
      <c r="BNC3" s="87"/>
      <c r="BND3" s="87"/>
      <c r="BNE3" s="87"/>
      <c r="BNF3" s="87"/>
      <c r="BNG3" s="87"/>
      <c r="BNH3" s="87"/>
      <c r="BNI3" s="87"/>
      <c r="BNJ3" s="87"/>
      <c r="BNK3" s="87"/>
      <c r="BNL3" s="87"/>
      <c r="BNM3" s="87"/>
      <c r="BNN3" s="87"/>
      <c r="BNO3" s="87"/>
      <c r="BNP3" s="87"/>
      <c r="BNQ3" s="87"/>
      <c r="BNR3" s="87"/>
      <c r="BNS3" s="87"/>
      <c r="BNT3" s="87"/>
      <c r="BNU3" s="87"/>
      <c r="BNV3" s="87"/>
      <c r="BNW3" s="87"/>
      <c r="BNX3" s="87"/>
      <c r="BNY3" s="87"/>
      <c r="BNZ3" s="87"/>
      <c r="BOA3" s="87"/>
      <c r="BOB3" s="87"/>
      <c r="BOC3" s="87"/>
      <c r="BOD3" s="87"/>
      <c r="BOE3" s="87"/>
      <c r="BOF3" s="87"/>
      <c r="BOG3" s="87"/>
      <c r="BOH3" s="87"/>
      <c r="BOI3" s="87"/>
      <c r="BOJ3" s="87"/>
      <c r="BOK3" s="87"/>
      <c r="BOL3" s="87"/>
      <c r="BOM3" s="87"/>
      <c r="BON3" s="87"/>
      <c r="BOO3" s="87"/>
      <c r="BOP3" s="87"/>
      <c r="BOQ3" s="87"/>
      <c r="BOR3" s="87"/>
      <c r="BOS3" s="87"/>
      <c r="BOT3" s="87"/>
      <c r="BOU3" s="87"/>
      <c r="BOV3" s="87"/>
      <c r="BOW3" s="87"/>
      <c r="BOX3" s="87"/>
      <c r="BOY3" s="87"/>
      <c r="BOZ3" s="87"/>
      <c r="BPA3" s="87"/>
      <c r="BPB3" s="87"/>
      <c r="BPC3" s="87"/>
      <c r="BPD3" s="87"/>
      <c r="BPE3" s="87"/>
      <c r="BPF3" s="87"/>
      <c r="BPG3" s="87"/>
      <c r="BPH3" s="87"/>
      <c r="BPI3" s="87"/>
      <c r="BPJ3" s="87"/>
      <c r="BPK3" s="87"/>
      <c r="BPL3" s="87"/>
      <c r="BPM3" s="87"/>
      <c r="BPN3" s="87"/>
      <c r="BPO3" s="87"/>
      <c r="BPP3" s="87"/>
      <c r="BPQ3" s="87"/>
      <c r="BPR3" s="87"/>
      <c r="BPS3" s="87"/>
      <c r="BPT3" s="87"/>
      <c r="BPU3" s="87"/>
      <c r="BPV3" s="87"/>
      <c r="BPW3" s="87"/>
      <c r="BPX3" s="87"/>
      <c r="BPY3" s="87"/>
      <c r="BPZ3" s="87"/>
      <c r="BQA3" s="87"/>
      <c r="BQB3" s="87"/>
      <c r="BQC3" s="87"/>
      <c r="BQD3" s="87"/>
      <c r="BQE3" s="87"/>
      <c r="BQF3" s="87"/>
      <c r="BQG3" s="87"/>
      <c r="BQH3" s="87"/>
      <c r="BQI3" s="87"/>
      <c r="BQJ3" s="87"/>
      <c r="BQK3" s="87"/>
      <c r="BQL3" s="87"/>
      <c r="BQM3" s="87"/>
      <c r="BQN3" s="87"/>
      <c r="BQO3" s="87"/>
      <c r="BQP3" s="87"/>
      <c r="BQQ3" s="87"/>
      <c r="BQR3" s="87"/>
      <c r="BQS3" s="87"/>
      <c r="BQT3" s="87"/>
      <c r="BQU3" s="87"/>
      <c r="BQV3" s="87"/>
      <c r="BQW3" s="87"/>
      <c r="BQX3" s="87"/>
      <c r="BQY3" s="87"/>
      <c r="BQZ3" s="87"/>
      <c r="BRA3" s="87"/>
      <c r="BRB3" s="87"/>
      <c r="BRC3" s="87"/>
      <c r="BRD3" s="87"/>
      <c r="BRE3" s="87"/>
      <c r="BRF3" s="87"/>
      <c r="BRG3" s="87"/>
      <c r="BRH3" s="87"/>
      <c r="BRI3" s="87"/>
      <c r="BRJ3" s="87"/>
      <c r="BRK3" s="87"/>
      <c r="BRL3" s="87"/>
      <c r="BRM3" s="87"/>
      <c r="BRN3" s="87"/>
      <c r="BRO3" s="87"/>
      <c r="BRP3" s="87"/>
      <c r="BRQ3" s="87"/>
      <c r="BRR3" s="87"/>
      <c r="BRS3" s="87"/>
      <c r="BRT3" s="87"/>
      <c r="BRU3" s="87"/>
      <c r="BRV3" s="87"/>
      <c r="BRW3" s="87"/>
      <c r="BRX3" s="87"/>
      <c r="BRY3" s="87"/>
      <c r="BRZ3" s="87"/>
      <c r="BSA3" s="87"/>
      <c r="BSB3" s="87"/>
      <c r="BSC3" s="87"/>
      <c r="BSD3" s="87"/>
      <c r="BSE3" s="87"/>
      <c r="BSF3" s="87"/>
      <c r="BSG3" s="87"/>
      <c r="BSH3" s="87"/>
      <c r="BSI3" s="87"/>
      <c r="BSJ3" s="87"/>
      <c r="BSK3" s="87"/>
      <c r="BSL3" s="87"/>
      <c r="BSM3" s="87"/>
      <c r="BSN3" s="87"/>
      <c r="BSO3" s="87"/>
      <c r="BSP3" s="87"/>
      <c r="BSQ3" s="87"/>
      <c r="BSR3" s="87"/>
      <c r="BSS3" s="87"/>
      <c r="BST3" s="87"/>
      <c r="BSU3" s="87"/>
      <c r="BSV3" s="87"/>
      <c r="BSW3" s="87"/>
      <c r="BSX3" s="87"/>
      <c r="BSY3" s="87"/>
      <c r="BSZ3" s="87"/>
      <c r="BTA3" s="87"/>
      <c r="BTB3" s="87"/>
      <c r="BTC3" s="87"/>
      <c r="BTD3" s="87"/>
      <c r="BTE3" s="87"/>
      <c r="BTF3" s="87"/>
      <c r="BTG3" s="87"/>
      <c r="BTH3" s="87"/>
      <c r="BTI3" s="87"/>
      <c r="BTJ3" s="87"/>
      <c r="BTK3" s="87"/>
      <c r="BTL3" s="87"/>
      <c r="BTM3" s="87"/>
      <c r="BTN3" s="87"/>
      <c r="BTO3" s="87"/>
      <c r="BTP3" s="87"/>
      <c r="BTQ3" s="87"/>
      <c r="BTR3" s="87"/>
      <c r="BTS3" s="87"/>
      <c r="BTT3" s="87"/>
      <c r="BTU3" s="87"/>
      <c r="BTV3" s="87"/>
      <c r="BTW3" s="87"/>
      <c r="BTX3" s="87"/>
      <c r="BTY3" s="87"/>
      <c r="BTZ3" s="87"/>
      <c r="BUA3" s="87"/>
      <c r="BUB3" s="87"/>
      <c r="BUC3" s="87"/>
      <c r="BUD3" s="87"/>
      <c r="BUE3" s="87"/>
      <c r="BUF3" s="87"/>
      <c r="BUG3" s="87"/>
      <c r="BUH3" s="87"/>
      <c r="BUI3" s="87"/>
      <c r="BUJ3" s="87"/>
      <c r="BUK3" s="87"/>
      <c r="BUL3" s="87"/>
      <c r="BUM3" s="87"/>
      <c r="BUN3" s="87"/>
      <c r="BUO3" s="87"/>
      <c r="BUP3" s="87"/>
      <c r="BUQ3" s="87"/>
      <c r="BUR3" s="87"/>
      <c r="BUS3" s="87"/>
      <c r="BUT3" s="87"/>
      <c r="BUU3" s="87"/>
      <c r="BUV3" s="87"/>
      <c r="BUW3" s="87"/>
      <c r="BUX3" s="87"/>
      <c r="BUY3" s="87"/>
      <c r="BUZ3" s="87"/>
      <c r="BVA3" s="87"/>
      <c r="BVB3" s="87"/>
      <c r="BVC3" s="87"/>
      <c r="BVD3" s="87"/>
      <c r="BVE3" s="87"/>
      <c r="BVF3" s="87"/>
      <c r="BVG3" s="87"/>
      <c r="BVH3" s="87"/>
      <c r="BVI3" s="87"/>
      <c r="BVJ3" s="87"/>
      <c r="BVK3" s="87"/>
      <c r="BVL3" s="87"/>
      <c r="BVM3" s="87"/>
      <c r="BVN3" s="87"/>
      <c r="BVO3" s="87"/>
      <c r="BVP3" s="87"/>
      <c r="BVQ3" s="87"/>
      <c r="BVR3" s="87"/>
      <c r="BVS3" s="87"/>
      <c r="BVT3" s="87"/>
      <c r="BVU3" s="87"/>
      <c r="BVV3" s="87"/>
      <c r="BVW3" s="87"/>
      <c r="BVX3" s="87"/>
      <c r="BVY3" s="87"/>
      <c r="BVZ3" s="87"/>
      <c r="BWA3" s="87"/>
      <c r="BWB3" s="87"/>
      <c r="BWC3" s="87"/>
      <c r="BWD3" s="87"/>
      <c r="BWE3" s="87"/>
      <c r="BWF3" s="87"/>
      <c r="BWG3" s="87"/>
      <c r="BWH3" s="87"/>
      <c r="BWI3" s="87"/>
      <c r="BWJ3" s="87"/>
      <c r="BWK3" s="87"/>
      <c r="BWL3" s="87"/>
      <c r="BWM3" s="87"/>
      <c r="BWN3" s="87"/>
      <c r="BWO3" s="87"/>
      <c r="BWP3" s="87"/>
      <c r="BWQ3" s="87"/>
      <c r="BWR3" s="87"/>
      <c r="BWS3" s="87"/>
      <c r="BWT3" s="87"/>
      <c r="BWU3" s="87"/>
      <c r="BWV3" s="87"/>
      <c r="BWW3" s="87"/>
      <c r="BWX3" s="87"/>
      <c r="BWY3" s="87"/>
      <c r="BWZ3" s="87"/>
      <c r="BXA3" s="87"/>
      <c r="BXB3" s="87"/>
      <c r="BXC3" s="87"/>
      <c r="BXD3" s="87"/>
      <c r="BXE3" s="87"/>
      <c r="BXF3" s="87"/>
      <c r="BXG3" s="87"/>
      <c r="BXH3" s="87"/>
      <c r="BXI3" s="87"/>
      <c r="BXJ3" s="87"/>
      <c r="BXK3" s="87"/>
      <c r="BXL3" s="87"/>
      <c r="BXM3" s="87"/>
      <c r="BXN3" s="87"/>
      <c r="BXO3" s="87"/>
      <c r="BXP3" s="87"/>
      <c r="BXQ3" s="87"/>
      <c r="BXR3" s="87"/>
      <c r="BXS3" s="87"/>
      <c r="BXT3" s="87"/>
      <c r="BXU3" s="87"/>
      <c r="BXV3" s="87"/>
      <c r="BXW3" s="87"/>
      <c r="BXX3" s="87"/>
      <c r="BXY3" s="87"/>
      <c r="BXZ3" s="87"/>
      <c r="BYA3" s="87"/>
      <c r="BYB3" s="87"/>
      <c r="BYC3" s="87"/>
      <c r="BYD3" s="87"/>
      <c r="BYE3" s="87"/>
      <c r="BYF3" s="87"/>
      <c r="BYG3" s="87"/>
      <c r="BYH3" s="87"/>
      <c r="BYI3" s="87"/>
      <c r="BYJ3" s="87"/>
      <c r="BYK3" s="87"/>
      <c r="BYL3" s="87"/>
      <c r="BYM3" s="87"/>
      <c r="BYN3" s="87"/>
      <c r="BYO3" s="87"/>
      <c r="BYP3" s="87"/>
      <c r="BYQ3" s="87"/>
      <c r="BYR3" s="87"/>
      <c r="BYS3" s="87"/>
      <c r="BYT3" s="87"/>
      <c r="BYU3" s="87"/>
      <c r="BYV3" s="87"/>
      <c r="BYW3" s="87"/>
      <c r="BYX3" s="87"/>
      <c r="BYY3" s="87"/>
      <c r="BYZ3" s="87"/>
      <c r="BZA3" s="87"/>
      <c r="BZB3" s="87"/>
      <c r="BZC3" s="87"/>
      <c r="BZD3" s="87"/>
      <c r="BZE3" s="87"/>
      <c r="BZF3" s="87"/>
      <c r="BZG3" s="87"/>
      <c r="BZH3" s="87"/>
      <c r="BZI3" s="87"/>
      <c r="BZJ3" s="87"/>
      <c r="BZK3" s="87"/>
      <c r="BZL3" s="87"/>
      <c r="BZM3" s="87"/>
      <c r="BZN3" s="87"/>
      <c r="BZO3" s="87"/>
      <c r="BZP3" s="87"/>
      <c r="BZQ3" s="87"/>
      <c r="BZR3" s="87"/>
      <c r="BZS3" s="87"/>
      <c r="BZT3" s="87"/>
      <c r="BZU3" s="87"/>
      <c r="BZV3" s="87"/>
      <c r="BZW3" s="87"/>
      <c r="BZX3" s="87"/>
      <c r="BZY3" s="87"/>
      <c r="BZZ3" s="87"/>
      <c r="CAA3" s="87"/>
      <c r="CAB3" s="87"/>
      <c r="CAC3" s="87"/>
      <c r="CAD3" s="87"/>
      <c r="CAE3" s="87"/>
      <c r="CAF3" s="87"/>
      <c r="CAG3" s="87"/>
      <c r="CAH3" s="87"/>
      <c r="CAI3" s="87"/>
      <c r="CAJ3" s="87"/>
      <c r="CAK3" s="87"/>
      <c r="CAL3" s="87"/>
      <c r="CAM3" s="87"/>
      <c r="CAN3" s="87"/>
      <c r="CAO3" s="87"/>
      <c r="CAP3" s="87"/>
      <c r="CAQ3" s="87"/>
      <c r="CAR3" s="87"/>
      <c r="CAS3" s="87"/>
      <c r="CAT3" s="87"/>
      <c r="CAU3" s="87"/>
      <c r="CAV3" s="87"/>
      <c r="CAW3" s="87"/>
      <c r="CAX3" s="87"/>
      <c r="CAY3" s="87"/>
      <c r="CAZ3" s="87"/>
      <c r="CBA3" s="87"/>
      <c r="CBB3" s="87"/>
      <c r="CBC3" s="87"/>
      <c r="CBD3" s="87"/>
      <c r="CBE3" s="87"/>
      <c r="CBF3" s="87"/>
      <c r="CBG3" s="87"/>
      <c r="CBH3" s="87"/>
      <c r="CBI3" s="87"/>
      <c r="CBJ3" s="87"/>
      <c r="CBK3" s="87"/>
      <c r="CBL3" s="87"/>
      <c r="CBM3" s="87"/>
      <c r="CBN3" s="87"/>
      <c r="CBO3" s="87"/>
      <c r="CBP3" s="87"/>
      <c r="CBQ3" s="87"/>
      <c r="CBR3" s="87"/>
      <c r="CBS3" s="87"/>
      <c r="CBT3" s="87"/>
      <c r="CBU3" s="87"/>
      <c r="CBV3" s="87"/>
      <c r="CBW3" s="87"/>
      <c r="CBX3" s="87"/>
      <c r="CBY3" s="87"/>
      <c r="CBZ3" s="87"/>
      <c r="CCA3" s="87"/>
      <c r="CCB3" s="87"/>
      <c r="CCC3" s="87"/>
      <c r="CCD3" s="87"/>
      <c r="CCE3" s="87"/>
      <c r="CCF3" s="87"/>
      <c r="CCG3" s="87"/>
      <c r="CCH3" s="87"/>
      <c r="CCI3" s="87"/>
      <c r="CCJ3" s="87"/>
      <c r="CCK3" s="87"/>
      <c r="CCL3" s="87"/>
      <c r="CCM3" s="87"/>
      <c r="CCN3" s="87"/>
      <c r="CCO3" s="87"/>
      <c r="CCP3" s="87"/>
      <c r="CCQ3" s="87"/>
      <c r="CCR3" s="87"/>
      <c r="CCS3" s="87"/>
      <c r="CCT3" s="87"/>
      <c r="CCU3" s="87"/>
      <c r="CCV3" s="87"/>
      <c r="CCW3" s="87"/>
      <c r="CCX3" s="87"/>
      <c r="CCY3" s="87"/>
      <c r="CCZ3" s="87"/>
      <c r="CDA3" s="87"/>
      <c r="CDB3" s="87"/>
      <c r="CDC3" s="87"/>
      <c r="CDD3" s="87"/>
      <c r="CDE3" s="87"/>
      <c r="CDF3" s="87"/>
      <c r="CDG3" s="87"/>
      <c r="CDH3" s="87"/>
      <c r="CDI3" s="87"/>
      <c r="CDJ3" s="87"/>
      <c r="CDK3" s="87"/>
      <c r="CDL3" s="87"/>
      <c r="CDM3" s="87"/>
      <c r="CDN3" s="87"/>
      <c r="CDO3" s="87"/>
      <c r="CDP3" s="87"/>
      <c r="CDQ3" s="87"/>
      <c r="CDR3" s="87"/>
      <c r="CDS3" s="87"/>
      <c r="CDT3" s="87"/>
      <c r="CDU3" s="87"/>
      <c r="CDV3" s="87"/>
      <c r="CDW3" s="87"/>
      <c r="CDX3" s="87"/>
      <c r="CDY3" s="87"/>
      <c r="CDZ3" s="87"/>
      <c r="CEA3" s="87"/>
      <c r="CEB3" s="87"/>
      <c r="CEC3" s="87"/>
      <c r="CED3" s="87"/>
      <c r="CEE3" s="87"/>
      <c r="CEF3" s="87"/>
      <c r="CEG3" s="87"/>
      <c r="CEH3" s="87"/>
      <c r="CEI3" s="87"/>
      <c r="CEJ3" s="87"/>
      <c r="CEK3" s="87"/>
      <c r="CEL3" s="87"/>
      <c r="CEM3" s="87"/>
      <c r="CEN3" s="87"/>
      <c r="CEO3" s="87"/>
      <c r="CEP3" s="87"/>
      <c r="CEQ3" s="87"/>
      <c r="CER3" s="87"/>
      <c r="CES3" s="87"/>
      <c r="CET3" s="87"/>
      <c r="CEU3" s="87"/>
      <c r="CEV3" s="87"/>
      <c r="CEW3" s="87"/>
      <c r="CEX3" s="87"/>
      <c r="CEY3" s="87"/>
      <c r="CEZ3" s="87"/>
      <c r="CFA3" s="87"/>
      <c r="CFB3" s="87"/>
      <c r="CFC3" s="87"/>
      <c r="CFD3" s="87"/>
      <c r="CFE3" s="87"/>
      <c r="CFF3" s="87"/>
      <c r="CFG3" s="87"/>
      <c r="CFH3" s="87"/>
      <c r="CFI3" s="87"/>
      <c r="CFJ3" s="87"/>
      <c r="CFK3" s="87"/>
      <c r="CFL3" s="87"/>
      <c r="CFM3" s="87"/>
      <c r="CFN3" s="87"/>
      <c r="CFO3" s="87"/>
      <c r="CFP3" s="87"/>
      <c r="CFQ3" s="87"/>
      <c r="CFR3" s="87"/>
      <c r="CFS3" s="87"/>
      <c r="CFT3" s="87"/>
      <c r="CFU3" s="87"/>
      <c r="CFV3" s="87"/>
      <c r="CFW3" s="87"/>
      <c r="CFX3" s="87"/>
      <c r="CFY3" s="87"/>
      <c r="CFZ3" s="87"/>
      <c r="CGA3" s="87"/>
      <c r="CGB3" s="87"/>
      <c r="CGC3" s="87"/>
      <c r="CGD3" s="87"/>
      <c r="CGE3" s="87"/>
      <c r="CGF3" s="87"/>
      <c r="CGG3" s="87"/>
      <c r="CGH3" s="87"/>
      <c r="CGI3" s="87"/>
      <c r="CGJ3" s="87"/>
      <c r="CGK3" s="87"/>
      <c r="CGL3" s="87"/>
      <c r="CGM3" s="87"/>
      <c r="CGN3" s="87"/>
      <c r="CGO3" s="87"/>
      <c r="CGP3" s="87"/>
      <c r="CGQ3" s="87"/>
      <c r="CGR3" s="87"/>
      <c r="CGS3" s="87"/>
      <c r="CGT3" s="87"/>
      <c r="CGU3" s="87"/>
      <c r="CGV3" s="87"/>
      <c r="CGW3" s="87"/>
      <c r="CGX3" s="87"/>
      <c r="CGY3" s="87"/>
      <c r="CGZ3" s="87"/>
      <c r="CHA3" s="87"/>
      <c r="CHB3" s="87"/>
      <c r="CHC3" s="87"/>
      <c r="CHD3" s="87"/>
      <c r="CHE3" s="87"/>
      <c r="CHF3" s="87"/>
      <c r="CHG3" s="87"/>
      <c r="CHH3" s="87"/>
      <c r="CHI3" s="87"/>
      <c r="CHJ3" s="87"/>
      <c r="CHK3" s="87"/>
      <c r="CHL3" s="87"/>
      <c r="CHM3" s="87"/>
      <c r="CHN3" s="87"/>
      <c r="CHO3" s="87"/>
      <c r="CHP3" s="87"/>
      <c r="CHQ3" s="87"/>
      <c r="CHR3" s="87"/>
      <c r="CHS3" s="87"/>
      <c r="CHT3" s="87"/>
      <c r="CHU3" s="87"/>
      <c r="CHV3" s="87"/>
      <c r="CHW3" s="87"/>
      <c r="CHX3" s="87"/>
      <c r="CHY3" s="87"/>
      <c r="CHZ3" s="87"/>
      <c r="CIA3" s="87"/>
      <c r="CIB3" s="87"/>
      <c r="CIC3" s="87"/>
      <c r="CID3" s="87"/>
      <c r="CIE3" s="87"/>
      <c r="CIF3" s="87"/>
      <c r="CIG3" s="87"/>
      <c r="CIH3" s="87"/>
      <c r="CII3" s="87"/>
      <c r="CIJ3" s="87"/>
      <c r="CIK3" s="87"/>
      <c r="CIL3" s="87"/>
      <c r="CIM3" s="87"/>
      <c r="CIN3" s="87"/>
      <c r="CIO3" s="87"/>
      <c r="CIP3" s="87"/>
      <c r="CIQ3" s="87"/>
      <c r="CIR3" s="87"/>
      <c r="CIS3" s="87"/>
      <c r="CIT3" s="87"/>
      <c r="CIU3" s="87"/>
      <c r="CIV3" s="87"/>
      <c r="CIW3" s="87"/>
      <c r="CIX3" s="87"/>
      <c r="CIY3" s="87"/>
      <c r="CIZ3" s="87"/>
      <c r="CJA3" s="87"/>
      <c r="CJB3" s="87"/>
      <c r="CJC3" s="87"/>
      <c r="CJD3" s="87"/>
      <c r="CJE3" s="87"/>
      <c r="CJF3" s="87"/>
      <c r="CJG3" s="87"/>
      <c r="CJH3" s="87"/>
      <c r="CJI3" s="87"/>
      <c r="CJJ3" s="87"/>
      <c r="CJK3" s="87"/>
      <c r="CJL3" s="87"/>
      <c r="CJM3" s="87"/>
      <c r="CJN3" s="87"/>
      <c r="CJO3" s="87"/>
      <c r="CJP3" s="87"/>
      <c r="CJQ3" s="87"/>
      <c r="CJR3" s="87"/>
      <c r="CJS3" s="87"/>
      <c r="CJT3" s="87"/>
      <c r="CJU3" s="87"/>
      <c r="CJV3" s="87"/>
      <c r="CJW3" s="87"/>
      <c r="CJX3" s="87"/>
      <c r="CJY3" s="87"/>
      <c r="CJZ3" s="87"/>
      <c r="CKA3" s="87"/>
      <c r="CKB3" s="87"/>
      <c r="CKC3" s="87"/>
      <c r="CKD3" s="87"/>
      <c r="CKE3" s="87"/>
      <c r="CKF3" s="87"/>
      <c r="CKG3" s="87"/>
      <c r="CKH3" s="87"/>
      <c r="CKI3" s="87"/>
      <c r="CKJ3" s="87"/>
      <c r="CKK3" s="87"/>
      <c r="CKL3" s="87"/>
      <c r="CKM3" s="87"/>
      <c r="CKN3" s="87"/>
      <c r="CKO3" s="87"/>
      <c r="CKP3" s="87"/>
      <c r="CKQ3" s="87"/>
      <c r="CKR3" s="87"/>
      <c r="CKS3" s="87"/>
      <c r="CKT3" s="87"/>
      <c r="CKU3" s="87"/>
      <c r="CKV3" s="87"/>
      <c r="CKW3" s="87"/>
      <c r="CKX3" s="87"/>
      <c r="CKY3" s="87"/>
      <c r="CKZ3" s="87"/>
      <c r="CLA3" s="87"/>
      <c r="CLB3" s="87"/>
      <c r="CLC3" s="87"/>
      <c r="CLD3" s="87"/>
      <c r="CLE3" s="87"/>
      <c r="CLF3" s="87"/>
      <c r="CLG3" s="87"/>
      <c r="CLH3" s="87"/>
      <c r="CLI3" s="87"/>
      <c r="CLJ3" s="87"/>
      <c r="CLK3" s="87"/>
      <c r="CLL3" s="87"/>
      <c r="CLM3" s="87"/>
      <c r="CLN3" s="87"/>
      <c r="CLO3" s="87"/>
      <c r="CLP3" s="87"/>
      <c r="CLQ3" s="87"/>
      <c r="CLR3" s="87"/>
      <c r="CLS3" s="87"/>
      <c r="CLT3" s="87"/>
      <c r="CLU3" s="87"/>
      <c r="CLV3" s="87"/>
      <c r="CLW3" s="87"/>
      <c r="CLX3" s="87"/>
      <c r="CLY3" s="87"/>
      <c r="CLZ3" s="87"/>
      <c r="CMA3" s="87"/>
      <c r="CMB3" s="87"/>
      <c r="CMC3" s="87"/>
      <c r="CMD3" s="87"/>
      <c r="CME3" s="87"/>
      <c r="CMF3" s="87"/>
      <c r="CMG3" s="87"/>
      <c r="CMH3" s="87"/>
      <c r="CMI3" s="87"/>
      <c r="CMJ3" s="87"/>
      <c r="CMK3" s="87"/>
      <c r="CML3" s="87"/>
      <c r="CMM3" s="87"/>
      <c r="CMN3" s="87"/>
      <c r="CMO3" s="87"/>
      <c r="CMP3" s="87"/>
      <c r="CMQ3" s="87"/>
      <c r="CMR3" s="87"/>
      <c r="CMS3" s="87"/>
      <c r="CMT3" s="87"/>
      <c r="CMU3" s="87"/>
      <c r="CMV3" s="87"/>
      <c r="CMW3" s="87"/>
      <c r="CMX3" s="87"/>
      <c r="CMY3" s="87"/>
      <c r="CMZ3" s="87"/>
      <c r="CNA3" s="87"/>
      <c r="CNB3" s="87"/>
      <c r="CNC3" s="87"/>
      <c r="CND3" s="87"/>
      <c r="CNE3" s="87"/>
      <c r="CNF3" s="87"/>
      <c r="CNG3" s="87"/>
      <c r="CNH3" s="87"/>
      <c r="CNI3" s="87"/>
      <c r="CNJ3" s="87"/>
      <c r="CNK3" s="87"/>
      <c r="CNL3" s="87"/>
      <c r="CNM3" s="87"/>
      <c r="CNN3" s="87"/>
      <c r="CNO3" s="87"/>
      <c r="CNP3" s="87"/>
      <c r="CNQ3" s="87"/>
      <c r="CNR3" s="87"/>
      <c r="CNS3" s="87"/>
      <c r="CNT3" s="87"/>
      <c r="CNU3" s="87"/>
      <c r="CNV3" s="87"/>
      <c r="CNW3" s="87"/>
      <c r="CNX3" s="87"/>
      <c r="CNY3" s="87"/>
      <c r="CNZ3" s="87"/>
      <c r="COA3" s="87"/>
      <c r="COB3" s="87"/>
      <c r="COC3" s="87"/>
      <c r="COD3" s="87"/>
      <c r="COE3" s="87"/>
      <c r="COF3" s="87"/>
      <c r="COG3" s="87"/>
      <c r="COH3" s="87"/>
      <c r="COI3" s="87"/>
      <c r="COJ3" s="87"/>
      <c r="COK3" s="87"/>
      <c r="COL3" s="87"/>
      <c r="COM3" s="87"/>
      <c r="CON3" s="87"/>
      <c r="COO3" s="87"/>
      <c r="COP3" s="87"/>
      <c r="COQ3" s="87"/>
      <c r="COR3" s="87"/>
      <c r="COS3" s="87"/>
      <c r="COT3" s="87"/>
      <c r="COU3" s="87"/>
      <c r="COV3" s="87"/>
      <c r="COW3" s="87"/>
      <c r="COX3" s="87"/>
      <c r="COY3" s="87"/>
      <c r="COZ3" s="87"/>
      <c r="CPA3" s="87"/>
      <c r="CPB3" s="87"/>
      <c r="CPC3" s="87"/>
      <c r="CPD3" s="87"/>
      <c r="CPE3" s="87"/>
      <c r="CPF3" s="87"/>
      <c r="CPG3" s="87"/>
      <c r="CPH3" s="87"/>
      <c r="CPI3" s="87"/>
      <c r="CPJ3" s="87"/>
      <c r="CPK3" s="87"/>
      <c r="CPL3" s="87"/>
      <c r="CPM3" s="87"/>
      <c r="CPN3" s="87"/>
      <c r="CPO3" s="87"/>
      <c r="CPP3" s="87"/>
      <c r="CPQ3" s="87"/>
      <c r="CPR3" s="87"/>
      <c r="CPS3" s="87"/>
      <c r="CPT3" s="87"/>
      <c r="CPU3" s="87"/>
      <c r="CPV3" s="87"/>
      <c r="CPW3" s="87"/>
      <c r="CPX3" s="87"/>
      <c r="CPY3" s="87"/>
      <c r="CPZ3" s="87"/>
      <c r="CQA3" s="87"/>
      <c r="CQB3" s="87"/>
      <c r="CQC3" s="87"/>
      <c r="CQD3" s="87"/>
      <c r="CQE3" s="87"/>
      <c r="CQF3" s="87"/>
      <c r="CQG3" s="87"/>
      <c r="CQH3" s="87"/>
      <c r="CQI3" s="87"/>
      <c r="CQJ3" s="87"/>
      <c r="CQK3" s="87"/>
      <c r="CQL3" s="87"/>
      <c r="CQM3" s="87"/>
      <c r="CQN3" s="87"/>
      <c r="CQO3" s="87"/>
      <c r="CQP3" s="87"/>
      <c r="CQQ3" s="87"/>
      <c r="CQR3" s="87"/>
      <c r="CQS3" s="87"/>
      <c r="CQT3" s="87"/>
      <c r="CQU3" s="87"/>
      <c r="CQV3" s="87"/>
      <c r="CQW3" s="87"/>
      <c r="CQX3" s="87"/>
      <c r="CQY3" s="87"/>
      <c r="CQZ3" s="87"/>
      <c r="CRA3" s="87"/>
      <c r="CRB3" s="87"/>
      <c r="CRC3" s="87"/>
      <c r="CRD3" s="87"/>
      <c r="CRE3" s="87"/>
      <c r="CRF3" s="87"/>
      <c r="CRG3" s="87"/>
      <c r="CRH3" s="87"/>
      <c r="CRI3" s="87"/>
      <c r="CRJ3" s="87"/>
      <c r="CRK3" s="87"/>
      <c r="CRL3" s="87"/>
      <c r="CRM3" s="87"/>
      <c r="CRN3" s="87"/>
      <c r="CRO3" s="87"/>
      <c r="CRP3" s="87"/>
      <c r="CRQ3" s="87"/>
      <c r="CRR3" s="87"/>
      <c r="CRS3" s="87"/>
      <c r="CRT3" s="87"/>
      <c r="CRU3" s="87"/>
      <c r="CRV3" s="87"/>
      <c r="CRW3" s="87"/>
      <c r="CRX3" s="87"/>
      <c r="CRY3" s="87"/>
      <c r="CRZ3" s="87"/>
      <c r="CSA3" s="87"/>
      <c r="CSB3" s="87"/>
      <c r="CSC3" s="87"/>
      <c r="CSD3" s="87"/>
      <c r="CSE3" s="87"/>
      <c r="CSF3" s="87"/>
      <c r="CSG3" s="87"/>
      <c r="CSH3" s="87"/>
      <c r="CSI3" s="87"/>
      <c r="CSJ3" s="87"/>
      <c r="CSK3" s="87"/>
      <c r="CSL3" s="87"/>
      <c r="CSM3" s="87"/>
      <c r="CSN3" s="87"/>
      <c r="CSO3" s="87"/>
      <c r="CSP3" s="87"/>
      <c r="CSQ3" s="87"/>
      <c r="CSR3" s="87"/>
      <c r="CSS3" s="87"/>
      <c r="CST3" s="87"/>
      <c r="CSU3" s="87"/>
      <c r="CSV3" s="87"/>
      <c r="CSW3" s="87"/>
      <c r="CSX3" s="87"/>
      <c r="CSY3" s="87"/>
      <c r="CSZ3" s="87"/>
      <c r="CTA3" s="87"/>
      <c r="CTB3" s="87"/>
      <c r="CTC3" s="87"/>
      <c r="CTD3" s="87"/>
      <c r="CTE3" s="87"/>
      <c r="CTF3" s="87"/>
      <c r="CTG3" s="87"/>
      <c r="CTH3" s="87"/>
      <c r="CTI3" s="87"/>
      <c r="CTJ3" s="87"/>
      <c r="CTK3" s="87"/>
      <c r="CTL3" s="87"/>
      <c r="CTM3" s="87"/>
      <c r="CTN3" s="87"/>
      <c r="CTO3" s="87"/>
      <c r="CTP3" s="87"/>
      <c r="CTQ3" s="87"/>
      <c r="CTR3" s="87"/>
      <c r="CTS3" s="87"/>
      <c r="CTT3" s="87"/>
      <c r="CTU3" s="87"/>
      <c r="CTV3" s="87"/>
      <c r="CTW3" s="87"/>
      <c r="CTX3" s="87"/>
      <c r="CTY3" s="87"/>
      <c r="CTZ3" s="87"/>
      <c r="CUA3" s="87"/>
      <c r="CUB3" s="87"/>
      <c r="CUC3" s="87"/>
      <c r="CUD3" s="87"/>
      <c r="CUE3" s="87"/>
      <c r="CUF3" s="87"/>
      <c r="CUG3" s="87"/>
      <c r="CUH3" s="87"/>
      <c r="CUI3" s="87"/>
      <c r="CUJ3" s="87"/>
      <c r="CUK3" s="87"/>
      <c r="CUL3" s="87"/>
      <c r="CUM3" s="87"/>
      <c r="CUN3" s="87"/>
      <c r="CUO3" s="87"/>
      <c r="CUP3" s="87"/>
      <c r="CUQ3" s="87"/>
      <c r="CUR3" s="87"/>
      <c r="CUS3" s="87"/>
      <c r="CUT3" s="87"/>
      <c r="CUU3" s="87"/>
      <c r="CUV3" s="87"/>
      <c r="CUW3" s="87"/>
      <c r="CUX3" s="87"/>
      <c r="CUY3" s="87"/>
      <c r="CUZ3" s="87"/>
      <c r="CVA3" s="87"/>
      <c r="CVB3" s="87"/>
      <c r="CVC3" s="87"/>
      <c r="CVD3" s="87"/>
      <c r="CVE3" s="87"/>
      <c r="CVF3" s="87"/>
      <c r="CVG3" s="87"/>
      <c r="CVH3" s="87"/>
      <c r="CVI3" s="87"/>
      <c r="CVJ3" s="87"/>
      <c r="CVK3" s="87"/>
      <c r="CVL3" s="87"/>
      <c r="CVM3" s="87"/>
      <c r="CVN3" s="87"/>
      <c r="CVO3" s="87"/>
      <c r="CVP3" s="87"/>
      <c r="CVQ3" s="87"/>
      <c r="CVR3" s="87"/>
      <c r="CVS3" s="87"/>
      <c r="CVT3" s="87"/>
      <c r="CVU3" s="87"/>
      <c r="CVV3" s="87"/>
      <c r="CVW3" s="87"/>
      <c r="CVX3" s="87"/>
      <c r="CVY3" s="87"/>
      <c r="CVZ3" s="87"/>
      <c r="CWA3" s="87"/>
      <c r="CWB3" s="87"/>
      <c r="CWC3" s="87"/>
      <c r="CWD3" s="87"/>
      <c r="CWE3" s="87"/>
      <c r="CWF3" s="87"/>
      <c r="CWG3" s="87"/>
      <c r="CWH3" s="87"/>
      <c r="CWI3" s="87"/>
      <c r="CWJ3" s="87"/>
      <c r="CWK3" s="87"/>
      <c r="CWL3" s="87"/>
      <c r="CWM3" s="87"/>
      <c r="CWN3" s="87"/>
      <c r="CWO3" s="87"/>
      <c r="CWP3" s="87"/>
      <c r="CWQ3" s="87"/>
      <c r="CWR3" s="87"/>
      <c r="CWS3" s="87"/>
      <c r="CWT3" s="87"/>
      <c r="CWU3" s="87"/>
      <c r="CWV3" s="87"/>
      <c r="CWW3" s="87"/>
      <c r="CWX3" s="87"/>
      <c r="CWY3" s="87"/>
      <c r="CWZ3" s="87"/>
      <c r="CXA3" s="87"/>
      <c r="CXB3" s="87"/>
      <c r="CXC3" s="87"/>
      <c r="CXD3" s="87"/>
      <c r="CXE3" s="87"/>
      <c r="CXF3" s="87"/>
      <c r="CXG3" s="87"/>
      <c r="CXH3" s="87"/>
      <c r="CXI3" s="87"/>
      <c r="CXJ3" s="87"/>
      <c r="CXK3" s="87"/>
      <c r="CXL3" s="87"/>
      <c r="CXM3" s="87"/>
      <c r="CXN3" s="87"/>
      <c r="CXO3" s="87"/>
      <c r="CXP3" s="87"/>
      <c r="CXQ3" s="87"/>
      <c r="CXR3" s="87"/>
      <c r="CXS3" s="87"/>
      <c r="CXT3" s="87"/>
      <c r="CXU3" s="87"/>
      <c r="CXV3" s="87"/>
      <c r="CXW3" s="87"/>
      <c r="CXX3" s="87"/>
      <c r="CXY3" s="87"/>
      <c r="CXZ3" s="87"/>
      <c r="CYA3" s="87"/>
      <c r="CYB3" s="87"/>
      <c r="CYC3" s="87"/>
      <c r="CYD3" s="87"/>
      <c r="CYE3" s="87"/>
      <c r="CYF3" s="87"/>
      <c r="CYG3" s="87"/>
      <c r="CYH3" s="87"/>
      <c r="CYI3" s="87"/>
      <c r="CYJ3" s="87"/>
      <c r="CYK3" s="87"/>
      <c r="CYL3" s="87"/>
      <c r="CYM3" s="87"/>
      <c r="CYN3" s="87"/>
      <c r="CYO3" s="87"/>
      <c r="CYP3" s="87"/>
      <c r="CYQ3" s="87"/>
      <c r="CYR3" s="87"/>
      <c r="CYS3" s="87"/>
      <c r="CYT3" s="87"/>
      <c r="CYU3" s="87"/>
      <c r="CYV3" s="87"/>
      <c r="CYW3" s="87"/>
      <c r="CYX3" s="87"/>
      <c r="CYY3" s="87"/>
      <c r="CYZ3" s="87"/>
      <c r="CZA3" s="87"/>
      <c r="CZB3" s="87"/>
      <c r="CZC3" s="87"/>
      <c r="CZD3" s="87"/>
      <c r="CZE3" s="87"/>
      <c r="CZF3" s="87"/>
      <c r="CZG3" s="87"/>
      <c r="CZH3" s="87"/>
      <c r="CZI3" s="87"/>
      <c r="CZJ3" s="87"/>
      <c r="CZK3" s="87"/>
      <c r="CZL3" s="87"/>
      <c r="CZM3" s="87"/>
      <c r="CZN3" s="87"/>
      <c r="CZO3" s="87"/>
      <c r="CZP3" s="87"/>
      <c r="CZQ3" s="87"/>
      <c r="CZR3" s="87"/>
      <c r="CZS3" s="87"/>
      <c r="CZT3" s="87"/>
      <c r="CZU3" s="87"/>
      <c r="CZV3" s="87"/>
      <c r="CZW3" s="87"/>
      <c r="CZX3" s="87"/>
      <c r="CZY3" s="87"/>
      <c r="CZZ3" s="87"/>
      <c r="DAA3" s="87"/>
      <c r="DAB3" s="87"/>
      <c r="DAC3" s="87"/>
      <c r="DAD3" s="87"/>
      <c r="DAE3" s="87"/>
      <c r="DAF3" s="87"/>
      <c r="DAG3" s="87"/>
      <c r="DAH3" s="87"/>
      <c r="DAI3" s="87"/>
      <c r="DAJ3" s="87"/>
      <c r="DAK3" s="87"/>
      <c r="DAL3" s="87"/>
      <c r="DAM3" s="87"/>
      <c r="DAN3" s="87"/>
      <c r="DAO3" s="87"/>
      <c r="DAP3" s="87"/>
      <c r="DAQ3" s="87"/>
      <c r="DAR3" s="87"/>
      <c r="DAS3" s="87"/>
      <c r="DAT3" s="87"/>
      <c r="DAU3" s="87"/>
      <c r="DAV3" s="87"/>
      <c r="DAW3" s="87"/>
      <c r="DAX3" s="87"/>
      <c r="DAY3" s="87"/>
      <c r="DAZ3" s="87"/>
      <c r="DBA3" s="87"/>
      <c r="DBB3" s="87"/>
      <c r="DBC3" s="87"/>
      <c r="DBD3" s="87"/>
      <c r="DBE3" s="87"/>
      <c r="DBF3" s="87"/>
      <c r="DBG3" s="87"/>
      <c r="DBH3" s="87"/>
      <c r="DBI3" s="87"/>
      <c r="DBJ3" s="87"/>
      <c r="DBK3" s="87"/>
      <c r="DBL3" s="87"/>
      <c r="DBM3" s="87"/>
      <c r="DBN3" s="87"/>
      <c r="DBO3" s="87"/>
      <c r="DBP3" s="87"/>
      <c r="DBQ3" s="87"/>
      <c r="DBR3" s="87"/>
      <c r="DBS3" s="87"/>
      <c r="DBT3" s="87"/>
      <c r="DBU3" s="87"/>
      <c r="DBV3" s="87"/>
      <c r="DBW3" s="87"/>
      <c r="DBX3" s="87"/>
      <c r="DBY3" s="87"/>
      <c r="DBZ3" s="87"/>
      <c r="DCA3" s="87"/>
      <c r="DCB3" s="87"/>
      <c r="DCC3" s="87"/>
      <c r="DCD3" s="87"/>
      <c r="DCE3" s="87"/>
      <c r="DCF3" s="87"/>
      <c r="DCG3" s="87"/>
      <c r="DCH3" s="87"/>
      <c r="DCI3" s="87"/>
      <c r="DCJ3" s="87"/>
      <c r="DCK3" s="87"/>
      <c r="DCL3" s="87"/>
      <c r="DCM3" s="87"/>
      <c r="DCN3" s="87"/>
      <c r="DCO3" s="87"/>
      <c r="DCP3" s="87"/>
      <c r="DCQ3" s="87"/>
      <c r="DCR3" s="87"/>
      <c r="DCS3" s="87"/>
      <c r="DCT3" s="87"/>
      <c r="DCU3" s="87"/>
      <c r="DCV3" s="87"/>
      <c r="DCW3" s="87"/>
      <c r="DCX3" s="87"/>
      <c r="DCY3" s="87"/>
      <c r="DCZ3" s="87"/>
      <c r="DDA3" s="87"/>
      <c r="DDB3" s="87"/>
      <c r="DDC3" s="87"/>
      <c r="DDD3" s="87"/>
      <c r="DDE3" s="87"/>
      <c r="DDF3" s="87"/>
      <c r="DDG3" s="87"/>
      <c r="DDH3" s="87"/>
      <c r="DDI3" s="87"/>
      <c r="DDJ3" s="87"/>
      <c r="DDK3" s="87"/>
      <c r="DDL3" s="87"/>
      <c r="DDM3" s="87"/>
      <c r="DDN3" s="87"/>
      <c r="DDO3" s="87"/>
      <c r="DDP3" s="87"/>
      <c r="DDQ3" s="87"/>
      <c r="DDR3" s="87"/>
      <c r="DDS3" s="87"/>
      <c r="DDT3" s="87"/>
      <c r="DDU3" s="87"/>
      <c r="DDV3" s="87"/>
      <c r="DDW3" s="87"/>
      <c r="DDX3" s="87"/>
      <c r="DDY3" s="87"/>
      <c r="DDZ3" s="87"/>
      <c r="DEA3" s="87"/>
      <c r="DEB3" s="87"/>
      <c r="DEC3" s="87"/>
      <c r="DED3" s="87"/>
      <c r="DEE3" s="87"/>
      <c r="DEF3" s="87"/>
      <c r="DEG3" s="87"/>
      <c r="DEH3" s="87"/>
      <c r="DEI3" s="87"/>
      <c r="DEJ3" s="87"/>
      <c r="DEK3" s="87"/>
      <c r="DEL3" s="87"/>
      <c r="DEM3" s="87"/>
      <c r="DEN3" s="87"/>
      <c r="DEO3" s="87"/>
      <c r="DEP3" s="87"/>
      <c r="DEQ3" s="87"/>
      <c r="DER3" s="87"/>
      <c r="DES3" s="87"/>
      <c r="DET3" s="87"/>
      <c r="DEU3" s="87"/>
      <c r="DEV3" s="87"/>
      <c r="DEW3" s="87"/>
      <c r="DEX3" s="87"/>
      <c r="DEY3" s="87"/>
      <c r="DEZ3" s="87"/>
      <c r="DFA3" s="87"/>
      <c r="DFB3" s="87"/>
      <c r="DFC3" s="87"/>
      <c r="DFD3" s="87"/>
      <c r="DFE3" s="87"/>
      <c r="DFF3" s="87"/>
      <c r="DFG3" s="87"/>
      <c r="DFH3" s="87"/>
      <c r="DFI3" s="87"/>
      <c r="DFJ3" s="87"/>
      <c r="DFK3" s="87"/>
      <c r="DFL3" s="87"/>
      <c r="DFM3" s="87"/>
      <c r="DFN3" s="87"/>
      <c r="DFO3" s="87"/>
      <c r="DFP3" s="87"/>
      <c r="DFQ3" s="87"/>
      <c r="DFR3" s="87"/>
      <c r="DFS3" s="87"/>
      <c r="DFT3" s="87"/>
      <c r="DFU3" s="87"/>
      <c r="DFV3" s="87"/>
      <c r="DFW3" s="87"/>
      <c r="DFX3" s="87"/>
      <c r="DFY3" s="87"/>
      <c r="DFZ3" s="87"/>
      <c r="DGA3" s="87"/>
      <c r="DGB3" s="87"/>
      <c r="DGC3" s="87"/>
      <c r="DGD3" s="87"/>
      <c r="DGE3" s="87"/>
      <c r="DGF3" s="87"/>
      <c r="DGG3" s="87"/>
      <c r="DGH3" s="87"/>
      <c r="DGI3" s="87"/>
      <c r="DGJ3" s="87"/>
      <c r="DGK3" s="87"/>
      <c r="DGL3" s="87"/>
      <c r="DGM3" s="87"/>
      <c r="DGN3" s="87"/>
      <c r="DGO3" s="87"/>
      <c r="DGP3" s="87"/>
      <c r="DGQ3" s="87"/>
      <c r="DGR3" s="87"/>
      <c r="DGS3" s="87"/>
      <c r="DGT3" s="87"/>
      <c r="DGU3" s="87"/>
      <c r="DGV3" s="87"/>
      <c r="DGW3" s="87"/>
      <c r="DGX3" s="87"/>
      <c r="DGY3" s="87"/>
      <c r="DGZ3" s="87"/>
      <c r="DHA3" s="87"/>
      <c r="DHB3" s="87"/>
      <c r="DHC3" s="87"/>
      <c r="DHD3" s="87"/>
      <c r="DHE3" s="87"/>
      <c r="DHF3" s="87"/>
      <c r="DHG3" s="87"/>
      <c r="DHH3" s="87"/>
      <c r="DHI3" s="87"/>
      <c r="DHJ3" s="87"/>
      <c r="DHK3" s="87"/>
      <c r="DHL3" s="87"/>
      <c r="DHM3" s="87"/>
      <c r="DHN3" s="87"/>
      <c r="DHO3" s="87"/>
      <c r="DHP3" s="87"/>
      <c r="DHQ3" s="87"/>
      <c r="DHR3" s="87"/>
      <c r="DHS3" s="87"/>
      <c r="DHT3" s="87"/>
      <c r="DHU3" s="87"/>
      <c r="DHV3" s="87"/>
      <c r="DHW3" s="87"/>
      <c r="DHX3" s="87"/>
      <c r="DHY3" s="87"/>
      <c r="DHZ3" s="87"/>
      <c r="DIA3" s="87"/>
      <c r="DIB3" s="87"/>
      <c r="DIC3" s="87"/>
      <c r="DID3" s="87"/>
      <c r="DIE3" s="87"/>
      <c r="DIF3" s="87"/>
      <c r="DIG3" s="87"/>
      <c r="DIH3" s="87"/>
      <c r="DII3" s="87"/>
      <c r="DIJ3" s="87"/>
      <c r="DIK3" s="87"/>
      <c r="DIL3" s="87"/>
      <c r="DIM3" s="87"/>
      <c r="DIN3" s="87"/>
      <c r="DIO3" s="87"/>
      <c r="DIP3" s="87"/>
      <c r="DIQ3" s="87"/>
      <c r="DIR3" s="87"/>
      <c r="DIS3" s="87"/>
      <c r="DIT3" s="87"/>
      <c r="DIU3" s="87"/>
      <c r="DIV3" s="87"/>
      <c r="DIW3" s="87"/>
      <c r="DIX3" s="87"/>
      <c r="DIY3" s="87"/>
      <c r="DIZ3" s="87"/>
      <c r="DJA3" s="87"/>
      <c r="DJB3" s="87"/>
      <c r="DJC3" s="87"/>
      <c r="DJD3" s="87"/>
      <c r="DJE3" s="87"/>
      <c r="DJF3" s="87"/>
      <c r="DJG3" s="87"/>
      <c r="DJH3" s="87"/>
      <c r="DJI3" s="87"/>
      <c r="DJJ3" s="87"/>
      <c r="DJK3" s="87"/>
      <c r="DJL3" s="87"/>
      <c r="DJM3" s="87"/>
      <c r="DJN3" s="87"/>
      <c r="DJO3" s="87"/>
      <c r="DJP3" s="87"/>
      <c r="DJQ3" s="87"/>
      <c r="DJR3" s="87"/>
      <c r="DJS3" s="87"/>
      <c r="DJT3" s="87"/>
      <c r="DJU3" s="87"/>
      <c r="DJV3" s="87"/>
      <c r="DJW3" s="87"/>
      <c r="DJX3" s="87"/>
      <c r="DJY3" s="87"/>
      <c r="DJZ3" s="87"/>
      <c r="DKA3" s="87"/>
      <c r="DKB3" s="87"/>
      <c r="DKC3" s="87"/>
      <c r="DKD3" s="87"/>
      <c r="DKE3" s="87"/>
      <c r="DKF3" s="87"/>
      <c r="DKG3" s="87"/>
      <c r="DKH3" s="87"/>
      <c r="DKI3" s="87"/>
      <c r="DKJ3" s="87"/>
      <c r="DKK3" s="87"/>
      <c r="DKL3" s="87"/>
      <c r="DKM3" s="87"/>
      <c r="DKN3" s="87"/>
      <c r="DKO3" s="87"/>
      <c r="DKP3" s="87"/>
      <c r="DKQ3" s="87"/>
      <c r="DKR3" s="87"/>
      <c r="DKS3" s="87"/>
      <c r="DKT3" s="87"/>
      <c r="DKU3" s="87"/>
      <c r="DKV3" s="87"/>
      <c r="DKW3" s="87"/>
      <c r="DKX3" s="87"/>
      <c r="DKY3" s="87"/>
      <c r="DKZ3" s="87"/>
      <c r="DLA3" s="87"/>
      <c r="DLB3" s="87"/>
      <c r="DLC3" s="87"/>
      <c r="DLD3" s="87"/>
      <c r="DLE3" s="87"/>
      <c r="DLF3" s="87"/>
      <c r="DLG3" s="87"/>
      <c r="DLH3" s="87"/>
      <c r="DLI3" s="87"/>
      <c r="DLJ3" s="87"/>
      <c r="DLK3" s="87"/>
      <c r="DLL3" s="87"/>
      <c r="DLM3" s="87"/>
      <c r="DLN3" s="87"/>
      <c r="DLO3" s="87"/>
      <c r="DLP3" s="87"/>
      <c r="DLQ3" s="87"/>
      <c r="DLR3" s="87"/>
      <c r="DLS3" s="87"/>
      <c r="DLT3" s="87"/>
      <c r="DLU3" s="87"/>
      <c r="DLV3" s="87"/>
      <c r="DLW3" s="87"/>
      <c r="DLX3" s="87"/>
      <c r="DLY3" s="87"/>
      <c r="DLZ3" s="87"/>
      <c r="DMA3" s="87"/>
      <c r="DMB3" s="87"/>
      <c r="DMC3" s="87"/>
      <c r="DMD3" s="87"/>
      <c r="DME3" s="87"/>
      <c r="DMF3" s="87"/>
      <c r="DMG3" s="87"/>
      <c r="DMH3" s="87"/>
      <c r="DMI3" s="87"/>
      <c r="DMJ3" s="87"/>
      <c r="DMK3" s="87"/>
      <c r="DML3" s="87"/>
      <c r="DMM3" s="87"/>
      <c r="DMN3" s="87"/>
      <c r="DMO3" s="87"/>
      <c r="DMP3" s="87"/>
      <c r="DMQ3" s="87"/>
      <c r="DMR3" s="87"/>
      <c r="DMS3" s="87"/>
      <c r="DMT3" s="87"/>
      <c r="DMU3" s="87"/>
      <c r="DMV3" s="87"/>
      <c r="DMW3" s="87"/>
      <c r="DMX3" s="87"/>
      <c r="DMY3" s="87"/>
      <c r="DMZ3" s="87"/>
      <c r="DNA3" s="87"/>
      <c r="DNB3" s="87"/>
      <c r="DNC3" s="87"/>
      <c r="DND3" s="87"/>
      <c r="DNE3" s="87"/>
      <c r="DNF3" s="87"/>
      <c r="DNG3" s="87"/>
      <c r="DNH3" s="87"/>
      <c r="DNI3" s="87"/>
      <c r="DNJ3" s="87"/>
      <c r="DNK3" s="87"/>
      <c r="DNL3" s="87"/>
      <c r="DNM3" s="87"/>
      <c r="DNN3" s="87"/>
      <c r="DNO3" s="87"/>
      <c r="DNP3" s="87"/>
      <c r="DNQ3" s="87"/>
      <c r="DNR3" s="87"/>
      <c r="DNS3" s="87"/>
      <c r="DNT3" s="87"/>
      <c r="DNU3" s="87"/>
      <c r="DNV3" s="87"/>
      <c r="DNW3" s="87"/>
      <c r="DNX3" s="87"/>
      <c r="DNY3" s="87"/>
      <c r="DNZ3" s="87"/>
      <c r="DOA3" s="87"/>
      <c r="DOB3" s="87"/>
      <c r="DOC3" s="87"/>
      <c r="DOD3" s="87"/>
      <c r="DOE3" s="87"/>
      <c r="DOF3" s="87"/>
      <c r="DOG3" s="87"/>
      <c r="DOH3" s="87"/>
      <c r="DOI3" s="87"/>
      <c r="DOJ3" s="87"/>
      <c r="DOK3" s="87"/>
      <c r="DOL3" s="87"/>
      <c r="DOM3" s="87"/>
      <c r="DON3" s="87"/>
      <c r="DOO3" s="87"/>
      <c r="DOP3" s="87"/>
      <c r="DOQ3" s="87"/>
      <c r="DOR3" s="87"/>
      <c r="DOS3" s="87"/>
      <c r="DOT3" s="87"/>
      <c r="DOU3" s="87"/>
      <c r="DOV3" s="87"/>
      <c r="DOW3" s="87"/>
      <c r="DOX3" s="87"/>
      <c r="DOY3" s="87"/>
      <c r="DOZ3" s="87"/>
      <c r="DPA3" s="87"/>
      <c r="DPB3" s="87"/>
      <c r="DPC3" s="87"/>
      <c r="DPD3" s="87"/>
      <c r="DPE3" s="87"/>
      <c r="DPF3" s="87"/>
      <c r="DPG3" s="87"/>
      <c r="DPH3" s="87"/>
      <c r="DPI3" s="87"/>
      <c r="DPJ3" s="87"/>
      <c r="DPK3" s="87"/>
      <c r="DPL3" s="87"/>
      <c r="DPM3" s="87"/>
      <c r="DPN3" s="87"/>
      <c r="DPO3" s="87"/>
      <c r="DPP3" s="87"/>
      <c r="DPQ3" s="87"/>
      <c r="DPR3" s="87"/>
      <c r="DPS3" s="87"/>
      <c r="DPT3" s="87"/>
      <c r="DPU3" s="87"/>
      <c r="DPV3" s="87"/>
      <c r="DPW3" s="87"/>
      <c r="DPX3" s="87"/>
      <c r="DPY3" s="87"/>
      <c r="DPZ3" s="87"/>
      <c r="DQA3" s="87"/>
      <c r="DQB3" s="87"/>
      <c r="DQC3" s="87"/>
      <c r="DQD3" s="87"/>
      <c r="DQE3" s="87"/>
      <c r="DQF3" s="87"/>
      <c r="DQG3" s="87"/>
      <c r="DQH3" s="87"/>
      <c r="DQI3" s="87"/>
      <c r="DQJ3" s="87"/>
      <c r="DQK3" s="87"/>
      <c r="DQL3" s="87"/>
      <c r="DQM3" s="87"/>
      <c r="DQN3" s="87"/>
      <c r="DQO3" s="87"/>
      <c r="DQP3" s="87"/>
      <c r="DQQ3" s="87"/>
      <c r="DQR3" s="87"/>
      <c r="DQS3" s="87"/>
      <c r="DQT3" s="87"/>
      <c r="DQU3" s="87"/>
      <c r="DQV3" s="87"/>
      <c r="DQW3" s="87"/>
      <c r="DQX3" s="87"/>
      <c r="DQY3" s="87"/>
      <c r="DQZ3" s="87"/>
      <c r="DRA3" s="87"/>
      <c r="DRB3" s="87"/>
      <c r="DRC3" s="87"/>
      <c r="DRD3" s="87"/>
      <c r="DRE3" s="87"/>
      <c r="DRF3" s="87"/>
      <c r="DRG3" s="87"/>
      <c r="DRH3" s="87"/>
      <c r="DRI3" s="87"/>
      <c r="DRJ3" s="87"/>
      <c r="DRK3" s="87"/>
      <c r="DRL3" s="87"/>
      <c r="DRM3" s="87"/>
      <c r="DRN3" s="87"/>
      <c r="DRO3" s="87"/>
      <c r="DRP3" s="87"/>
      <c r="DRQ3" s="87"/>
      <c r="DRR3" s="87"/>
      <c r="DRS3" s="87"/>
      <c r="DRT3" s="87"/>
      <c r="DRU3" s="87"/>
      <c r="DRV3" s="87"/>
      <c r="DRW3" s="87"/>
      <c r="DRX3" s="87"/>
      <c r="DRY3" s="87"/>
      <c r="DRZ3" s="87"/>
      <c r="DSA3" s="87"/>
      <c r="DSB3" s="87"/>
      <c r="DSC3" s="87"/>
      <c r="DSD3" s="87"/>
      <c r="DSE3" s="87"/>
      <c r="DSF3" s="87"/>
      <c r="DSG3" s="87"/>
      <c r="DSH3" s="87"/>
      <c r="DSI3" s="87"/>
      <c r="DSJ3" s="87"/>
      <c r="DSK3" s="87"/>
      <c r="DSL3" s="87"/>
      <c r="DSM3" s="87"/>
      <c r="DSN3" s="87"/>
      <c r="DSO3" s="87"/>
      <c r="DSP3" s="87"/>
      <c r="DSQ3" s="87"/>
      <c r="DSR3" s="87"/>
      <c r="DSS3" s="87"/>
      <c r="DST3" s="87"/>
      <c r="DSU3" s="87"/>
      <c r="DSV3" s="87"/>
      <c r="DSW3" s="87"/>
      <c r="DSX3" s="87"/>
      <c r="DSY3" s="87"/>
      <c r="DSZ3" s="87"/>
      <c r="DTA3" s="87"/>
      <c r="DTB3" s="87"/>
      <c r="DTC3" s="87"/>
      <c r="DTD3" s="87"/>
      <c r="DTE3" s="87"/>
      <c r="DTF3" s="87"/>
      <c r="DTG3" s="87"/>
      <c r="DTH3" s="87"/>
      <c r="DTI3" s="87"/>
      <c r="DTJ3" s="87"/>
      <c r="DTK3" s="87"/>
      <c r="DTL3" s="87"/>
      <c r="DTM3" s="87"/>
      <c r="DTN3" s="87"/>
      <c r="DTO3" s="87"/>
      <c r="DTP3" s="87"/>
      <c r="DTQ3" s="87"/>
      <c r="DTR3" s="87"/>
      <c r="DTS3" s="87"/>
      <c r="DTT3" s="87"/>
      <c r="DTU3" s="87"/>
      <c r="DTV3" s="87"/>
      <c r="DTW3" s="87"/>
      <c r="DTX3" s="87"/>
      <c r="DTY3" s="87"/>
      <c r="DTZ3" s="87"/>
      <c r="DUA3" s="87"/>
      <c r="DUB3" s="87"/>
      <c r="DUC3" s="87"/>
      <c r="DUD3" s="87"/>
      <c r="DUE3" s="87"/>
      <c r="DUF3" s="87"/>
      <c r="DUG3" s="87"/>
      <c r="DUH3" s="87"/>
      <c r="DUI3" s="87"/>
      <c r="DUJ3" s="87"/>
      <c r="DUK3" s="87"/>
      <c r="DUL3" s="87"/>
      <c r="DUM3" s="87"/>
      <c r="DUN3" s="87"/>
      <c r="DUO3" s="87"/>
      <c r="DUP3" s="87"/>
      <c r="DUQ3" s="87"/>
      <c r="DUR3" s="87"/>
      <c r="DUS3" s="87"/>
      <c r="DUT3" s="87"/>
      <c r="DUU3" s="87"/>
      <c r="DUV3" s="87"/>
      <c r="DUW3" s="87"/>
      <c r="DUX3" s="87"/>
      <c r="DUY3" s="87"/>
      <c r="DUZ3" s="87"/>
      <c r="DVA3" s="87"/>
      <c r="DVB3" s="87"/>
      <c r="DVC3" s="87"/>
      <c r="DVD3" s="87"/>
      <c r="DVE3" s="87"/>
      <c r="DVF3" s="87"/>
      <c r="DVG3" s="87"/>
      <c r="DVH3" s="87"/>
      <c r="DVI3" s="87"/>
      <c r="DVJ3" s="87"/>
      <c r="DVK3" s="87"/>
      <c r="DVL3" s="87"/>
      <c r="DVM3" s="87"/>
      <c r="DVN3" s="87"/>
      <c r="DVO3" s="87"/>
      <c r="DVP3" s="87"/>
      <c r="DVQ3" s="87"/>
      <c r="DVR3" s="87"/>
      <c r="DVS3" s="87"/>
      <c r="DVT3" s="87"/>
      <c r="DVU3" s="87"/>
      <c r="DVV3" s="87"/>
      <c r="DVW3" s="87"/>
      <c r="DVX3" s="87"/>
      <c r="DVY3" s="87"/>
      <c r="DVZ3" s="87"/>
      <c r="DWA3" s="87"/>
      <c r="DWB3" s="87"/>
      <c r="DWC3" s="87"/>
      <c r="DWD3" s="87"/>
      <c r="DWE3" s="87"/>
      <c r="DWF3" s="87"/>
      <c r="DWG3" s="87"/>
      <c r="DWH3" s="87"/>
      <c r="DWI3" s="87"/>
      <c r="DWJ3" s="87"/>
      <c r="DWK3" s="87"/>
      <c r="DWL3" s="87"/>
      <c r="DWM3" s="87"/>
      <c r="DWN3" s="87"/>
      <c r="DWO3" s="87"/>
      <c r="DWP3" s="87"/>
      <c r="DWQ3" s="87"/>
      <c r="DWR3" s="87"/>
      <c r="DWS3" s="87"/>
      <c r="DWT3" s="87"/>
      <c r="DWU3" s="87"/>
      <c r="DWV3" s="87"/>
      <c r="DWW3" s="87"/>
      <c r="DWX3" s="87"/>
      <c r="DWY3" s="87"/>
      <c r="DWZ3" s="87"/>
      <c r="DXA3" s="87"/>
      <c r="DXB3" s="87"/>
      <c r="DXC3" s="87"/>
      <c r="DXD3" s="87"/>
      <c r="DXE3" s="87"/>
      <c r="DXF3" s="87"/>
      <c r="DXG3" s="87"/>
      <c r="DXH3" s="87"/>
      <c r="DXI3" s="87"/>
      <c r="DXJ3" s="87"/>
      <c r="DXK3" s="87"/>
      <c r="DXL3" s="87"/>
      <c r="DXM3" s="87"/>
      <c r="DXN3" s="87"/>
      <c r="DXO3" s="87"/>
      <c r="DXP3" s="87"/>
      <c r="DXQ3" s="87"/>
      <c r="DXR3" s="87"/>
      <c r="DXS3" s="87"/>
      <c r="DXT3" s="87"/>
      <c r="DXU3" s="87"/>
      <c r="DXV3" s="87"/>
      <c r="DXW3" s="87"/>
      <c r="DXX3" s="87"/>
      <c r="DXY3" s="87"/>
      <c r="DXZ3" s="87"/>
      <c r="DYA3" s="87"/>
      <c r="DYB3" s="87"/>
      <c r="DYC3" s="87"/>
      <c r="DYD3" s="87"/>
      <c r="DYE3" s="87"/>
      <c r="DYF3" s="87"/>
      <c r="DYG3" s="87"/>
      <c r="DYH3" s="87"/>
      <c r="DYI3" s="87"/>
      <c r="DYJ3" s="87"/>
      <c r="DYK3" s="87"/>
      <c r="DYL3" s="87"/>
      <c r="DYM3" s="87"/>
      <c r="DYN3" s="87"/>
      <c r="DYO3" s="87"/>
      <c r="DYP3" s="87"/>
      <c r="DYQ3" s="87"/>
      <c r="DYR3" s="87"/>
      <c r="DYS3" s="87"/>
      <c r="DYT3" s="87"/>
      <c r="DYU3" s="87"/>
      <c r="DYV3" s="87"/>
      <c r="DYW3" s="87"/>
      <c r="DYX3" s="87"/>
      <c r="DYY3" s="87"/>
      <c r="DYZ3" s="87"/>
      <c r="DZA3" s="87"/>
      <c r="DZB3" s="87"/>
      <c r="DZC3" s="87"/>
      <c r="DZD3" s="87"/>
      <c r="DZE3" s="87"/>
      <c r="DZF3" s="87"/>
      <c r="DZG3" s="87"/>
      <c r="DZH3" s="87"/>
      <c r="DZI3" s="87"/>
      <c r="DZJ3" s="87"/>
      <c r="DZK3" s="87"/>
      <c r="DZL3" s="87"/>
      <c r="DZM3" s="87"/>
      <c r="DZN3" s="87"/>
      <c r="DZO3" s="87"/>
      <c r="DZP3" s="87"/>
      <c r="DZQ3" s="87"/>
      <c r="DZR3" s="87"/>
      <c r="DZS3" s="87"/>
      <c r="DZT3" s="87"/>
      <c r="DZU3" s="87"/>
      <c r="DZV3" s="87"/>
      <c r="DZW3" s="87"/>
      <c r="DZX3" s="87"/>
      <c r="DZY3" s="87"/>
      <c r="DZZ3" s="87"/>
      <c r="EAA3" s="87"/>
      <c r="EAB3" s="87"/>
      <c r="EAC3" s="87"/>
      <c r="EAD3" s="87"/>
      <c r="EAE3" s="87"/>
      <c r="EAF3" s="87"/>
      <c r="EAG3" s="87"/>
      <c r="EAH3" s="87"/>
      <c r="EAI3" s="87"/>
      <c r="EAJ3" s="87"/>
      <c r="EAK3" s="87"/>
      <c r="EAL3" s="87"/>
      <c r="EAM3" s="87"/>
      <c r="EAN3" s="87"/>
      <c r="EAO3" s="87"/>
      <c r="EAP3" s="87"/>
      <c r="EAQ3" s="87"/>
      <c r="EAR3" s="87"/>
      <c r="EAS3" s="87"/>
      <c r="EAT3" s="87"/>
      <c r="EAU3" s="87"/>
      <c r="EAV3" s="87"/>
      <c r="EAW3" s="87"/>
      <c r="EAX3" s="87"/>
      <c r="EAY3" s="87"/>
      <c r="EAZ3" s="87"/>
      <c r="EBA3" s="87"/>
      <c r="EBB3" s="87"/>
      <c r="EBC3" s="87"/>
      <c r="EBD3" s="87"/>
      <c r="EBE3" s="87"/>
      <c r="EBF3" s="87"/>
      <c r="EBG3" s="87"/>
      <c r="EBH3" s="87"/>
      <c r="EBI3" s="87"/>
      <c r="EBJ3" s="87"/>
      <c r="EBK3" s="87"/>
      <c r="EBL3" s="87"/>
      <c r="EBM3" s="87"/>
      <c r="EBN3" s="87"/>
      <c r="EBO3" s="87"/>
      <c r="EBP3" s="87"/>
      <c r="EBQ3" s="87"/>
      <c r="EBR3" s="87"/>
      <c r="EBS3" s="87"/>
      <c r="EBT3" s="87"/>
      <c r="EBU3" s="87"/>
      <c r="EBV3" s="87"/>
      <c r="EBW3" s="87"/>
      <c r="EBX3" s="87"/>
      <c r="EBY3" s="87"/>
      <c r="EBZ3" s="87"/>
      <c r="ECA3" s="87"/>
      <c r="ECB3" s="87"/>
      <c r="ECC3" s="87"/>
      <c r="ECD3" s="87"/>
      <c r="ECE3" s="87"/>
      <c r="ECF3" s="87"/>
      <c r="ECG3" s="87"/>
      <c r="ECH3" s="87"/>
      <c r="ECI3" s="87"/>
      <c r="ECJ3" s="87"/>
      <c r="ECK3" s="87"/>
      <c r="ECL3" s="87"/>
      <c r="ECM3" s="87"/>
      <c r="ECN3" s="87"/>
      <c r="ECO3" s="87"/>
      <c r="ECP3" s="87"/>
      <c r="ECQ3" s="87"/>
      <c r="ECR3" s="87"/>
      <c r="ECS3" s="87"/>
      <c r="ECT3" s="87"/>
      <c r="ECU3" s="87"/>
      <c r="ECV3" s="87"/>
      <c r="ECW3" s="87"/>
      <c r="ECX3" s="87"/>
      <c r="ECY3" s="87"/>
      <c r="ECZ3" s="87"/>
      <c r="EDA3" s="87"/>
      <c r="EDB3" s="87"/>
      <c r="EDC3" s="87"/>
      <c r="EDD3" s="87"/>
      <c r="EDE3" s="87"/>
      <c r="EDF3" s="87"/>
      <c r="EDG3" s="87"/>
      <c r="EDH3" s="87"/>
      <c r="EDI3" s="87"/>
      <c r="EDJ3" s="87"/>
      <c r="EDK3" s="87"/>
      <c r="EDL3" s="87"/>
      <c r="EDM3" s="87"/>
      <c r="EDN3" s="87"/>
      <c r="EDO3" s="87"/>
      <c r="EDP3" s="87"/>
      <c r="EDQ3" s="87"/>
      <c r="EDR3" s="87"/>
      <c r="EDS3" s="87"/>
      <c r="EDT3" s="87"/>
      <c r="EDU3" s="87"/>
      <c r="EDV3" s="87"/>
      <c r="EDW3" s="87"/>
      <c r="EDX3" s="87"/>
      <c r="EDY3" s="87"/>
      <c r="EDZ3" s="87"/>
      <c r="EEA3" s="87"/>
      <c r="EEB3" s="87"/>
      <c r="EEC3" s="87"/>
      <c r="EED3" s="87"/>
      <c r="EEE3" s="87"/>
      <c r="EEF3" s="87"/>
      <c r="EEG3" s="87"/>
      <c r="EEH3" s="87"/>
      <c r="EEI3" s="87"/>
      <c r="EEJ3" s="87"/>
      <c r="EEK3" s="87"/>
      <c r="EEL3" s="87"/>
      <c r="EEM3" s="87"/>
      <c r="EEN3" s="87"/>
      <c r="EEO3" s="87"/>
      <c r="EEP3" s="87"/>
      <c r="EEQ3" s="87"/>
      <c r="EER3" s="87"/>
      <c r="EES3" s="87"/>
      <c r="EET3" s="87"/>
      <c r="EEU3" s="87"/>
      <c r="EEV3" s="87"/>
      <c r="EEW3" s="87"/>
      <c r="EEX3" s="87"/>
      <c r="EEY3" s="87"/>
      <c r="EEZ3" s="87"/>
      <c r="EFA3" s="87"/>
      <c r="EFB3" s="87"/>
      <c r="EFC3" s="87"/>
      <c r="EFD3" s="87"/>
      <c r="EFE3" s="87"/>
      <c r="EFF3" s="87"/>
      <c r="EFG3" s="87"/>
      <c r="EFH3" s="87"/>
      <c r="EFI3" s="87"/>
      <c r="EFJ3" s="87"/>
      <c r="EFK3" s="87"/>
      <c r="EFL3" s="87"/>
      <c r="EFM3" s="87"/>
      <c r="EFN3" s="87"/>
      <c r="EFO3" s="87"/>
      <c r="EFP3" s="87"/>
      <c r="EFQ3" s="87"/>
      <c r="EFR3" s="87"/>
      <c r="EFS3" s="87"/>
      <c r="EFT3" s="87"/>
      <c r="EFU3" s="87"/>
      <c r="EFV3" s="87"/>
      <c r="EFW3" s="87"/>
      <c r="EFX3" s="87"/>
      <c r="EFY3" s="87"/>
      <c r="EFZ3" s="87"/>
      <c r="EGA3" s="87"/>
      <c r="EGB3" s="87"/>
      <c r="EGC3" s="87"/>
      <c r="EGD3" s="87"/>
      <c r="EGE3" s="87"/>
      <c r="EGF3" s="87"/>
      <c r="EGG3" s="87"/>
      <c r="EGH3" s="87"/>
      <c r="EGI3" s="87"/>
      <c r="EGJ3" s="87"/>
      <c r="EGK3" s="87"/>
      <c r="EGL3" s="87"/>
      <c r="EGM3" s="87"/>
      <c r="EGN3" s="87"/>
      <c r="EGO3" s="87"/>
      <c r="EGP3" s="87"/>
      <c r="EGQ3" s="87"/>
      <c r="EGR3" s="87"/>
      <c r="EGS3" s="87"/>
      <c r="EGT3" s="87"/>
      <c r="EGU3" s="87"/>
      <c r="EGV3" s="87"/>
      <c r="EGW3" s="87"/>
      <c r="EGX3" s="87"/>
      <c r="EGY3" s="87"/>
      <c r="EGZ3" s="87"/>
      <c r="EHA3" s="87"/>
      <c r="EHB3" s="87"/>
      <c r="EHC3" s="87"/>
      <c r="EHD3" s="87"/>
      <c r="EHE3" s="87"/>
      <c r="EHF3" s="87"/>
      <c r="EHG3" s="87"/>
      <c r="EHH3" s="87"/>
      <c r="EHI3" s="87"/>
      <c r="EHJ3" s="87"/>
      <c r="EHK3" s="87"/>
      <c r="EHL3" s="87"/>
      <c r="EHM3" s="87"/>
      <c r="EHN3" s="87"/>
      <c r="EHO3" s="87"/>
      <c r="EHP3" s="87"/>
      <c r="EHQ3" s="87"/>
      <c r="EHR3" s="87"/>
      <c r="EHS3" s="87"/>
      <c r="EHT3" s="87"/>
      <c r="EHU3" s="87"/>
      <c r="EHV3" s="87"/>
      <c r="EHW3" s="87"/>
      <c r="EHX3" s="87"/>
      <c r="EHY3" s="87"/>
      <c r="EHZ3" s="87"/>
      <c r="EIA3" s="87"/>
      <c r="EIB3" s="87"/>
      <c r="EIC3" s="87"/>
      <c r="EID3" s="87"/>
      <c r="EIE3" s="87"/>
      <c r="EIF3" s="87"/>
      <c r="EIG3" s="87"/>
      <c r="EIH3" s="87"/>
      <c r="EII3" s="87"/>
      <c r="EIJ3" s="87"/>
      <c r="EIK3" s="87"/>
      <c r="EIL3" s="87"/>
      <c r="EIM3" s="87"/>
      <c r="EIN3" s="87"/>
      <c r="EIO3" s="87"/>
      <c r="EIP3" s="87"/>
      <c r="EIQ3" s="87"/>
      <c r="EIR3" s="87"/>
      <c r="EIS3" s="87"/>
      <c r="EIT3" s="87"/>
      <c r="EIU3" s="87"/>
      <c r="EIV3" s="87"/>
      <c r="EIW3" s="87"/>
      <c r="EIX3" s="87"/>
      <c r="EIY3" s="87"/>
      <c r="EIZ3" s="87"/>
      <c r="EJA3" s="87"/>
      <c r="EJB3" s="87"/>
      <c r="EJC3" s="87"/>
      <c r="EJD3" s="87"/>
      <c r="EJE3" s="87"/>
      <c r="EJF3" s="87"/>
      <c r="EJG3" s="87"/>
      <c r="EJH3" s="87"/>
      <c r="EJI3" s="87"/>
      <c r="EJJ3" s="87"/>
      <c r="EJK3" s="87"/>
      <c r="EJL3" s="87"/>
      <c r="EJM3" s="87"/>
      <c r="EJN3" s="87"/>
      <c r="EJO3" s="87"/>
      <c r="EJP3" s="87"/>
      <c r="EJQ3" s="87"/>
      <c r="EJR3" s="87"/>
      <c r="EJS3" s="87"/>
      <c r="EJT3" s="87"/>
      <c r="EJU3" s="87"/>
      <c r="EJV3" s="87"/>
      <c r="EJW3" s="87"/>
      <c r="EJX3" s="87"/>
      <c r="EJY3" s="87"/>
      <c r="EJZ3" s="87"/>
      <c r="EKA3" s="87"/>
      <c r="EKB3" s="87"/>
      <c r="EKC3" s="87"/>
      <c r="EKD3" s="87"/>
      <c r="EKE3" s="87"/>
      <c r="EKF3" s="87"/>
      <c r="EKG3" s="87"/>
      <c r="EKH3" s="87"/>
      <c r="EKI3" s="87"/>
      <c r="EKJ3" s="87"/>
      <c r="EKK3" s="87"/>
      <c r="EKL3" s="87"/>
      <c r="EKM3" s="87"/>
      <c r="EKN3" s="87"/>
      <c r="EKO3" s="87"/>
      <c r="EKP3" s="87"/>
      <c r="EKQ3" s="87"/>
      <c r="EKR3" s="87"/>
      <c r="EKS3" s="87"/>
      <c r="EKT3" s="87"/>
      <c r="EKU3" s="87"/>
      <c r="EKV3" s="87"/>
      <c r="EKW3" s="87"/>
      <c r="EKX3" s="87"/>
      <c r="EKY3" s="87"/>
      <c r="EKZ3" s="87"/>
      <c r="ELA3" s="87"/>
      <c r="ELB3" s="87"/>
      <c r="ELC3" s="87"/>
      <c r="ELD3" s="87"/>
      <c r="ELE3" s="87"/>
      <c r="ELF3" s="87"/>
      <c r="ELG3" s="87"/>
      <c r="ELH3" s="87"/>
      <c r="ELI3" s="87"/>
      <c r="ELJ3" s="87"/>
      <c r="ELK3" s="87"/>
      <c r="ELL3" s="87"/>
      <c r="ELM3" s="87"/>
      <c r="ELN3" s="87"/>
      <c r="ELO3" s="87"/>
      <c r="ELP3" s="87"/>
      <c r="ELQ3" s="87"/>
      <c r="ELR3" s="87"/>
      <c r="ELS3" s="87"/>
      <c r="ELT3" s="87"/>
      <c r="ELU3" s="87"/>
      <c r="ELV3" s="87"/>
      <c r="ELW3" s="87"/>
      <c r="ELX3" s="87"/>
      <c r="ELY3" s="87"/>
      <c r="ELZ3" s="87"/>
      <c r="EMA3" s="87"/>
      <c r="EMB3" s="87"/>
      <c r="EMC3" s="87"/>
      <c r="EMD3" s="87"/>
      <c r="EME3" s="87"/>
      <c r="EMF3" s="87"/>
      <c r="EMG3" s="87"/>
      <c r="EMH3" s="87"/>
      <c r="EMI3" s="87"/>
      <c r="EMJ3" s="87"/>
      <c r="EMK3" s="87"/>
      <c r="EML3" s="87"/>
      <c r="EMM3" s="87"/>
      <c r="EMN3" s="87"/>
      <c r="EMO3" s="87"/>
      <c r="EMP3" s="87"/>
      <c r="EMQ3" s="87"/>
      <c r="EMR3" s="87"/>
      <c r="EMS3" s="87"/>
      <c r="EMT3" s="87"/>
      <c r="EMU3" s="87"/>
      <c r="EMV3" s="87"/>
      <c r="EMW3" s="87"/>
      <c r="EMX3" s="87"/>
      <c r="EMY3" s="87"/>
      <c r="EMZ3" s="87"/>
      <c r="ENA3" s="87"/>
      <c r="ENB3" s="87"/>
      <c r="ENC3" s="87"/>
      <c r="END3" s="87"/>
      <c r="ENE3" s="87"/>
      <c r="ENF3" s="87"/>
      <c r="ENG3" s="87"/>
      <c r="ENH3" s="87"/>
      <c r="ENI3" s="87"/>
      <c r="ENJ3" s="87"/>
      <c r="ENK3" s="87"/>
      <c r="ENL3" s="87"/>
      <c r="ENM3" s="87"/>
      <c r="ENN3" s="87"/>
      <c r="ENO3" s="87"/>
      <c r="ENP3" s="87"/>
      <c r="ENQ3" s="87"/>
      <c r="ENR3" s="87"/>
      <c r="ENS3" s="87"/>
      <c r="ENT3" s="87"/>
      <c r="ENU3" s="87"/>
      <c r="ENV3" s="87"/>
      <c r="ENW3" s="87"/>
      <c r="ENX3" s="87"/>
      <c r="ENY3" s="87"/>
      <c r="ENZ3" s="87"/>
      <c r="EOA3" s="87"/>
      <c r="EOB3" s="87"/>
      <c r="EOC3" s="87"/>
      <c r="EOD3" s="87"/>
      <c r="EOE3" s="87"/>
      <c r="EOF3" s="87"/>
      <c r="EOG3" s="87"/>
      <c r="EOH3" s="87"/>
      <c r="EOI3" s="87"/>
      <c r="EOJ3" s="87"/>
      <c r="EOK3" s="87"/>
      <c r="EOL3" s="87"/>
      <c r="EOM3" s="87"/>
      <c r="EON3" s="87"/>
      <c r="EOO3" s="87"/>
      <c r="EOP3" s="87"/>
      <c r="EOQ3" s="87"/>
      <c r="EOR3" s="87"/>
      <c r="EOS3" s="87"/>
      <c r="EOT3" s="87"/>
      <c r="EOU3" s="87"/>
      <c r="EOV3" s="87"/>
      <c r="EOW3" s="87"/>
      <c r="EOX3" s="87"/>
      <c r="EOY3" s="87"/>
      <c r="EOZ3" s="87"/>
      <c r="EPA3" s="87"/>
      <c r="EPB3" s="87"/>
      <c r="EPC3" s="87"/>
      <c r="EPD3" s="87"/>
      <c r="EPE3" s="87"/>
      <c r="EPF3" s="87"/>
      <c r="EPG3" s="87"/>
      <c r="EPH3" s="87"/>
      <c r="EPI3" s="87"/>
      <c r="EPJ3" s="87"/>
      <c r="EPK3" s="87"/>
      <c r="EPL3" s="87"/>
      <c r="EPM3" s="87"/>
      <c r="EPN3" s="87"/>
      <c r="EPO3" s="87"/>
      <c r="EPP3" s="87"/>
      <c r="EPQ3" s="87"/>
      <c r="EPR3" s="87"/>
      <c r="EPS3" s="87"/>
      <c r="EPT3" s="87"/>
      <c r="EPU3" s="87"/>
      <c r="EPV3" s="87"/>
      <c r="EPW3" s="87"/>
      <c r="EPX3" s="87"/>
      <c r="EPY3" s="87"/>
      <c r="EPZ3" s="87"/>
      <c r="EQA3" s="87"/>
      <c r="EQB3" s="87"/>
      <c r="EQC3" s="87"/>
      <c r="EQD3" s="87"/>
      <c r="EQE3" s="87"/>
      <c r="EQF3" s="87"/>
      <c r="EQG3" s="87"/>
      <c r="EQH3" s="87"/>
      <c r="EQI3" s="87"/>
      <c r="EQJ3" s="87"/>
      <c r="EQK3" s="87"/>
      <c r="EQL3" s="87"/>
      <c r="EQM3" s="87"/>
      <c r="EQN3" s="87"/>
      <c r="EQO3" s="87"/>
      <c r="EQP3" s="87"/>
      <c r="EQQ3" s="87"/>
      <c r="EQR3" s="87"/>
      <c r="EQS3" s="87"/>
      <c r="EQT3" s="87"/>
      <c r="EQU3" s="87"/>
      <c r="EQV3" s="87"/>
      <c r="EQW3" s="87"/>
      <c r="EQX3" s="87"/>
      <c r="EQY3" s="87"/>
      <c r="EQZ3" s="87"/>
      <c r="ERA3" s="87"/>
      <c r="ERB3" s="87"/>
      <c r="ERC3" s="87"/>
      <c r="ERD3" s="87"/>
      <c r="ERE3" s="87"/>
      <c r="ERF3" s="87"/>
      <c r="ERG3" s="87"/>
      <c r="ERH3" s="87"/>
      <c r="ERI3" s="87"/>
      <c r="ERJ3" s="87"/>
      <c r="ERK3" s="87"/>
      <c r="ERL3" s="87"/>
      <c r="ERM3" s="87"/>
      <c r="ERN3" s="87"/>
      <c r="ERO3" s="87"/>
      <c r="ERP3" s="87"/>
      <c r="ERQ3" s="87"/>
      <c r="ERR3" s="87"/>
      <c r="ERS3" s="87"/>
      <c r="ERT3" s="87"/>
      <c r="ERU3" s="87"/>
      <c r="ERV3" s="87"/>
      <c r="ERW3" s="87"/>
      <c r="ERX3" s="87"/>
      <c r="ERY3" s="87"/>
      <c r="ERZ3" s="87"/>
      <c r="ESA3" s="87"/>
      <c r="ESB3" s="87"/>
      <c r="ESC3" s="87"/>
      <c r="ESD3" s="87"/>
      <c r="ESE3" s="87"/>
      <c r="ESF3" s="87"/>
      <c r="ESG3" s="87"/>
      <c r="ESH3" s="87"/>
      <c r="ESI3" s="87"/>
      <c r="ESJ3" s="87"/>
      <c r="ESK3" s="87"/>
      <c r="ESL3" s="87"/>
      <c r="ESM3" s="87"/>
      <c r="ESN3" s="87"/>
      <c r="ESO3" s="87"/>
      <c r="ESP3" s="87"/>
      <c r="ESQ3" s="87"/>
      <c r="ESR3" s="87"/>
      <c r="ESS3" s="87"/>
      <c r="EST3" s="87"/>
      <c r="ESU3" s="87"/>
      <c r="ESV3" s="87"/>
      <c r="ESW3" s="87"/>
      <c r="ESX3" s="87"/>
      <c r="ESY3" s="87"/>
      <c r="ESZ3" s="87"/>
      <c r="ETA3" s="87"/>
      <c r="ETB3" s="87"/>
      <c r="ETC3" s="87"/>
      <c r="ETD3" s="87"/>
      <c r="ETE3" s="87"/>
      <c r="ETF3" s="87"/>
      <c r="ETG3" s="87"/>
      <c r="ETH3" s="87"/>
      <c r="ETI3" s="87"/>
      <c r="ETJ3" s="87"/>
      <c r="ETK3" s="87"/>
      <c r="ETL3" s="87"/>
      <c r="ETM3" s="87"/>
      <c r="ETN3" s="87"/>
      <c r="ETO3" s="87"/>
      <c r="ETP3" s="87"/>
      <c r="ETQ3" s="87"/>
      <c r="ETR3" s="87"/>
      <c r="ETS3" s="87"/>
      <c r="ETT3" s="87"/>
      <c r="ETU3" s="87"/>
      <c r="ETV3" s="87"/>
      <c r="ETW3" s="87"/>
      <c r="ETX3" s="87"/>
      <c r="ETY3" s="87"/>
      <c r="ETZ3" s="87"/>
      <c r="EUA3" s="87"/>
      <c r="EUB3" s="87"/>
      <c r="EUC3" s="87"/>
      <c r="EUD3" s="87"/>
      <c r="EUE3" s="87"/>
      <c r="EUF3" s="87"/>
      <c r="EUG3" s="87"/>
      <c r="EUH3" s="87"/>
      <c r="EUI3" s="87"/>
      <c r="EUJ3" s="87"/>
      <c r="EUK3" s="87"/>
      <c r="EUL3" s="87"/>
      <c r="EUM3" s="87"/>
      <c r="EUN3" s="87"/>
      <c r="EUO3" s="87"/>
      <c r="EUP3" s="87"/>
      <c r="EUQ3" s="87"/>
      <c r="EUR3" s="87"/>
      <c r="EUS3" s="87"/>
      <c r="EUT3" s="87"/>
      <c r="EUU3" s="87"/>
      <c r="EUV3" s="87"/>
      <c r="EUW3" s="87"/>
      <c r="EUX3" s="87"/>
      <c r="EUY3" s="87"/>
      <c r="EUZ3" s="87"/>
      <c r="EVA3" s="87"/>
      <c r="EVB3" s="87"/>
      <c r="EVC3" s="87"/>
      <c r="EVD3" s="87"/>
      <c r="EVE3" s="87"/>
      <c r="EVF3" s="87"/>
      <c r="EVG3" s="87"/>
      <c r="EVH3" s="87"/>
      <c r="EVI3" s="87"/>
      <c r="EVJ3" s="87"/>
      <c r="EVK3" s="87"/>
      <c r="EVL3" s="87"/>
      <c r="EVM3" s="87"/>
      <c r="EVN3" s="87"/>
      <c r="EVO3" s="87"/>
      <c r="EVP3" s="87"/>
      <c r="EVQ3" s="87"/>
      <c r="EVR3" s="87"/>
      <c r="EVS3" s="87"/>
      <c r="EVT3" s="87"/>
      <c r="EVU3" s="87"/>
      <c r="EVV3" s="87"/>
      <c r="EVW3" s="87"/>
      <c r="EVX3" s="87"/>
      <c r="EVY3" s="87"/>
      <c r="EVZ3" s="87"/>
      <c r="EWA3" s="87"/>
      <c r="EWB3" s="87"/>
      <c r="EWC3" s="87"/>
      <c r="EWD3" s="87"/>
      <c r="EWE3" s="87"/>
      <c r="EWF3" s="87"/>
      <c r="EWG3" s="87"/>
      <c r="EWH3" s="87"/>
      <c r="EWI3" s="87"/>
      <c r="EWJ3" s="87"/>
      <c r="EWK3" s="87"/>
      <c r="EWL3" s="87"/>
      <c r="EWM3" s="87"/>
      <c r="EWN3" s="87"/>
      <c r="EWO3" s="87"/>
      <c r="EWP3" s="87"/>
      <c r="EWQ3" s="87"/>
      <c r="EWR3" s="87"/>
      <c r="EWS3" s="87"/>
      <c r="EWT3" s="87"/>
      <c r="EWU3" s="87"/>
      <c r="EWV3" s="87"/>
      <c r="EWW3" s="87"/>
      <c r="EWX3" s="87"/>
      <c r="EWY3" s="87"/>
      <c r="EWZ3" s="87"/>
      <c r="EXA3" s="87"/>
      <c r="EXB3" s="87"/>
      <c r="EXC3" s="87"/>
      <c r="EXD3" s="87"/>
      <c r="EXE3" s="87"/>
      <c r="EXF3" s="87"/>
      <c r="EXG3" s="87"/>
      <c r="EXH3" s="87"/>
      <c r="EXI3" s="87"/>
      <c r="EXJ3" s="87"/>
      <c r="EXK3" s="87"/>
      <c r="EXL3" s="87"/>
      <c r="EXM3" s="87"/>
      <c r="EXN3" s="87"/>
      <c r="EXO3" s="87"/>
      <c r="EXP3" s="87"/>
      <c r="EXQ3" s="87"/>
      <c r="EXR3" s="87"/>
      <c r="EXS3" s="87"/>
      <c r="EXT3" s="87"/>
      <c r="EXU3" s="87"/>
      <c r="EXV3" s="87"/>
      <c r="EXW3" s="87"/>
      <c r="EXX3" s="87"/>
      <c r="EXY3" s="87"/>
      <c r="EXZ3" s="87"/>
      <c r="EYA3" s="87"/>
      <c r="EYB3" s="87"/>
      <c r="EYC3" s="87"/>
      <c r="EYD3" s="87"/>
      <c r="EYE3" s="87"/>
      <c r="EYF3" s="87"/>
      <c r="EYG3" s="87"/>
      <c r="EYH3" s="87"/>
      <c r="EYI3" s="87"/>
      <c r="EYJ3" s="87"/>
      <c r="EYK3" s="87"/>
      <c r="EYL3" s="87"/>
      <c r="EYM3" s="87"/>
      <c r="EYN3" s="87"/>
      <c r="EYO3" s="87"/>
      <c r="EYP3" s="87"/>
      <c r="EYQ3" s="87"/>
      <c r="EYR3" s="87"/>
      <c r="EYS3" s="87"/>
      <c r="EYT3" s="87"/>
      <c r="EYU3" s="87"/>
      <c r="EYV3" s="87"/>
      <c r="EYW3" s="87"/>
      <c r="EYX3" s="87"/>
      <c r="EYY3" s="87"/>
      <c r="EYZ3" s="87"/>
      <c r="EZA3" s="87"/>
      <c r="EZB3" s="87"/>
      <c r="EZC3" s="87"/>
      <c r="EZD3" s="87"/>
      <c r="EZE3" s="87"/>
      <c r="EZF3" s="87"/>
      <c r="EZG3" s="87"/>
      <c r="EZH3" s="87"/>
      <c r="EZI3" s="87"/>
      <c r="EZJ3" s="87"/>
      <c r="EZK3" s="87"/>
      <c r="EZL3" s="87"/>
      <c r="EZM3" s="87"/>
      <c r="EZN3" s="87"/>
      <c r="EZO3" s="87"/>
      <c r="EZP3" s="87"/>
      <c r="EZQ3" s="87"/>
      <c r="EZR3" s="87"/>
      <c r="EZS3" s="87"/>
      <c r="EZT3" s="87"/>
      <c r="EZU3" s="87"/>
      <c r="EZV3" s="87"/>
      <c r="EZW3" s="87"/>
      <c r="EZX3" s="87"/>
      <c r="EZY3" s="87"/>
      <c r="EZZ3" s="87"/>
      <c r="FAA3" s="87"/>
      <c r="FAB3" s="87"/>
      <c r="FAC3" s="87"/>
      <c r="FAD3" s="87"/>
      <c r="FAE3" s="87"/>
      <c r="FAF3" s="87"/>
      <c r="FAG3" s="87"/>
      <c r="FAH3" s="87"/>
      <c r="FAI3" s="87"/>
      <c r="FAJ3" s="87"/>
      <c r="FAK3" s="87"/>
      <c r="FAL3" s="87"/>
      <c r="FAM3" s="87"/>
      <c r="FAN3" s="87"/>
      <c r="FAO3" s="87"/>
      <c r="FAP3" s="87"/>
      <c r="FAQ3" s="87"/>
      <c r="FAR3" s="87"/>
      <c r="FAS3" s="87"/>
      <c r="FAT3" s="87"/>
      <c r="FAU3" s="87"/>
      <c r="FAV3" s="87"/>
      <c r="FAW3" s="87"/>
      <c r="FAX3" s="87"/>
      <c r="FAY3" s="87"/>
      <c r="FAZ3" s="87"/>
      <c r="FBA3" s="87"/>
      <c r="FBB3" s="87"/>
      <c r="FBC3" s="87"/>
      <c r="FBD3" s="87"/>
      <c r="FBE3" s="87"/>
      <c r="FBF3" s="87"/>
      <c r="FBG3" s="87"/>
      <c r="FBH3" s="87"/>
      <c r="FBI3" s="87"/>
      <c r="FBJ3" s="87"/>
      <c r="FBK3" s="87"/>
      <c r="FBL3" s="87"/>
      <c r="FBM3" s="87"/>
      <c r="FBN3" s="87"/>
      <c r="FBO3" s="87"/>
      <c r="FBP3" s="87"/>
      <c r="FBQ3" s="87"/>
      <c r="FBR3" s="87"/>
      <c r="FBS3" s="87"/>
      <c r="FBT3" s="87"/>
      <c r="FBU3" s="87"/>
      <c r="FBV3" s="87"/>
      <c r="FBW3" s="87"/>
      <c r="FBX3" s="87"/>
      <c r="FBY3" s="87"/>
      <c r="FBZ3" s="87"/>
      <c r="FCA3" s="87"/>
      <c r="FCB3" s="87"/>
      <c r="FCC3" s="87"/>
      <c r="FCD3" s="87"/>
      <c r="FCE3" s="87"/>
      <c r="FCF3" s="87"/>
      <c r="FCG3" s="87"/>
      <c r="FCH3" s="87"/>
      <c r="FCI3" s="87"/>
      <c r="FCJ3" s="87"/>
      <c r="FCK3" s="87"/>
      <c r="FCL3" s="87"/>
      <c r="FCM3" s="87"/>
      <c r="FCN3" s="87"/>
      <c r="FCO3" s="87"/>
      <c r="FCP3" s="87"/>
      <c r="FCQ3" s="87"/>
      <c r="FCR3" s="87"/>
      <c r="FCS3" s="87"/>
      <c r="FCT3" s="87"/>
      <c r="FCU3" s="87"/>
      <c r="FCV3" s="87"/>
      <c r="FCW3" s="87"/>
      <c r="FCX3" s="87"/>
      <c r="FCY3" s="87"/>
      <c r="FCZ3" s="87"/>
      <c r="FDA3" s="87"/>
      <c r="FDB3" s="87"/>
      <c r="FDC3" s="87"/>
      <c r="FDD3" s="87"/>
      <c r="FDE3" s="87"/>
      <c r="FDF3" s="87"/>
      <c r="FDG3" s="87"/>
      <c r="FDH3" s="87"/>
      <c r="FDI3" s="87"/>
      <c r="FDJ3" s="87"/>
      <c r="FDK3" s="87"/>
      <c r="FDL3" s="87"/>
      <c r="FDM3" s="87"/>
      <c r="FDN3" s="87"/>
      <c r="FDO3" s="87"/>
      <c r="FDP3" s="87"/>
      <c r="FDQ3" s="87"/>
      <c r="FDR3" s="87"/>
      <c r="FDS3" s="87"/>
      <c r="FDT3" s="87"/>
      <c r="FDU3" s="87"/>
      <c r="FDV3" s="87"/>
      <c r="FDW3" s="87"/>
      <c r="FDX3" s="87"/>
      <c r="FDY3" s="87"/>
      <c r="FDZ3" s="87"/>
      <c r="FEA3" s="87"/>
      <c r="FEB3" s="87"/>
      <c r="FEC3" s="87"/>
      <c r="FED3" s="87"/>
      <c r="FEE3" s="87"/>
      <c r="FEF3" s="87"/>
      <c r="FEG3" s="87"/>
      <c r="FEH3" s="87"/>
      <c r="FEI3" s="87"/>
      <c r="FEJ3" s="87"/>
      <c r="FEK3" s="87"/>
      <c r="FEL3" s="87"/>
      <c r="FEM3" s="87"/>
      <c r="FEN3" s="87"/>
      <c r="FEO3" s="87"/>
      <c r="FEP3" s="87"/>
      <c r="FEQ3" s="87"/>
      <c r="FER3" s="87"/>
      <c r="FES3" s="87"/>
      <c r="FET3" s="87"/>
      <c r="FEU3" s="87"/>
      <c r="FEV3" s="87"/>
      <c r="FEW3" s="87"/>
      <c r="FEX3" s="87"/>
      <c r="FEY3" s="87"/>
      <c r="FEZ3" s="87"/>
      <c r="FFA3" s="87"/>
      <c r="FFB3" s="87"/>
      <c r="FFC3" s="87"/>
      <c r="FFD3" s="87"/>
      <c r="FFE3" s="87"/>
      <c r="FFF3" s="87"/>
      <c r="FFG3" s="87"/>
      <c r="FFH3" s="87"/>
      <c r="FFI3" s="87"/>
      <c r="FFJ3" s="87"/>
      <c r="FFK3" s="87"/>
      <c r="FFL3" s="87"/>
      <c r="FFM3" s="87"/>
      <c r="FFN3" s="87"/>
      <c r="FFO3" s="87"/>
      <c r="FFP3" s="87"/>
      <c r="FFQ3" s="87"/>
      <c r="FFR3" s="87"/>
      <c r="FFS3" s="87"/>
      <c r="FFT3" s="87"/>
      <c r="FFU3" s="87"/>
      <c r="FFV3" s="87"/>
      <c r="FFW3" s="87"/>
      <c r="FFX3" s="87"/>
      <c r="FFY3" s="87"/>
      <c r="FFZ3" s="87"/>
      <c r="FGA3" s="87"/>
      <c r="FGB3" s="87"/>
      <c r="FGC3" s="87"/>
      <c r="FGD3" s="87"/>
      <c r="FGE3" s="87"/>
      <c r="FGF3" s="87"/>
      <c r="FGG3" s="87"/>
      <c r="FGH3" s="87"/>
      <c r="FGI3" s="87"/>
      <c r="FGJ3" s="87"/>
      <c r="FGK3" s="87"/>
      <c r="FGL3" s="87"/>
      <c r="FGM3" s="87"/>
      <c r="FGN3" s="87"/>
      <c r="FGO3" s="87"/>
      <c r="FGP3" s="87"/>
      <c r="FGQ3" s="87"/>
      <c r="FGR3" s="87"/>
      <c r="FGS3" s="87"/>
      <c r="FGT3" s="87"/>
      <c r="FGU3" s="87"/>
      <c r="FGV3" s="87"/>
      <c r="FGW3" s="87"/>
      <c r="FGX3" s="87"/>
      <c r="FGY3" s="87"/>
      <c r="FGZ3" s="87"/>
      <c r="FHA3" s="87"/>
      <c r="FHB3" s="87"/>
      <c r="FHC3" s="87"/>
      <c r="FHD3" s="87"/>
      <c r="FHE3" s="87"/>
      <c r="FHF3" s="87"/>
      <c r="FHG3" s="87"/>
      <c r="FHH3" s="87"/>
      <c r="FHI3" s="87"/>
      <c r="FHJ3" s="87"/>
      <c r="FHK3" s="87"/>
      <c r="FHL3" s="87"/>
      <c r="FHM3" s="87"/>
      <c r="FHN3" s="87"/>
      <c r="FHO3" s="87"/>
      <c r="FHP3" s="87"/>
      <c r="FHQ3" s="87"/>
      <c r="FHR3" s="87"/>
      <c r="FHS3" s="87"/>
      <c r="FHT3" s="87"/>
      <c r="FHU3" s="87"/>
      <c r="FHV3" s="87"/>
      <c r="FHW3" s="87"/>
      <c r="FHX3" s="87"/>
      <c r="FHY3" s="87"/>
      <c r="FHZ3" s="87"/>
      <c r="FIA3" s="87"/>
      <c r="FIB3" s="87"/>
      <c r="FIC3" s="87"/>
      <c r="FID3" s="87"/>
      <c r="FIE3" s="87"/>
      <c r="FIF3" s="87"/>
      <c r="FIG3" s="87"/>
      <c r="FIH3" s="87"/>
      <c r="FII3" s="87"/>
      <c r="FIJ3" s="87"/>
      <c r="FIK3" s="87"/>
      <c r="FIL3" s="87"/>
      <c r="FIM3" s="87"/>
      <c r="FIN3" s="87"/>
      <c r="FIO3" s="87"/>
      <c r="FIP3" s="87"/>
      <c r="FIQ3" s="87"/>
      <c r="FIR3" s="87"/>
      <c r="FIS3" s="87"/>
      <c r="FIT3" s="87"/>
      <c r="FIU3" s="87"/>
      <c r="FIV3" s="87"/>
      <c r="FIW3" s="87"/>
      <c r="FIX3" s="87"/>
      <c r="FIY3" s="87"/>
      <c r="FIZ3" s="87"/>
      <c r="FJA3" s="87"/>
      <c r="FJB3" s="87"/>
      <c r="FJC3" s="87"/>
      <c r="FJD3" s="87"/>
      <c r="FJE3" s="87"/>
      <c r="FJF3" s="87"/>
      <c r="FJG3" s="87"/>
      <c r="FJH3" s="87"/>
      <c r="FJI3" s="87"/>
      <c r="FJJ3" s="87"/>
      <c r="FJK3" s="87"/>
      <c r="FJL3" s="87"/>
      <c r="FJM3" s="87"/>
      <c r="FJN3" s="87"/>
      <c r="FJO3" s="87"/>
      <c r="FJP3" s="87"/>
      <c r="FJQ3" s="87"/>
      <c r="FJR3" s="87"/>
      <c r="FJS3" s="87"/>
      <c r="FJT3" s="87"/>
      <c r="FJU3" s="87"/>
      <c r="FJV3" s="87"/>
      <c r="FJW3" s="87"/>
      <c r="FJX3" s="87"/>
      <c r="FJY3" s="87"/>
      <c r="FJZ3" s="87"/>
      <c r="FKA3" s="87"/>
      <c r="FKB3" s="87"/>
      <c r="FKC3" s="87"/>
      <c r="FKD3" s="87"/>
      <c r="FKE3" s="87"/>
      <c r="FKF3" s="87"/>
      <c r="FKG3" s="87"/>
      <c r="FKH3" s="87"/>
      <c r="FKI3" s="87"/>
      <c r="FKJ3" s="87"/>
      <c r="FKK3" s="87"/>
      <c r="FKL3" s="87"/>
      <c r="FKM3" s="87"/>
      <c r="FKN3" s="87"/>
      <c r="FKO3" s="87"/>
      <c r="FKP3" s="87"/>
      <c r="FKQ3" s="87"/>
      <c r="FKR3" s="87"/>
      <c r="FKS3" s="87"/>
      <c r="FKT3" s="87"/>
      <c r="FKU3" s="87"/>
      <c r="FKV3" s="87"/>
      <c r="FKW3" s="87"/>
      <c r="FKX3" s="87"/>
      <c r="FKY3" s="87"/>
      <c r="FKZ3" s="87"/>
      <c r="FLA3" s="87"/>
      <c r="FLB3" s="87"/>
      <c r="FLC3" s="87"/>
      <c r="FLD3" s="87"/>
      <c r="FLE3" s="87"/>
      <c r="FLF3" s="87"/>
      <c r="FLG3" s="87"/>
      <c r="FLH3" s="87"/>
      <c r="FLI3" s="87"/>
      <c r="FLJ3" s="87"/>
      <c r="FLK3" s="87"/>
      <c r="FLL3" s="87"/>
      <c r="FLM3" s="87"/>
      <c r="FLN3" s="87"/>
      <c r="FLO3" s="87"/>
      <c r="FLP3" s="87"/>
      <c r="FLQ3" s="87"/>
      <c r="FLR3" s="87"/>
      <c r="FLS3" s="87"/>
      <c r="FLT3" s="87"/>
      <c r="FLU3" s="87"/>
      <c r="FLV3" s="87"/>
      <c r="FLW3" s="87"/>
      <c r="FLX3" s="87"/>
      <c r="FLY3" s="87"/>
      <c r="FLZ3" s="87"/>
      <c r="FMA3" s="87"/>
      <c r="FMB3" s="87"/>
      <c r="FMC3" s="87"/>
      <c r="FMD3" s="87"/>
      <c r="FME3" s="87"/>
      <c r="FMF3" s="87"/>
      <c r="FMG3" s="87"/>
      <c r="FMH3" s="87"/>
      <c r="FMI3" s="87"/>
      <c r="FMJ3" s="87"/>
      <c r="FMK3" s="87"/>
      <c r="FML3" s="87"/>
      <c r="FMM3" s="87"/>
      <c r="FMN3" s="87"/>
      <c r="FMO3" s="87"/>
      <c r="FMP3" s="87"/>
      <c r="FMQ3" s="87"/>
      <c r="FMR3" s="87"/>
      <c r="FMS3" s="87"/>
      <c r="FMT3" s="87"/>
      <c r="FMU3" s="87"/>
      <c r="FMV3" s="87"/>
      <c r="FMW3" s="87"/>
      <c r="FMX3" s="87"/>
      <c r="FMY3" s="87"/>
      <c r="FMZ3" s="87"/>
      <c r="FNA3" s="87"/>
      <c r="FNB3" s="87"/>
      <c r="FNC3" s="87"/>
      <c r="FND3" s="87"/>
      <c r="FNE3" s="87"/>
      <c r="FNF3" s="87"/>
      <c r="FNG3" s="87"/>
      <c r="FNH3" s="87"/>
      <c r="FNI3" s="87"/>
      <c r="FNJ3" s="87"/>
      <c r="FNK3" s="87"/>
      <c r="FNL3" s="87"/>
      <c r="FNM3" s="87"/>
      <c r="FNN3" s="87"/>
      <c r="FNO3" s="87"/>
      <c r="FNP3" s="87"/>
      <c r="FNQ3" s="87"/>
      <c r="FNR3" s="87"/>
      <c r="FNS3" s="87"/>
      <c r="FNT3" s="87"/>
      <c r="FNU3" s="87"/>
      <c r="FNV3" s="87"/>
      <c r="FNW3" s="87"/>
      <c r="FNX3" s="87"/>
      <c r="FNY3" s="87"/>
      <c r="FNZ3" s="87"/>
      <c r="FOA3" s="87"/>
      <c r="FOB3" s="87"/>
      <c r="FOC3" s="87"/>
      <c r="FOD3" s="87"/>
      <c r="FOE3" s="87"/>
      <c r="FOF3" s="87"/>
      <c r="FOG3" s="87"/>
      <c r="FOH3" s="87"/>
      <c r="FOI3" s="87"/>
      <c r="FOJ3" s="87"/>
      <c r="FOK3" s="87"/>
      <c r="FOL3" s="87"/>
      <c r="FOM3" s="87"/>
      <c r="FON3" s="87"/>
      <c r="FOO3" s="87"/>
      <c r="FOP3" s="87"/>
      <c r="FOQ3" s="87"/>
      <c r="FOR3" s="87"/>
      <c r="FOS3" s="87"/>
      <c r="FOT3" s="87"/>
      <c r="FOU3" s="87"/>
      <c r="FOV3" s="87"/>
      <c r="FOW3" s="87"/>
      <c r="FOX3" s="87"/>
      <c r="FOY3" s="87"/>
      <c r="FOZ3" s="87"/>
      <c r="FPA3" s="87"/>
      <c r="FPB3" s="87"/>
      <c r="FPC3" s="87"/>
      <c r="FPD3" s="87"/>
      <c r="FPE3" s="87"/>
      <c r="FPF3" s="87"/>
      <c r="FPG3" s="87"/>
      <c r="FPH3" s="87"/>
      <c r="FPI3" s="87"/>
      <c r="FPJ3" s="87"/>
      <c r="FPK3" s="87"/>
      <c r="FPL3" s="87"/>
      <c r="FPM3" s="87"/>
      <c r="FPN3" s="87"/>
      <c r="FPO3" s="87"/>
      <c r="FPP3" s="87"/>
      <c r="FPQ3" s="87"/>
      <c r="FPR3" s="87"/>
      <c r="FPS3" s="87"/>
      <c r="FPT3" s="87"/>
      <c r="FPU3" s="87"/>
      <c r="FPV3" s="87"/>
      <c r="FPW3" s="87"/>
      <c r="FPX3" s="87"/>
      <c r="FPY3" s="87"/>
      <c r="FPZ3" s="87"/>
      <c r="FQA3" s="87"/>
      <c r="FQB3" s="87"/>
      <c r="FQC3" s="87"/>
      <c r="FQD3" s="87"/>
      <c r="FQE3" s="87"/>
      <c r="FQF3" s="87"/>
      <c r="FQG3" s="87"/>
      <c r="FQH3" s="87"/>
      <c r="FQI3" s="87"/>
      <c r="FQJ3" s="87"/>
      <c r="FQK3" s="87"/>
      <c r="FQL3" s="87"/>
      <c r="FQM3" s="87"/>
      <c r="FQN3" s="87"/>
      <c r="FQO3" s="87"/>
      <c r="FQP3" s="87"/>
      <c r="FQQ3" s="87"/>
      <c r="FQR3" s="87"/>
      <c r="FQS3" s="87"/>
      <c r="FQT3" s="87"/>
      <c r="FQU3" s="87"/>
      <c r="FQV3" s="87"/>
      <c r="FQW3" s="87"/>
      <c r="FQX3" s="87"/>
      <c r="FQY3" s="87"/>
      <c r="FQZ3" s="87"/>
      <c r="FRA3" s="87"/>
      <c r="FRB3" s="87"/>
      <c r="FRC3" s="87"/>
      <c r="FRD3" s="87"/>
      <c r="FRE3" s="87"/>
      <c r="FRF3" s="87"/>
      <c r="FRG3" s="87"/>
      <c r="FRH3" s="87"/>
      <c r="FRI3" s="87"/>
      <c r="FRJ3" s="87"/>
      <c r="FRK3" s="87"/>
      <c r="FRL3" s="87"/>
      <c r="FRM3" s="87"/>
      <c r="FRN3" s="87"/>
      <c r="FRO3" s="87"/>
      <c r="FRP3" s="87"/>
      <c r="FRQ3" s="87"/>
      <c r="FRR3" s="87"/>
      <c r="FRS3" s="87"/>
      <c r="FRT3" s="87"/>
      <c r="FRU3" s="87"/>
      <c r="FRV3" s="87"/>
      <c r="FRW3" s="87"/>
      <c r="FRX3" s="87"/>
      <c r="FRY3" s="87"/>
      <c r="FRZ3" s="87"/>
      <c r="FSA3" s="87"/>
      <c r="FSB3" s="87"/>
      <c r="FSC3" s="87"/>
      <c r="FSD3" s="87"/>
      <c r="FSE3" s="87"/>
      <c r="FSF3" s="87"/>
      <c r="FSG3" s="87"/>
      <c r="FSH3" s="87"/>
      <c r="FSI3" s="87"/>
      <c r="FSJ3" s="87"/>
      <c r="FSK3" s="87"/>
      <c r="FSL3" s="87"/>
      <c r="FSM3" s="87"/>
      <c r="FSN3" s="87"/>
      <c r="FSO3" s="87"/>
      <c r="FSP3" s="87"/>
      <c r="FSQ3" s="87"/>
      <c r="FSR3" s="87"/>
      <c r="FSS3" s="87"/>
      <c r="FST3" s="87"/>
      <c r="FSU3" s="87"/>
      <c r="FSV3" s="87"/>
      <c r="FSW3" s="87"/>
      <c r="FSX3" s="87"/>
      <c r="FSY3" s="87"/>
      <c r="FSZ3" s="87"/>
      <c r="FTA3" s="87"/>
      <c r="FTB3" s="87"/>
      <c r="FTC3" s="87"/>
      <c r="FTD3" s="87"/>
      <c r="FTE3" s="87"/>
      <c r="FTF3" s="87"/>
      <c r="FTG3" s="87"/>
      <c r="FTH3" s="87"/>
      <c r="FTI3" s="87"/>
      <c r="FTJ3" s="87"/>
      <c r="FTK3" s="87"/>
      <c r="FTL3" s="87"/>
      <c r="FTM3" s="87"/>
      <c r="FTN3" s="87"/>
      <c r="FTO3" s="87"/>
      <c r="FTP3" s="87"/>
      <c r="FTQ3" s="87"/>
      <c r="FTR3" s="87"/>
      <c r="FTS3" s="87"/>
      <c r="FTT3" s="87"/>
      <c r="FTU3" s="87"/>
      <c r="FTV3" s="87"/>
      <c r="FTW3" s="87"/>
      <c r="FTX3" s="87"/>
      <c r="FTY3" s="87"/>
      <c r="FTZ3" s="87"/>
      <c r="FUA3" s="87"/>
      <c r="FUB3" s="87"/>
      <c r="FUC3" s="87"/>
      <c r="FUD3" s="87"/>
      <c r="FUE3" s="87"/>
      <c r="FUF3" s="87"/>
      <c r="FUG3" s="87"/>
      <c r="FUH3" s="87"/>
      <c r="FUI3" s="87"/>
      <c r="FUJ3" s="87"/>
      <c r="FUK3" s="87"/>
      <c r="FUL3" s="87"/>
      <c r="FUM3" s="87"/>
      <c r="FUN3" s="87"/>
      <c r="FUO3" s="87"/>
      <c r="FUP3" s="87"/>
      <c r="FUQ3" s="87"/>
      <c r="FUR3" s="87"/>
      <c r="FUS3" s="87"/>
      <c r="FUT3" s="87"/>
      <c r="FUU3" s="87"/>
      <c r="FUV3" s="87"/>
      <c r="FUW3" s="87"/>
      <c r="FUX3" s="87"/>
      <c r="FUY3" s="87"/>
      <c r="FUZ3" s="87"/>
      <c r="FVA3" s="87"/>
      <c r="FVB3" s="87"/>
      <c r="FVC3" s="87"/>
      <c r="FVD3" s="87"/>
      <c r="FVE3" s="87"/>
      <c r="FVF3" s="87"/>
      <c r="FVG3" s="87"/>
      <c r="FVH3" s="87"/>
      <c r="FVI3" s="87"/>
      <c r="FVJ3" s="87"/>
      <c r="FVK3" s="87"/>
      <c r="FVL3" s="87"/>
      <c r="FVM3" s="87"/>
      <c r="FVN3" s="87"/>
      <c r="FVO3" s="87"/>
      <c r="FVP3" s="87"/>
      <c r="FVQ3" s="87"/>
      <c r="FVR3" s="87"/>
      <c r="FVS3" s="87"/>
      <c r="FVT3" s="87"/>
      <c r="FVU3" s="87"/>
      <c r="FVV3" s="87"/>
      <c r="FVW3" s="87"/>
      <c r="FVX3" s="87"/>
      <c r="FVY3" s="87"/>
      <c r="FVZ3" s="87"/>
      <c r="FWA3" s="87"/>
      <c r="FWB3" s="87"/>
      <c r="FWC3" s="87"/>
      <c r="FWD3" s="87"/>
      <c r="FWE3" s="87"/>
      <c r="FWF3" s="87"/>
      <c r="FWG3" s="87"/>
      <c r="FWH3" s="87"/>
      <c r="FWI3" s="87"/>
      <c r="FWJ3" s="87"/>
      <c r="FWK3" s="87"/>
      <c r="FWL3" s="87"/>
      <c r="FWM3" s="87"/>
      <c r="FWN3" s="87"/>
      <c r="FWO3" s="87"/>
      <c r="FWP3" s="87"/>
      <c r="FWQ3" s="87"/>
      <c r="FWR3" s="87"/>
      <c r="FWS3" s="87"/>
      <c r="FWT3" s="87"/>
      <c r="FWU3" s="87"/>
      <c r="FWV3" s="87"/>
      <c r="FWW3" s="87"/>
      <c r="FWX3" s="87"/>
      <c r="FWY3" s="87"/>
      <c r="FWZ3" s="87"/>
      <c r="FXA3" s="87"/>
      <c r="FXB3" s="87"/>
      <c r="FXC3" s="87"/>
      <c r="FXD3" s="87"/>
      <c r="FXE3" s="87"/>
      <c r="FXF3" s="87"/>
      <c r="FXG3" s="87"/>
      <c r="FXH3" s="87"/>
      <c r="FXI3" s="87"/>
      <c r="FXJ3" s="87"/>
      <c r="FXK3" s="87"/>
      <c r="FXL3" s="87"/>
      <c r="FXM3" s="87"/>
      <c r="FXN3" s="87"/>
      <c r="FXO3" s="87"/>
      <c r="FXP3" s="87"/>
      <c r="FXQ3" s="87"/>
      <c r="FXR3" s="87"/>
      <c r="FXS3" s="87"/>
      <c r="FXT3" s="87"/>
      <c r="FXU3" s="87"/>
      <c r="FXV3" s="87"/>
      <c r="FXW3" s="87"/>
      <c r="FXX3" s="87"/>
      <c r="FXY3" s="87"/>
      <c r="FXZ3" s="87"/>
      <c r="FYA3" s="87"/>
      <c r="FYB3" s="87"/>
      <c r="FYC3" s="87"/>
      <c r="FYD3" s="87"/>
      <c r="FYE3" s="87"/>
      <c r="FYF3" s="87"/>
      <c r="FYG3" s="87"/>
      <c r="FYH3" s="87"/>
      <c r="FYI3" s="87"/>
      <c r="FYJ3" s="87"/>
      <c r="FYK3" s="87"/>
      <c r="FYL3" s="87"/>
      <c r="FYM3" s="87"/>
      <c r="FYN3" s="87"/>
      <c r="FYO3" s="87"/>
      <c r="FYP3" s="87"/>
      <c r="FYQ3" s="87"/>
      <c r="FYR3" s="87"/>
      <c r="FYS3" s="87"/>
      <c r="FYT3" s="87"/>
      <c r="FYU3" s="87"/>
      <c r="FYV3" s="87"/>
      <c r="FYW3" s="87"/>
      <c r="FYX3" s="87"/>
      <c r="FYY3" s="87"/>
      <c r="FYZ3" s="87"/>
      <c r="FZA3" s="87"/>
      <c r="FZB3" s="87"/>
      <c r="FZC3" s="87"/>
      <c r="FZD3" s="87"/>
      <c r="FZE3" s="87"/>
      <c r="FZF3" s="87"/>
      <c r="FZG3" s="87"/>
      <c r="FZH3" s="87"/>
      <c r="FZI3" s="87"/>
      <c r="FZJ3" s="87"/>
      <c r="FZK3" s="87"/>
      <c r="FZL3" s="87"/>
      <c r="FZM3" s="87"/>
      <c r="FZN3" s="87"/>
      <c r="FZO3" s="87"/>
      <c r="FZP3" s="87"/>
      <c r="FZQ3" s="87"/>
      <c r="FZR3" s="87"/>
      <c r="FZS3" s="87"/>
      <c r="FZT3" s="87"/>
      <c r="FZU3" s="87"/>
      <c r="FZV3" s="87"/>
      <c r="FZW3" s="87"/>
      <c r="FZX3" s="87"/>
      <c r="FZY3" s="87"/>
      <c r="FZZ3" s="87"/>
      <c r="GAA3" s="87"/>
      <c r="GAB3" s="87"/>
      <c r="GAC3" s="87"/>
      <c r="GAD3" s="87"/>
      <c r="GAE3" s="87"/>
      <c r="GAF3" s="87"/>
      <c r="GAG3" s="87"/>
      <c r="GAH3" s="87"/>
      <c r="GAI3" s="87"/>
      <c r="GAJ3" s="87"/>
      <c r="GAK3" s="87"/>
      <c r="GAL3" s="87"/>
      <c r="GAM3" s="87"/>
      <c r="GAN3" s="87"/>
      <c r="GAO3" s="87"/>
      <c r="GAP3" s="87"/>
      <c r="GAQ3" s="87"/>
      <c r="GAR3" s="87"/>
      <c r="GAS3" s="87"/>
      <c r="GAT3" s="87"/>
      <c r="GAU3" s="87"/>
      <c r="GAV3" s="87"/>
      <c r="GAW3" s="87"/>
      <c r="GAX3" s="87"/>
      <c r="GAY3" s="87"/>
      <c r="GAZ3" s="87"/>
      <c r="GBA3" s="87"/>
      <c r="GBB3" s="87"/>
      <c r="GBC3" s="87"/>
      <c r="GBD3" s="87"/>
      <c r="GBE3" s="87"/>
      <c r="GBF3" s="87"/>
      <c r="GBG3" s="87"/>
      <c r="GBH3" s="87"/>
      <c r="GBI3" s="87"/>
      <c r="GBJ3" s="87"/>
      <c r="GBK3" s="87"/>
      <c r="GBL3" s="87"/>
      <c r="GBM3" s="87"/>
      <c r="GBN3" s="87"/>
      <c r="GBO3" s="87"/>
      <c r="GBP3" s="87"/>
      <c r="GBQ3" s="87"/>
      <c r="GBR3" s="87"/>
      <c r="GBS3" s="87"/>
      <c r="GBT3" s="87"/>
      <c r="GBU3" s="87"/>
      <c r="GBV3" s="87"/>
      <c r="GBW3" s="87"/>
      <c r="GBX3" s="87"/>
      <c r="GBY3" s="87"/>
      <c r="GBZ3" s="87"/>
      <c r="GCA3" s="87"/>
      <c r="GCB3" s="87"/>
      <c r="GCC3" s="87"/>
      <c r="GCD3" s="87"/>
      <c r="GCE3" s="87"/>
      <c r="GCF3" s="87"/>
      <c r="GCG3" s="87"/>
      <c r="GCH3" s="87"/>
      <c r="GCI3" s="87"/>
      <c r="GCJ3" s="87"/>
      <c r="GCK3" s="87"/>
      <c r="GCL3" s="87"/>
      <c r="GCM3" s="87"/>
      <c r="GCN3" s="87"/>
      <c r="GCO3" s="87"/>
      <c r="GCP3" s="87"/>
      <c r="GCQ3" s="87"/>
      <c r="GCR3" s="87"/>
      <c r="GCS3" s="87"/>
      <c r="GCT3" s="87"/>
      <c r="GCU3" s="87"/>
      <c r="GCV3" s="87"/>
      <c r="GCW3" s="87"/>
      <c r="GCX3" s="87"/>
      <c r="GCY3" s="87"/>
      <c r="GCZ3" s="87"/>
      <c r="GDA3" s="87"/>
      <c r="GDB3" s="87"/>
      <c r="GDC3" s="87"/>
      <c r="GDD3" s="87"/>
      <c r="GDE3" s="87"/>
      <c r="GDF3" s="87"/>
      <c r="GDG3" s="87"/>
      <c r="GDH3" s="87"/>
      <c r="GDI3" s="87"/>
      <c r="GDJ3" s="87"/>
      <c r="GDK3" s="87"/>
      <c r="GDL3" s="87"/>
      <c r="GDM3" s="87"/>
      <c r="GDN3" s="87"/>
      <c r="GDO3" s="87"/>
      <c r="GDP3" s="87"/>
      <c r="GDQ3" s="87"/>
      <c r="GDR3" s="87"/>
      <c r="GDS3" s="87"/>
      <c r="GDT3" s="87"/>
      <c r="GDU3" s="87"/>
      <c r="GDV3" s="87"/>
      <c r="GDW3" s="87"/>
      <c r="GDX3" s="87"/>
      <c r="GDY3" s="87"/>
      <c r="GDZ3" s="87"/>
      <c r="GEA3" s="87"/>
      <c r="GEB3" s="87"/>
      <c r="GEC3" s="87"/>
      <c r="GED3" s="87"/>
      <c r="GEE3" s="87"/>
      <c r="GEF3" s="87"/>
      <c r="GEG3" s="87"/>
      <c r="GEH3" s="87"/>
      <c r="GEI3" s="87"/>
      <c r="GEJ3" s="87"/>
      <c r="GEK3" s="87"/>
      <c r="GEL3" s="87"/>
      <c r="GEM3" s="87"/>
      <c r="GEN3" s="87"/>
      <c r="GEO3" s="87"/>
      <c r="GEP3" s="87"/>
      <c r="GEQ3" s="87"/>
      <c r="GER3" s="87"/>
      <c r="GES3" s="87"/>
      <c r="GET3" s="87"/>
      <c r="GEU3" s="87"/>
      <c r="GEV3" s="87"/>
      <c r="GEW3" s="87"/>
      <c r="GEX3" s="87"/>
      <c r="GEY3" s="87"/>
      <c r="GEZ3" s="87"/>
      <c r="GFA3" s="87"/>
      <c r="GFB3" s="87"/>
      <c r="GFC3" s="87"/>
      <c r="GFD3" s="87"/>
      <c r="GFE3" s="87"/>
      <c r="GFF3" s="87"/>
      <c r="GFG3" s="87"/>
      <c r="GFH3" s="87"/>
      <c r="GFI3" s="87"/>
      <c r="GFJ3" s="87"/>
      <c r="GFK3" s="87"/>
      <c r="GFL3" s="87"/>
      <c r="GFM3" s="87"/>
      <c r="GFN3" s="87"/>
      <c r="GFO3" s="87"/>
      <c r="GFP3" s="87"/>
      <c r="GFQ3" s="87"/>
      <c r="GFR3" s="87"/>
      <c r="GFS3" s="87"/>
      <c r="GFT3" s="87"/>
      <c r="GFU3" s="87"/>
      <c r="GFV3" s="87"/>
      <c r="GFW3" s="87"/>
      <c r="GFX3" s="87"/>
      <c r="GFY3" s="87"/>
      <c r="GFZ3" s="87"/>
      <c r="GGA3" s="87"/>
      <c r="GGB3" s="87"/>
      <c r="GGC3" s="87"/>
      <c r="GGD3" s="87"/>
      <c r="GGE3" s="87"/>
      <c r="GGF3" s="87"/>
      <c r="GGG3" s="87"/>
      <c r="GGH3" s="87"/>
      <c r="GGI3" s="87"/>
      <c r="GGJ3" s="87"/>
      <c r="GGK3" s="87"/>
      <c r="GGL3" s="87"/>
      <c r="GGM3" s="87"/>
      <c r="GGN3" s="87"/>
      <c r="GGO3" s="87"/>
      <c r="GGP3" s="87"/>
      <c r="GGQ3" s="87"/>
      <c r="GGR3" s="87"/>
      <c r="GGS3" s="87"/>
      <c r="GGT3" s="87"/>
      <c r="GGU3" s="87"/>
      <c r="GGV3" s="87"/>
      <c r="GGW3" s="87"/>
      <c r="GGX3" s="87"/>
      <c r="GGY3" s="87"/>
      <c r="GGZ3" s="87"/>
      <c r="GHA3" s="87"/>
      <c r="GHB3" s="87"/>
      <c r="GHC3" s="87"/>
      <c r="GHD3" s="87"/>
      <c r="GHE3" s="87"/>
      <c r="GHF3" s="87"/>
      <c r="GHG3" s="87"/>
      <c r="GHH3" s="87"/>
      <c r="GHI3" s="87"/>
      <c r="GHJ3" s="87"/>
      <c r="GHK3" s="87"/>
      <c r="GHL3" s="87"/>
      <c r="GHM3" s="87"/>
      <c r="GHN3" s="87"/>
      <c r="GHO3" s="87"/>
      <c r="GHP3" s="87"/>
      <c r="GHQ3" s="87"/>
      <c r="GHR3" s="87"/>
      <c r="GHS3" s="87"/>
      <c r="GHT3" s="87"/>
      <c r="GHU3" s="87"/>
      <c r="GHV3" s="87"/>
      <c r="GHW3" s="87"/>
      <c r="GHX3" s="87"/>
      <c r="GHY3" s="87"/>
      <c r="GHZ3" s="87"/>
      <c r="GIA3" s="87"/>
      <c r="GIB3" s="87"/>
      <c r="GIC3" s="87"/>
      <c r="GID3" s="87"/>
      <c r="GIE3" s="87"/>
      <c r="GIF3" s="87"/>
      <c r="GIG3" s="87"/>
      <c r="GIH3" s="87"/>
      <c r="GII3" s="87"/>
      <c r="GIJ3" s="87"/>
      <c r="GIK3" s="87"/>
      <c r="GIL3" s="87"/>
      <c r="GIM3" s="87"/>
      <c r="GIN3" s="87"/>
      <c r="GIO3" s="87"/>
      <c r="GIP3" s="87"/>
      <c r="GIQ3" s="87"/>
      <c r="GIR3" s="87"/>
      <c r="GIS3" s="87"/>
      <c r="GIT3" s="87"/>
      <c r="GIU3" s="87"/>
      <c r="GIV3" s="87"/>
      <c r="GIW3" s="87"/>
      <c r="GIX3" s="87"/>
      <c r="GIY3" s="87"/>
      <c r="GIZ3" s="87"/>
      <c r="GJA3" s="87"/>
      <c r="GJB3" s="87"/>
      <c r="GJC3" s="87"/>
      <c r="GJD3" s="87"/>
      <c r="GJE3" s="87"/>
      <c r="GJF3" s="87"/>
      <c r="GJG3" s="87"/>
      <c r="GJH3" s="87"/>
      <c r="GJI3" s="87"/>
      <c r="GJJ3" s="87"/>
      <c r="GJK3" s="87"/>
      <c r="GJL3" s="87"/>
      <c r="GJM3" s="87"/>
      <c r="GJN3" s="87"/>
      <c r="GJO3" s="87"/>
      <c r="GJP3" s="87"/>
      <c r="GJQ3" s="87"/>
      <c r="GJR3" s="87"/>
      <c r="GJS3" s="87"/>
      <c r="GJT3" s="87"/>
      <c r="GJU3" s="87"/>
      <c r="GJV3" s="87"/>
      <c r="GJW3" s="87"/>
      <c r="GJX3" s="87"/>
      <c r="GJY3" s="87"/>
      <c r="GJZ3" s="87"/>
      <c r="GKA3" s="87"/>
      <c r="GKB3" s="87"/>
      <c r="GKC3" s="87"/>
      <c r="GKD3" s="87"/>
      <c r="GKE3" s="87"/>
      <c r="GKF3" s="87"/>
      <c r="GKG3" s="87"/>
      <c r="GKH3" s="87"/>
      <c r="GKI3" s="87"/>
      <c r="GKJ3" s="87"/>
      <c r="GKK3" s="87"/>
      <c r="GKL3" s="87"/>
      <c r="GKM3" s="87"/>
      <c r="GKN3" s="87"/>
      <c r="GKO3" s="87"/>
      <c r="GKP3" s="87"/>
      <c r="GKQ3" s="87"/>
      <c r="GKR3" s="87"/>
      <c r="GKS3" s="87"/>
      <c r="GKT3" s="87"/>
      <c r="GKU3" s="87"/>
      <c r="GKV3" s="87"/>
      <c r="GKW3" s="87"/>
      <c r="GKX3" s="87"/>
      <c r="GKY3" s="87"/>
      <c r="GKZ3" s="87"/>
      <c r="GLA3" s="87"/>
      <c r="GLB3" s="87"/>
      <c r="GLC3" s="87"/>
      <c r="GLD3" s="87"/>
      <c r="GLE3" s="87"/>
      <c r="GLF3" s="87"/>
      <c r="GLG3" s="87"/>
      <c r="GLH3" s="87"/>
      <c r="GLI3" s="87"/>
      <c r="GLJ3" s="87"/>
      <c r="GLK3" s="87"/>
      <c r="GLL3" s="87"/>
      <c r="GLM3" s="87"/>
      <c r="GLN3" s="87"/>
      <c r="GLO3" s="87"/>
      <c r="GLP3" s="87"/>
      <c r="GLQ3" s="87"/>
      <c r="GLR3" s="87"/>
      <c r="GLS3" s="87"/>
      <c r="GLT3" s="87"/>
      <c r="GLU3" s="87"/>
      <c r="GLV3" s="87"/>
      <c r="GLW3" s="87"/>
      <c r="GLX3" s="87"/>
      <c r="GLY3" s="87"/>
      <c r="GLZ3" s="87"/>
      <c r="GMA3" s="87"/>
      <c r="GMB3" s="87"/>
      <c r="GMC3" s="87"/>
      <c r="GMD3" s="87"/>
      <c r="GME3" s="87"/>
      <c r="GMF3" s="87"/>
      <c r="GMG3" s="87"/>
      <c r="GMH3" s="87"/>
      <c r="GMI3" s="87"/>
      <c r="GMJ3" s="87"/>
      <c r="GMK3" s="87"/>
      <c r="GML3" s="87"/>
      <c r="GMM3" s="87"/>
      <c r="GMN3" s="87"/>
      <c r="GMO3" s="87"/>
      <c r="GMP3" s="87"/>
      <c r="GMQ3" s="87"/>
      <c r="GMR3" s="87"/>
      <c r="GMS3" s="87"/>
      <c r="GMT3" s="87"/>
      <c r="GMU3" s="87"/>
      <c r="GMV3" s="87"/>
      <c r="GMW3" s="87"/>
      <c r="GMX3" s="87"/>
      <c r="GMY3" s="87"/>
      <c r="GMZ3" s="87"/>
      <c r="GNA3" s="87"/>
      <c r="GNB3" s="87"/>
      <c r="GNC3" s="87"/>
      <c r="GND3" s="87"/>
      <c r="GNE3" s="87"/>
      <c r="GNF3" s="87"/>
      <c r="GNG3" s="87"/>
      <c r="GNH3" s="87"/>
      <c r="GNI3" s="87"/>
      <c r="GNJ3" s="87"/>
      <c r="GNK3" s="87"/>
      <c r="GNL3" s="87"/>
      <c r="GNM3" s="87"/>
      <c r="GNN3" s="87"/>
      <c r="GNO3" s="87"/>
      <c r="GNP3" s="87"/>
      <c r="GNQ3" s="87"/>
      <c r="GNR3" s="87"/>
      <c r="GNS3" s="87"/>
      <c r="GNT3" s="87"/>
      <c r="GNU3" s="87"/>
      <c r="GNV3" s="87"/>
      <c r="GNW3" s="87"/>
      <c r="GNX3" s="87"/>
      <c r="GNY3" s="87"/>
      <c r="GNZ3" s="87"/>
      <c r="GOA3" s="87"/>
      <c r="GOB3" s="87"/>
      <c r="GOC3" s="87"/>
      <c r="GOD3" s="87"/>
      <c r="GOE3" s="87"/>
      <c r="GOF3" s="87"/>
      <c r="GOG3" s="87"/>
      <c r="GOH3" s="87"/>
      <c r="GOI3" s="87"/>
      <c r="GOJ3" s="87"/>
      <c r="GOK3" s="87"/>
      <c r="GOL3" s="87"/>
      <c r="GOM3" s="87"/>
      <c r="GON3" s="87"/>
      <c r="GOO3" s="87"/>
      <c r="GOP3" s="87"/>
      <c r="GOQ3" s="87"/>
      <c r="GOR3" s="87"/>
      <c r="GOS3" s="87"/>
      <c r="GOT3" s="87"/>
      <c r="GOU3" s="87"/>
      <c r="GOV3" s="87"/>
      <c r="GOW3" s="87"/>
      <c r="GOX3" s="87"/>
      <c r="GOY3" s="87"/>
      <c r="GOZ3" s="87"/>
      <c r="GPA3" s="87"/>
      <c r="GPB3" s="87"/>
      <c r="GPC3" s="87"/>
      <c r="GPD3" s="87"/>
      <c r="GPE3" s="87"/>
      <c r="GPF3" s="87"/>
      <c r="GPG3" s="87"/>
      <c r="GPH3" s="87"/>
      <c r="GPI3" s="87"/>
      <c r="GPJ3" s="87"/>
      <c r="GPK3" s="87"/>
      <c r="GPL3" s="87"/>
      <c r="GPM3" s="87"/>
      <c r="GPN3" s="87"/>
      <c r="GPO3" s="87"/>
      <c r="GPP3" s="87"/>
      <c r="GPQ3" s="87"/>
      <c r="GPR3" s="87"/>
      <c r="GPS3" s="87"/>
      <c r="GPT3" s="87"/>
      <c r="GPU3" s="87"/>
      <c r="GPV3" s="87"/>
      <c r="GPW3" s="87"/>
      <c r="GPX3" s="87"/>
      <c r="GPY3" s="87"/>
      <c r="GPZ3" s="87"/>
      <c r="GQA3" s="87"/>
      <c r="GQB3" s="87"/>
      <c r="GQC3" s="87"/>
      <c r="GQD3" s="87"/>
      <c r="GQE3" s="87"/>
      <c r="GQF3" s="87"/>
      <c r="GQG3" s="87"/>
      <c r="GQH3" s="87"/>
      <c r="GQI3" s="87"/>
      <c r="GQJ3" s="87"/>
      <c r="GQK3" s="87"/>
      <c r="GQL3" s="87"/>
      <c r="GQM3" s="87"/>
      <c r="GQN3" s="87"/>
      <c r="GQO3" s="87"/>
      <c r="GQP3" s="87"/>
      <c r="GQQ3" s="87"/>
      <c r="GQR3" s="87"/>
      <c r="GQS3" s="87"/>
      <c r="GQT3" s="87"/>
      <c r="GQU3" s="87"/>
      <c r="GQV3" s="87"/>
      <c r="GQW3" s="87"/>
      <c r="GQX3" s="87"/>
      <c r="GQY3" s="87"/>
      <c r="GQZ3" s="87"/>
      <c r="GRA3" s="87"/>
      <c r="GRB3" s="87"/>
      <c r="GRC3" s="87"/>
      <c r="GRD3" s="87"/>
      <c r="GRE3" s="87"/>
      <c r="GRF3" s="87"/>
      <c r="GRG3" s="87"/>
      <c r="GRH3" s="87"/>
      <c r="GRI3" s="87"/>
      <c r="GRJ3" s="87"/>
      <c r="GRK3" s="87"/>
      <c r="GRL3" s="87"/>
      <c r="GRM3" s="87"/>
      <c r="GRN3" s="87"/>
      <c r="GRO3" s="87"/>
      <c r="GRP3" s="87"/>
      <c r="GRQ3" s="87"/>
      <c r="GRR3" s="87"/>
      <c r="GRS3" s="87"/>
      <c r="GRT3" s="87"/>
      <c r="GRU3" s="87"/>
      <c r="GRV3" s="87"/>
      <c r="GRW3" s="87"/>
      <c r="GRX3" s="87"/>
      <c r="GRY3" s="87"/>
      <c r="GRZ3" s="87"/>
      <c r="GSA3" s="87"/>
      <c r="GSB3" s="87"/>
      <c r="GSC3" s="87"/>
      <c r="GSD3" s="87"/>
      <c r="GSE3" s="87"/>
      <c r="GSF3" s="87"/>
      <c r="GSG3" s="87"/>
      <c r="GSH3" s="87"/>
      <c r="GSI3" s="87"/>
      <c r="GSJ3" s="87"/>
      <c r="GSK3" s="87"/>
      <c r="GSL3" s="87"/>
      <c r="GSM3" s="87"/>
      <c r="GSN3" s="87"/>
      <c r="GSO3" s="87"/>
      <c r="GSP3" s="87"/>
      <c r="GSQ3" s="87"/>
      <c r="GSR3" s="87"/>
      <c r="GSS3" s="87"/>
      <c r="GST3" s="87"/>
      <c r="GSU3" s="87"/>
      <c r="GSV3" s="87"/>
      <c r="GSW3" s="87"/>
      <c r="GSX3" s="87"/>
      <c r="GSY3" s="87"/>
      <c r="GSZ3" s="87"/>
      <c r="GTA3" s="87"/>
      <c r="GTB3" s="87"/>
      <c r="GTC3" s="87"/>
      <c r="GTD3" s="87"/>
      <c r="GTE3" s="87"/>
      <c r="GTF3" s="87"/>
      <c r="GTG3" s="87"/>
      <c r="GTH3" s="87"/>
      <c r="GTI3" s="87"/>
      <c r="GTJ3" s="87"/>
      <c r="GTK3" s="87"/>
      <c r="GTL3" s="87"/>
      <c r="GTM3" s="87"/>
      <c r="GTN3" s="87"/>
      <c r="GTO3" s="87"/>
      <c r="GTP3" s="87"/>
      <c r="GTQ3" s="87"/>
      <c r="GTR3" s="87"/>
      <c r="GTS3" s="87"/>
      <c r="GTT3" s="87"/>
      <c r="GTU3" s="87"/>
      <c r="GTV3" s="87"/>
      <c r="GTW3" s="87"/>
      <c r="GTX3" s="87"/>
      <c r="GTY3" s="87"/>
      <c r="GTZ3" s="87"/>
      <c r="GUA3" s="87"/>
      <c r="GUB3" s="87"/>
      <c r="GUC3" s="87"/>
      <c r="GUD3" s="87"/>
      <c r="GUE3" s="87"/>
      <c r="GUF3" s="87"/>
      <c r="GUG3" s="87"/>
      <c r="GUH3" s="87"/>
      <c r="GUI3" s="87"/>
      <c r="GUJ3" s="87"/>
      <c r="GUK3" s="87"/>
      <c r="GUL3" s="87"/>
      <c r="GUM3" s="87"/>
      <c r="GUN3" s="87"/>
      <c r="GUO3" s="87"/>
      <c r="GUP3" s="87"/>
      <c r="GUQ3" s="87"/>
      <c r="GUR3" s="87"/>
      <c r="GUS3" s="87"/>
      <c r="GUT3" s="87"/>
      <c r="GUU3" s="87"/>
      <c r="GUV3" s="87"/>
      <c r="GUW3" s="87"/>
      <c r="GUX3" s="87"/>
      <c r="GUY3" s="87"/>
      <c r="GUZ3" s="87"/>
      <c r="GVA3" s="87"/>
      <c r="GVB3" s="87"/>
      <c r="GVC3" s="87"/>
      <c r="GVD3" s="87"/>
      <c r="GVE3" s="87"/>
      <c r="GVF3" s="87"/>
      <c r="GVG3" s="87"/>
      <c r="GVH3" s="87"/>
      <c r="GVI3" s="87"/>
      <c r="GVJ3" s="87"/>
      <c r="GVK3" s="87"/>
      <c r="GVL3" s="87"/>
      <c r="GVM3" s="87"/>
      <c r="GVN3" s="87"/>
      <c r="GVO3" s="87"/>
      <c r="GVP3" s="87"/>
      <c r="GVQ3" s="87"/>
      <c r="GVR3" s="87"/>
      <c r="GVS3" s="87"/>
      <c r="GVT3" s="87"/>
      <c r="GVU3" s="87"/>
      <c r="GVV3" s="87"/>
      <c r="GVW3" s="87"/>
      <c r="GVX3" s="87"/>
      <c r="GVY3" s="87"/>
      <c r="GVZ3" s="87"/>
      <c r="GWA3" s="87"/>
      <c r="GWB3" s="87"/>
      <c r="GWC3" s="87"/>
      <c r="GWD3" s="87"/>
      <c r="GWE3" s="87"/>
      <c r="GWF3" s="87"/>
      <c r="GWG3" s="87"/>
      <c r="GWH3" s="87"/>
      <c r="GWI3" s="87"/>
      <c r="GWJ3" s="87"/>
      <c r="GWK3" s="87"/>
      <c r="GWL3" s="87"/>
      <c r="GWM3" s="87"/>
      <c r="GWN3" s="87"/>
      <c r="GWO3" s="87"/>
      <c r="GWP3" s="87"/>
      <c r="GWQ3" s="87"/>
      <c r="GWR3" s="87"/>
      <c r="GWS3" s="87"/>
      <c r="GWT3" s="87"/>
      <c r="GWU3" s="87"/>
      <c r="GWV3" s="87"/>
      <c r="GWW3" s="87"/>
      <c r="GWX3" s="87"/>
      <c r="GWY3" s="87"/>
      <c r="GWZ3" s="87"/>
      <c r="GXA3" s="87"/>
      <c r="GXB3" s="87"/>
      <c r="GXC3" s="87"/>
      <c r="GXD3" s="87"/>
      <c r="GXE3" s="87"/>
      <c r="GXF3" s="87"/>
      <c r="GXG3" s="87"/>
      <c r="GXH3" s="87"/>
      <c r="GXI3" s="87"/>
      <c r="GXJ3" s="87"/>
      <c r="GXK3" s="87"/>
      <c r="GXL3" s="87"/>
      <c r="GXM3" s="87"/>
      <c r="GXN3" s="87"/>
      <c r="GXO3" s="87"/>
      <c r="GXP3" s="87"/>
      <c r="GXQ3" s="87"/>
      <c r="GXR3" s="87"/>
      <c r="GXS3" s="87"/>
      <c r="GXT3" s="87"/>
      <c r="GXU3" s="87"/>
      <c r="GXV3" s="87"/>
      <c r="GXW3" s="87"/>
      <c r="GXX3" s="87"/>
      <c r="GXY3" s="87"/>
      <c r="GXZ3" s="87"/>
      <c r="GYA3" s="87"/>
      <c r="GYB3" s="87"/>
      <c r="GYC3" s="87"/>
      <c r="GYD3" s="87"/>
      <c r="GYE3" s="87"/>
      <c r="GYF3" s="87"/>
      <c r="GYG3" s="87"/>
      <c r="GYH3" s="87"/>
      <c r="GYI3" s="87"/>
      <c r="GYJ3" s="87"/>
      <c r="GYK3" s="87"/>
      <c r="GYL3" s="87"/>
      <c r="GYM3" s="87"/>
      <c r="GYN3" s="87"/>
      <c r="GYO3" s="87"/>
      <c r="GYP3" s="87"/>
      <c r="GYQ3" s="87"/>
      <c r="GYR3" s="87"/>
      <c r="GYS3" s="87"/>
      <c r="GYT3" s="87"/>
      <c r="GYU3" s="87"/>
      <c r="GYV3" s="87"/>
      <c r="GYW3" s="87"/>
      <c r="GYX3" s="87"/>
      <c r="GYY3" s="87"/>
      <c r="GYZ3" s="87"/>
      <c r="GZA3" s="87"/>
      <c r="GZB3" s="87"/>
      <c r="GZC3" s="87"/>
      <c r="GZD3" s="87"/>
      <c r="GZE3" s="87"/>
      <c r="GZF3" s="87"/>
      <c r="GZG3" s="87"/>
      <c r="GZH3" s="87"/>
      <c r="GZI3" s="87"/>
      <c r="GZJ3" s="87"/>
      <c r="GZK3" s="87"/>
      <c r="GZL3" s="87"/>
      <c r="GZM3" s="87"/>
      <c r="GZN3" s="87"/>
      <c r="GZO3" s="87"/>
      <c r="GZP3" s="87"/>
      <c r="GZQ3" s="87"/>
      <c r="GZR3" s="87"/>
      <c r="GZS3" s="87"/>
      <c r="GZT3" s="87"/>
      <c r="GZU3" s="87"/>
      <c r="GZV3" s="87"/>
      <c r="GZW3" s="87"/>
      <c r="GZX3" s="87"/>
      <c r="GZY3" s="87"/>
      <c r="GZZ3" s="87"/>
      <c r="HAA3" s="87"/>
      <c r="HAB3" s="87"/>
      <c r="HAC3" s="87"/>
      <c r="HAD3" s="87"/>
      <c r="HAE3" s="87"/>
      <c r="HAF3" s="87"/>
      <c r="HAG3" s="87"/>
      <c r="HAH3" s="87"/>
      <c r="HAI3" s="87"/>
      <c r="HAJ3" s="87"/>
      <c r="HAK3" s="87"/>
      <c r="HAL3" s="87"/>
      <c r="HAM3" s="87"/>
      <c r="HAN3" s="87"/>
      <c r="HAO3" s="87"/>
      <c r="HAP3" s="87"/>
      <c r="HAQ3" s="87"/>
      <c r="HAR3" s="87"/>
      <c r="HAS3" s="87"/>
      <c r="HAT3" s="87"/>
      <c r="HAU3" s="87"/>
      <c r="HAV3" s="87"/>
      <c r="HAW3" s="87"/>
      <c r="HAX3" s="87"/>
      <c r="HAY3" s="87"/>
      <c r="HAZ3" s="87"/>
      <c r="HBA3" s="87"/>
      <c r="HBB3" s="87"/>
      <c r="HBC3" s="87"/>
      <c r="HBD3" s="87"/>
      <c r="HBE3" s="87"/>
      <c r="HBF3" s="87"/>
      <c r="HBG3" s="87"/>
      <c r="HBH3" s="87"/>
      <c r="HBI3" s="87"/>
      <c r="HBJ3" s="87"/>
      <c r="HBK3" s="87"/>
      <c r="HBL3" s="87"/>
      <c r="HBM3" s="87"/>
      <c r="HBN3" s="87"/>
      <c r="HBO3" s="87"/>
      <c r="HBP3" s="87"/>
      <c r="HBQ3" s="87"/>
      <c r="HBR3" s="87"/>
      <c r="HBS3" s="87"/>
      <c r="HBT3" s="87"/>
      <c r="HBU3" s="87"/>
      <c r="HBV3" s="87"/>
      <c r="HBW3" s="87"/>
      <c r="HBX3" s="87"/>
      <c r="HBY3" s="87"/>
      <c r="HBZ3" s="87"/>
      <c r="HCA3" s="87"/>
      <c r="HCB3" s="87"/>
      <c r="HCC3" s="87"/>
      <c r="HCD3" s="87"/>
      <c r="HCE3" s="87"/>
      <c r="HCF3" s="87"/>
      <c r="HCG3" s="87"/>
      <c r="HCH3" s="87"/>
      <c r="HCI3" s="87"/>
      <c r="HCJ3" s="87"/>
      <c r="HCK3" s="87"/>
      <c r="HCL3" s="87"/>
      <c r="HCM3" s="87"/>
      <c r="HCN3" s="87"/>
      <c r="HCO3" s="87"/>
      <c r="HCP3" s="87"/>
      <c r="HCQ3" s="87"/>
      <c r="HCR3" s="87"/>
      <c r="HCS3" s="87"/>
      <c r="HCT3" s="87"/>
      <c r="HCU3" s="87"/>
      <c r="HCV3" s="87"/>
      <c r="HCW3" s="87"/>
      <c r="HCX3" s="87"/>
      <c r="HCY3" s="87"/>
      <c r="HCZ3" s="87"/>
      <c r="HDA3" s="87"/>
      <c r="HDB3" s="87"/>
      <c r="HDC3" s="87"/>
      <c r="HDD3" s="87"/>
      <c r="HDE3" s="87"/>
      <c r="HDF3" s="87"/>
      <c r="HDG3" s="87"/>
      <c r="HDH3" s="87"/>
      <c r="HDI3" s="87"/>
      <c r="HDJ3" s="87"/>
      <c r="HDK3" s="87"/>
      <c r="HDL3" s="87"/>
      <c r="HDM3" s="87"/>
      <c r="HDN3" s="87"/>
      <c r="HDO3" s="87"/>
      <c r="HDP3" s="87"/>
      <c r="HDQ3" s="87"/>
      <c r="HDR3" s="87"/>
      <c r="HDS3" s="87"/>
      <c r="HDT3" s="87"/>
      <c r="HDU3" s="87"/>
      <c r="HDV3" s="87"/>
      <c r="HDW3" s="87"/>
      <c r="HDX3" s="87"/>
      <c r="HDY3" s="87"/>
      <c r="HDZ3" s="87"/>
      <c r="HEA3" s="87"/>
      <c r="HEB3" s="87"/>
      <c r="HEC3" s="87"/>
      <c r="HED3" s="87"/>
      <c r="HEE3" s="87"/>
      <c r="HEF3" s="87"/>
      <c r="HEG3" s="87"/>
      <c r="HEH3" s="87"/>
      <c r="HEI3" s="87"/>
      <c r="HEJ3" s="87"/>
      <c r="HEK3" s="87"/>
      <c r="HEL3" s="87"/>
      <c r="HEM3" s="87"/>
      <c r="HEN3" s="87"/>
      <c r="HEO3" s="87"/>
      <c r="HEP3" s="87"/>
      <c r="HEQ3" s="87"/>
      <c r="HER3" s="87"/>
      <c r="HES3" s="87"/>
      <c r="HET3" s="87"/>
      <c r="HEU3" s="87"/>
      <c r="HEV3" s="87"/>
      <c r="HEW3" s="87"/>
      <c r="HEX3" s="87"/>
      <c r="HEY3" s="87"/>
      <c r="HEZ3" s="87"/>
      <c r="HFA3" s="87"/>
      <c r="HFB3" s="87"/>
      <c r="HFC3" s="87"/>
      <c r="HFD3" s="87"/>
      <c r="HFE3" s="87"/>
      <c r="HFF3" s="87"/>
      <c r="HFG3" s="87"/>
      <c r="HFH3" s="87"/>
      <c r="HFI3" s="87"/>
      <c r="HFJ3" s="87"/>
      <c r="HFK3" s="87"/>
      <c r="HFL3" s="87"/>
      <c r="HFM3" s="87"/>
      <c r="HFN3" s="87"/>
      <c r="HFO3" s="87"/>
      <c r="HFP3" s="87"/>
      <c r="HFQ3" s="87"/>
      <c r="HFR3" s="87"/>
      <c r="HFS3" s="87"/>
      <c r="HFT3" s="87"/>
      <c r="HFU3" s="87"/>
      <c r="HFV3" s="87"/>
      <c r="HFW3" s="87"/>
      <c r="HFX3" s="87"/>
      <c r="HFY3" s="87"/>
      <c r="HFZ3" s="87"/>
      <c r="HGA3" s="87"/>
      <c r="HGB3" s="87"/>
      <c r="HGC3" s="87"/>
      <c r="HGD3" s="87"/>
      <c r="HGE3" s="87"/>
      <c r="HGF3" s="87"/>
      <c r="HGG3" s="87"/>
      <c r="HGH3" s="87"/>
      <c r="HGI3" s="87"/>
      <c r="HGJ3" s="87"/>
      <c r="HGK3" s="87"/>
      <c r="HGL3" s="87"/>
      <c r="HGM3" s="87"/>
      <c r="HGN3" s="87"/>
      <c r="HGO3" s="87"/>
      <c r="HGP3" s="87"/>
      <c r="HGQ3" s="87"/>
      <c r="HGR3" s="87"/>
      <c r="HGS3" s="87"/>
      <c r="HGT3" s="87"/>
      <c r="HGU3" s="87"/>
      <c r="HGV3" s="87"/>
      <c r="HGW3" s="87"/>
      <c r="HGX3" s="87"/>
      <c r="HGY3" s="87"/>
      <c r="HGZ3" s="87"/>
      <c r="HHA3" s="87"/>
      <c r="HHB3" s="87"/>
      <c r="HHC3" s="87"/>
      <c r="HHD3" s="87"/>
      <c r="HHE3" s="87"/>
      <c r="HHF3" s="87"/>
      <c r="HHG3" s="87"/>
      <c r="HHH3" s="87"/>
      <c r="HHI3" s="87"/>
      <c r="HHJ3" s="87"/>
      <c r="HHK3" s="87"/>
      <c r="HHL3" s="87"/>
      <c r="HHM3" s="87"/>
      <c r="HHN3" s="87"/>
      <c r="HHO3" s="87"/>
      <c r="HHP3" s="87"/>
      <c r="HHQ3" s="87"/>
      <c r="HHR3" s="87"/>
      <c r="HHS3" s="87"/>
      <c r="HHT3" s="87"/>
      <c r="HHU3" s="87"/>
      <c r="HHV3" s="87"/>
      <c r="HHW3" s="87"/>
      <c r="HHX3" s="87"/>
      <c r="HHY3" s="87"/>
      <c r="HHZ3" s="87"/>
      <c r="HIA3" s="87"/>
      <c r="HIB3" s="87"/>
      <c r="HIC3" s="87"/>
      <c r="HID3" s="87"/>
      <c r="HIE3" s="87"/>
      <c r="HIF3" s="87"/>
      <c r="HIG3" s="87"/>
      <c r="HIH3" s="87"/>
      <c r="HII3" s="87"/>
      <c r="HIJ3" s="87"/>
      <c r="HIK3" s="87"/>
      <c r="HIL3" s="87"/>
      <c r="HIM3" s="87"/>
      <c r="HIN3" s="87"/>
      <c r="HIO3" s="87"/>
      <c r="HIP3" s="87"/>
      <c r="HIQ3" s="87"/>
      <c r="HIR3" s="87"/>
      <c r="HIS3" s="87"/>
      <c r="HIT3" s="87"/>
      <c r="HIU3" s="87"/>
      <c r="HIV3" s="87"/>
      <c r="HIW3" s="87"/>
      <c r="HIX3" s="87"/>
      <c r="HIY3" s="87"/>
      <c r="HIZ3" s="87"/>
      <c r="HJA3" s="87"/>
      <c r="HJB3" s="87"/>
      <c r="HJC3" s="87"/>
      <c r="HJD3" s="87"/>
      <c r="HJE3" s="87"/>
      <c r="HJF3" s="87"/>
      <c r="HJG3" s="87"/>
      <c r="HJH3" s="87"/>
      <c r="HJI3" s="87"/>
      <c r="HJJ3" s="87"/>
      <c r="HJK3" s="87"/>
      <c r="HJL3" s="87"/>
      <c r="HJM3" s="87"/>
      <c r="HJN3" s="87"/>
      <c r="HJO3" s="87"/>
      <c r="HJP3" s="87"/>
      <c r="HJQ3" s="87"/>
      <c r="HJR3" s="87"/>
      <c r="HJS3" s="87"/>
      <c r="HJT3" s="87"/>
      <c r="HJU3" s="87"/>
      <c r="HJV3" s="87"/>
      <c r="HJW3" s="87"/>
      <c r="HJX3" s="87"/>
      <c r="HJY3" s="87"/>
      <c r="HJZ3" s="87"/>
      <c r="HKA3" s="87"/>
      <c r="HKB3" s="87"/>
      <c r="HKC3" s="87"/>
      <c r="HKD3" s="87"/>
      <c r="HKE3" s="87"/>
      <c r="HKF3" s="87"/>
      <c r="HKG3" s="87"/>
      <c r="HKH3" s="87"/>
      <c r="HKI3" s="87"/>
      <c r="HKJ3" s="87"/>
      <c r="HKK3" s="87"/>
      <c r="HKL3" s="87"/>
      <c r="HKM3" s="87"/>
      <c r="HKN3" s="87"/>
      <c r="HKO3" s="87"/>
      <c r="HKP3" s="87"/>
      <c r="HKQ3" s="87"/>
      <c r="HKR3" s="87"/>
      <c r="HKS3" s="87"/>
      <c r="HKT3" s="87"/>
      <c r="HKU3" s="87"/>
      <c r="HKV3" s="87"/>
      <c r="HKW3" s="87"/>
      <c r="HKX3" s="87"/>
      <c r="HKY3" s="87"/>
      <c r="HKZ3" s="87"/>
      <c r="HLA3" s="87"/>
      <c r="HLB3" s="87"/>
      <c r="HLC3" s="87"/>
      <c r="HLD3" s="87"/>
      <c r="HLE3" s="87"/>
      <c r="HLF3" s="87"/>
      <c r="HLG3" s="87"/>
      <c r="HLH3" s="87"/>
      <c r="HLI3" s="87"/>
      <c r="HLJ3" s="87"/>
      <c r="HLK3" s="87"/>
      <c r="HLL3" s="87"/>
      <c r="HLM3" s="87"/>
      <c r="HLN3" s="87"/>
      <c r="HLO3" s="87"/>
      <c r="HLP3" s="87"/>
      <c r="HLQ3" s="87"/>
      <c r="HLR3" s="87"/>
      <c r="HLS3" s="87"/>
      <c r="HLT3" s="87"/>
      <c r="HLU3" s="87"/>
      <c r="HLV3" s="87"/>
      <c r="HLW3" s="87"/>
      <c r="HLX3" s="87"/>
      <c r="HLY3" s="87"/>
      <c r="HLZ3" s="87"/>
      <c r="HMA3" s="87"/>
      <c r="HMB3" s="87"/>
      <c r="HMC3" s="87"/>
      <c r="HMD3" s="87"/>
      <c r="HME3" s="87"/>
      <c r="HMF3" s="87"/>
      <c r="HMG3" s="87"/>
      <c r="HMH3" s="87"/>
      <c r="HMI3" s="87"/>
      <c r="HMJ3" s="87"/>
      <c r="HMK3" s="87"/>
      <c r="HML3" s="87"/>
      <c r="HMM3" s="87"/>
      <c r="HMN3" s="87"/>
      <c r="HMO3" s="87"/>
      <c r="HMP3" s="87"/>
      <c r="HMQ3" s="87"/>
      <c r="HMR3" s="87"/>
      <c r="HMS3" s="87"/>
      <c r="HMT3" s="87"/>
      <c r="HMU3" s="87"/>
      <c r="HMV3" s="87"/>
      <c r="HMW3" s="87"/>
      <c r="HMX3" s="87"/>
      <c r="HMY3" s="87"/>
      <c r="HMZ3" s="87"/>
      <c r="HNA3" s="87"/>
      <c r="HNB3" s="87"/>
      <c r="HNC3" s="87"/>
      <c r="HND3" s="87"/>
      <c r="HNE3" s="87"/>
      <c r="HNF3" s="87"/>
      <c r="HNG3" s="87"/>
      <c r="HNH3" s="87"/>
      <c r="HNI3" s="87"/>
      <c r="HNJ3" s="87"/>
      <c r="HNK3" s="87"/>
      <c r="HNL3" s="87"/>
      <c r="HNM3" s="87"/>
      <c r="HNN3" s="87"/>
      <c r="HNO3" s="87"/>
      <c r="HNP3" s="87"/>
      <c r="HNQ3" s="87"/>
      <c r="HNR3" s="87"/>
      <c r="HNS3" s="87"/>
      <c r="HNT3" s="87"/>
      <c r="HNU3" s="87"/>
      <c r="HNV3" s="87"/>
      <c r="HNW3" s="87"/>
      <c r="HNX3" s="87"/>
      <c r="HNY3" s="87"/>
      <c r="HNZ3" s="87"/>
      <c r="HOA3" s="87"/>
      <c r="HOB3" s="87"/>
      <c r="HOC3" s="87"/>
      <c r="HOD3" s="87"/>
      <c r="HOE3" s="87"/>
      <c r="HOF3" s="87"/>
      <c r="HOG3" s="87"/>
      <c r="HOH3" s="87"/>
      <c r="HOI3" s="87"/>
      <c r="HOJ3" s="87"/>
      <c r="HOK3" s="87"/>
      <c r="HOL3" s="87"/>
      <c r="HOM3" s="87"/>
      <c r="HON3" s="87"/>
      <c r="HOO3" s="87"/>
      <c r="HOP3" s="87"/>
      <c r="HOQ3" s="87"/>
      <c r="HOR3" s="87"/>
      <c r="HOS3" s="87"/>
      <c r="HOT3" s="87"/>
      <c r="HOU3" s="87"/>
      <c r="HOV3" s="87"/>
      <c r="HOW3" s="87"/>
      <c r="HOX3" s="87"/>
      <c r="HOY3" s="87"/>
      <c r="HOZ3" s="87"/>
      <c r="HPA3" s="87"/>
      <c r="HPB3" s="87"/>
      <c r="HPC3" s="87"/>
      <c r="HPD3" s="87"/>
      <c r="HPE3" s="87"/>
      <c r="HPF3" s="87"/>
      <c r="HPG3" s="87"/>
      <c r="HPH3" s="87"/>
      <c r="HPI3" s="87"/>
      <c r="HPJ3" s="87"/>
      <c r="HPK3" s="87"/>
      <c r="HPL3" s="87"/>
      <c r="HPM3" s="87"/>
      <c r="HPN3" s="87"/>
      <c r="HPO3" s="87"/>
      <c r="HPP3" s="87"/>
      <c r="HPQ3" s="87"/>
      <c r="HPR3" s="87"/>
      <c r="HPS3" s="87"/>
      <c r="HPT3" s="87"/>
      <c r="HPU3" s="87"/>
      <c r="HPV3" s="87"/>
      <c r="HPW3" s="87"/>
      <c r="HPX3" s="87"/>
      <c r="HPY3" s="87"/>
      <c r="HPZ3" s="87"/>
      <c r="HQA3" s="87"/>
      <c r="HQB3" s="87"/>
      <c r="HQC3" s="87"/>
      <c r="HQD3" s="87"/>
      <c r="HQE3" s="87"/>
      <c r="HQF3" s="87"/>
      <c r="HQG3" s="87"/>
      <c r="HQH3" s="87"/>
      <c r="HQI3" s="87"/>
      <c r="HQJ3" s="87"/>
      <c r="HQK3" s="87"/>
      <c r="HQL3" s="87"/>
      <c r="HQM3" s="87"/>
      <c r="HQN3" s="87"/>
      <c r="HQO3" s="87"/>
      <c r="HQP3" s="87"/>
      <c r="HQQ3" s="87"/>
      <c r="HQR3" s="87"/>
      <c r="HQS3" s="87"/>
      <c r="HQT3" s="87"/>
      <c r="HQU3" s="87"/>
      <c r="HQV3" s="87"/>
      <c r="HQW3" s="87"/>
      <c r="HQX3" s="87"/>
      <c r="HQY3" s="87"/>
      <c r="HQZ3" s="87"/>
      <c r="HRA3" s="87"/>
      <c r="HRB3" s="87"/>
      <c r="HRC3" s="87"/>
      <c r="HRD3" s="87"/>
      <c r="HRE3" s="87"/>
      <c r="HRF3" s="87"/>
      <c r="HRG3" s="87"/>
      <c r="HRH3" s="87"/>
      <c r="HRI3" s="87"/>
      <c r="HRJ3" s="87"/>
      <c r="HRK3" s="87"/>
      <c r="HRL3" s="87"/>
      <c r="HRM3" s="87"/>
      <c r="HRN3" s="87"/>
      <c r="HRO3" s="87"/>
      <c r="HRP3" s="87"/>
      <c r="HRQ3" s="87"/>
      <c r="HRR3" s="87"/>
      <c r="HRS3" s="87"/>
      <c r="HRT3" s="87"/>
      <c r="HRU3" s="87"/>
      <c r="HRV3" s="87"/>
      <c r="HRW3" s="87"/>
      <c r="HRX3" s="87"/>
      <c r="HRY3" s="87"/>
      <c r="HRZ3" s="87"/>
      <c r="HSA3" s="87"/>
      <c r="HSB3" s="87"/>
      <c r="HSC3" s="87"/>
      <c r="HSD3" s="87"/>
      <c r="HSE3" s="87"/>
      <c r="HSF3" s="87"/>
      <c r="HSG3" s="87"/>
      <c r="HSH3" s="87"/>
      <c r="HSI3" s="87"/>
      <c r="HSJ3" s="87"/>
      <c r="HSK3" s="87"/>
      <c r="HSL3" s="87"/>
      <c r="HSM3" s="87"/>
      <c r="HSN3" s="87"/>
      <c r="HSO3" s="87"/>
      <c r="HSP3" s="87"/>
      <c r="HSQ3" s="87"/>
      <c r="HSR3" s="87"/>
      <c r="HSS3" s="87"/>
      <c r="HST3" s="87"/>
      <c r="HSU3" s="87"/>
      <c r="HSV3" s="87"/>
      <c r="HSW3" s="87"/>
      <c r="HSX3" s="87"/>
      <c r="HSY3" s="87"/>
      <c r="HSZ3" s="87"/>
      <c r="HTA3" s="87"/>
      <c r="HTB3" s="87"/>
      <c r="HTC3" s="87"/>
      <c r="HTD3" s="87"/>
      <c r="HTE3" s="87"/>
      <c r="HTF3" s="87"/>
      <c r="HTG3" s="87"/>
      <c r="HTH3" s="87"/>
      <c r="HTI3" s="87"/>
      <c r="HTJ3" s="87"/>
      <c r="HTK3" s="87"/>
      <c r="HTL3" s="87"/>
      <c r="HTM3" s="87"/>
      <c r="HTN3" s="87"/>
      <c r="HTO3" s="87"/>
      <c r="HTP3" s="87"/>
      <c r="HTQ3" s="87"/>
      <c r="HTR3" s="87"/>
      <c r="HTS3" s="87"/>
      <c r="HTT3" s="87"/>
      <c r="HTU3" s="87"/>
      <c r="HTV3" s="87"/>
      <c r="HTW3" s="87"/>
      <c r="HTX3" s="87"/>
      <c r="HTY3" s="87"/>
      <c r="HTZ3" s="87"/>
      <c r="HUA3" s="87"/>
      <c r="HUB3" s="87"/>
      <c r="HUC3" s="87"/>
      <c r="HUD3" s="87"/>
      <c r="HUE3" s="87"/>
      <c r="HUF3" s="87"/>
      <c r="HUG3" s="87"/>
      <c r="HUH3" s="87"/>
      <c r="HUI3" s="87"/>
      <c r="HUJ3" s="87"/>
      <c r="HUK3" s="87"/>
      <c r="HUL3" s="87"/>
      <c r="HUM3" s="87"/>
      <c r="HUN3" s="87"/>
      <c r="HUO3" s="87"/>
      <c r="HUP3" s="87"/>
      <c r="HUQ3" s="87"/>
      <c r="HUR3" s="87"/>
      <c r="HUS3" s="87"/>
      <c r="HUT3" s="87"/>
      <c r="HUU3" s="87"/>
      <c r="HUV3" s="87"/>
      <c r="HUW3" s="87"/>
      <c r="HUX3" s="87"/>
      <c r="HUY3" s="87"/>
      <c r="HUZ3" s="87"/>
      <c r="HVA3" s="87"/>
      <c r="HVB3" s="87"/>
      <c r="HVC3" s="87"/>
      <c r="HVD3" s="87"/>
      <c r="HVE3" s="87"/>
      <c r="HVF3" s="87"/>
      <c r="HVG3" s="87"/>
      <c r="HVH3" s="87"/>
      <c r="HVI3" s="87"/>
      <c r="HVJ3" s="87"/>
      <c r="HVK3" s="87"/>
      <c r="HVL3" s="87"/>
      <c r="HVM3" s="87"/>
      <c r="HVN3" s="87"/>
      <c r="HVO3" s="87"/>
      <c r="HVP3" s="87"/>
      <c r="HVQ3" s="87"/>
      <c r="HVR3" s="87"/>
      <c r="HVS3" s="87"/>
      <c r="HVT3" s="87"/>
      <c r="HVU3" s="87"/>
      <c r="HVV3" s="87"/>
      <c r="HVW3" s="87"/>
      <c r="HVX3" s="87"/>
      <c r="HVY3" s="87"/>
      <c r="HVZ3" s="87"/>
      <c r="HWA3" s="87"/>
      <c r="HWB3" s="87"/>
      <c r="HWC3" s="87"/>
      <c r="HWD3" s="87"/>
      <c r="HWE3" s="87"/>
      <c r="HWF3" s="87"/>
      <c r="HWG3" s="87"/>
      <c r="HWH3" s="87"/>
      <c r="HWI3" s="87"/>
      <c r="HWJ3" s="87"/>
      <c r="HWK3" s="87"/>
      <c r="HWL3" s="87"/>
      <c r="HWM3" s="87"/>
      <c r="HWN3" s="87"/>
      <c r="HWO3" s="87"/>
      <c r="HWP3" s="87"/>
      <c r="HWQ3" s="87"/>
      <c r="HWR3" s="87"/>
      <c r="HWS3" s="87"/>
      <c r="HWT3" s="87"/>
      <c r="HWU3" s="87"/>
      <c r="HWV3" s="87"/>
      <c r="HWW3" s="87"/>
      <c r="HWX3" s="87"/>
      <c r="HWY3" s="87"/>
      <c r="HWZ3" s="87"/>
      <c r="HXA3" s="87"/>
      <c r="HXB3" s="87"/>
      <c r="HXC3" s="87"/>
      <c r="HXD3" s="87"/>
      <c r="HXE3" s="87"/>
      <c r="HXF3" s="87"/>
      <c r="HXG3" s="87"/>
      <c r="HXH3" s="87"/>
      <c r="HXI3" s="87"/>
      <c r="HXJ3" s="87"/>
      <c r="HXK3" s="87"/>
      <c r="HXL3" s="87"/>
      <c r="HXM3" s="87"/>
      <c r="HXN3" s="87"/>
      <c r="HXO3" s="87"/>
      <c r="HXP3" s="87"/>
      <c r="HXQ3" s="87"/>
      <c r="HXR3" s="87"/>
      <c r="HXS3" s="87"/>
      <c r="HXT3" s="87"/>
      <c r="HXU3" s="87"/>
      <c r="HXV3" s="87"/>
      <c r="HXW3" s="87"/>
      <c r="HXX3" s="87"/>
      <c r="HXY3" s="87"/>
      <c r="HXZ3" s="87"/>
      <c r="HYA3" s="87"/>
      <c r="HYB3" s="87"/>
      <c r="HYC3" s="87"/>
      <c r="HYD3" s="87"/>
      <c r="HYE3" s="87"/>
      <c r="HYF3" s="87"/>
      <c r="HYG3" s="87"/>
      <c r="HYH3" s="87"/>
      <c r="HYI3" s="87"/>
      <c r="HYJ3" s="87"/>
      <c r="HYK3" s="87"/>
      <c r="HYL3" s="87"/>
      <c r="HYM3" s="87"/>
      <c r="HYN3" s="87"/>
      <c r="HYO3" s="87"/>
      <c r="HYP3" s="87"/>
      <c r="HYQ3" s="87"/>
      <c r="HYR3" s="87"/>
      <c r="HYS3" s="87"/>
      <c r="HYT3" s="87"/>
      <c r="HYU3" s="87"/>
      <c r="HYV3" s="87"/>
      <c r="HYW3" s="87"/>
      <c r="HYX3" s="87"/>
      <c r="HYY3" s="87"/>
      <c r="HYZ3" s="87"/>
      <c r="HZA3" s="87"/>
      <c r="HZB3" s="87"/>
      <c r="HZC3" s="87"/>
      <c r="HZD3" s="87"/>
      <c r="HZE3" s="87"/>
      <c r="HZF3" s="87"/>
      <c r="HZG3" s="87"/>
      <c r="HZH3" s="87"/>
      <c r="HZI3" s="87"/>
      <c r="HZJ3" s="87"/>
      <c r="HZK3" s="87"/>
      <c r="HZL3" s="87"/>
      <c r="HZM3" s="87"/>
      <c r="HZN3" s="87"/>
      <c r="HZO3" s="87"/>
      <c r="HZP3" s="87"/>
      <c r="HZQ3" s="87"/>
      <c r="HZR3" s="87"/>
      <c r="HZS3" s="87"/>
      <c r="HZT3" s="87"/>
      <c r="HZU3" s="87"/>
      <c r="HZV3" s="87"/>
      <c r="HZW3" s="87"/>
      <c r="HZX3" s="87"/>
      <c r="HZY3" s="87"/>
      <c r="HZZ3" s="87"/>
      <c r="IAA3" s="87"/>
      <c r="IAB3" s="87"/>
      <c r="IAC3" s="87"/>
      <c r="IAD3" s="87"/>
      <c r="IAE3" s="87"/>
      <c r="IAF3" s="87"/>
      <c r="IAG3" s="87"/>
      <c r="IAH3" s="87"/>
      <c r="IAI3" s="87"/>
      <c r="IAJ3" s="87"/>
      <c r="IAK3" s="87"/>
      <c r="IAL3" s="87"/>
      <c r="IAM3" s="87"/>
      <c r="IAN3" s="87"/>
      <c r="IAO3" s="87"/>
      <c r="IAP3" s="87"/>
      <c r="IAQ3" s="87"/>
      <c r="IAR3" s="87"/>
      <c r="IAS3" s="87"/>
      <c r="IAT3" s="87"/>
      <c r="IAU3" s="87"/>
      <c r="IAV3" s="87"/>
      <c r="IAW3" s="87"/>
      <c r="IAX3" s="87"/>
      <c r="IAY3" s="87"/>
      <c r="IAZ3" s="87"/>
      <c r="IBA3" s="87"/>
      <c r="IBB3" s="87"/>
      <c r="IBC3" s="87"/>
      <c r="IBD3" s="87"/>
      <c r="IBE3" s="87"/>
      <c r="IBF3" s="87"/>
      <c r="IBG3" s="87"/>
      <c r="IBH3" s="87"/>
      <c r="IBI3" s="87"/>
      <c r="IBJ3" s="87"/>
      <c r="IBK3" s="87"/>
      <c r="IBL3" s="87"/>
      <c r="IBM3" s="87"/>
      <c r="IBN3" s="87"/>
      <c r="IBO3" s="87"/>
      <c r="IBP3" s="87"/>
      <c r="IBQ3" s="87"/>
      <c r="IBR3" s="87"/>
      <c r="IBS3" s="87"/>
      <c r="IBT3" s="87"/>
      <c r="IBU3" s="87"/>
      <c r="IBV3" s="87"/>
      <c r="IBW3" s="87"/>
      <c r="IBX3" s="87"/>
      <c r="IBY3" s="87"/>
      <c r="IBZ3" s="87"/>
      <c r="ICA3" s="87"/>
      <c r="ICB3" s="87"/>
      <c r="ICC3" s="87"/>
      <c r="ICD3" s="87"/>
      <c r="ICE3" s="87"/>
      <c r="ICF3" s="87"/>
      <c r="ICG3" s="87"/>
      <c r="ICH3" s="87"/>
      <c r="ICI3" s="87"/>
      <c r="ICJ3" s="87"/>
      <c r="ICK3" s="87"/>
      <c r="ICL3" s="87"/>
      <c r="ICM3" s="87"/>
      <c r="ICN3" s="87"/>
      <c r="ICO3" s="87"/>
      <c r="ICP3" s="87"/>
      <c r="ICQ3" s="87"/>
      <c r="ICR3" s="87"/>
      <c r="ICS3" s="87"/>
      <c r="ICT3" s="87"/>
      <c r="ICU3" s="87"/>
      <c r="ICV3" s="87"/>
      <c r="ICW3" s="87"/>
      <c r="ICX3" s="87"/>
      <c r="ICY3" s="87"/>
      <c r="ICZ3" s="87"/>
      <c r="IDA3" s="87"/>
      <c r="IDB3" s="87"/>
      <c r="IDC3" s="87"/>
      <c r="IDD3" s="87"/>
      <c r="IDE3" s="87"/>
      <c r="IDF3" s="87"/>
      <c r="IDG3" s="87"/>
      <c r="IDH3" s="87"/>
      <c r="IDI3" s="87"/>
      <c r="IDJ3" s="87"/>
      <c r="IDK3" s="87"/>
      <c r="IDL3" s="87"/>
      <c r="IDM3" s="87"/>
      <c r="IDN3" s="87"/>
      <c r="IDO3" s="87"/>
      <c r="IDP3" s="87"/>
      <c r="IDQ3" s="87"/>
      <c r="IDR3" s="87"/>
      <c r="IDS3" s="87"/>
      <c r="IDT3" s="87"/>
      <c r="IDU3" s="87"/>
      <c r="IDV3" s="87"/>
      <c r="IDW3" s="87"/>
      <c r="IDX3" s="87"/>
      <c r="IDY3" s="87"/>
      <c r="IDZ3" s="87"/>
      <c r="IEA3" s="87"/>
      <c r="IEB3" s="87"/>
      <c r="IEC3" s="87"/>
      <c r="IED3" s="87"/>
      <c r="IEE3" s="87"/>
      <c r="IEF3" s="87"/>
      <c r="IEG3" s="87"/>
      <c r="IEH3" s="87"/>
      <c r="IEI3" s="87"/>
      <c r="IEJ3" s="87"/>
      <c r="IEK3" s="87"/>
      <c r="IEL3" s="87"/>
      <c r="IEM3" s="87"/>
      <c r="IEN3" s="87"/>
      <c r="IEO3" s="87"/>
      <c r="IEP3" s="87"/>
      <c r="IEQ3" s="87"/>
      <c r="IER3" s="87"/>
      <c r="IES3" s="87"/>
      <c r="IET3" s="87"/>
      <c r="IEU3" s="87"/>
      <c r="IEV3" s="87"/>
      <c r="IEW3" s="87"/>
      <c r="IEX3" s="87"/>
      <c r="IEY3" s="87"/>
      <c r="IEZ3" s="87"/>
      <c r="IFA3" s="87"/>
      <c r="IFB3" s="87"/>
      <c r="IFC3" s="87"/>
      <c r="IFD3" s="87"/>
      <c r="IFE3" s="87"/>
      <c r="IFF3" s="87"/>
      <c r="IFG3" s="87"/>
      <c r="IFH3" s="87"/>
      <c r="IFI3" s="87"/>
      <c r="IFJ3" s="87"/>
      <c r="IFK3" s="87"/>
      <c r="IFL3" s="87"/>
      <c r="IFM3" s="87"/>
      <c r="IFN3" s="87"/>
      <c r="IFO3" s="87"/>
      <c r="IFP3" s="87"/>
      <c r="IFQ3" s="87"/>
      <c r="IFR3" s="87"/>
      <c r="IFS3" s="87"/>
      <c r="IFT3" s="87"/>
      <c r="IFU3" s="87"/>
      <c r="IFV3" s="87"/>
      <c r="IFW3" s="87"/>
      <c r="IFX3" s="87"/>
      <c r="IFY3" s="87"/>
      <c r="IFZ3" s="87"/>
      <c r="IGA3" s="87"/>
      <c r="IGB3" s="87"/>
      <c r="IGC3" s="87"/>
      <c r="IGD3" s="87"/>
      <c r="IGE3" s="87"/>
      <c r="IGF3" s="87"/>
      <c r="IGG3" s="87"/>
      <c r="IGH3" s="87"/>
      <c r="IGI3" s="87"/>
      <c r="IGJ3" s="87"/>
      <c r="IGK3" s="87"/>
      <c r="IGL3" s="87"/>
      <c r="IGM3" s="87"/>
      <c r="IGN3" s="87"/>
      <c r="IGO3" s="87"/>
      <c r="IGP3" s="87"/>
      <c r="IGQ3" s="87"/>
      <c r="IGR3" s="87"/>
      <c r="IGS3" s="87"/>
      <c r="IGT3" s="87"/>
      <c r="IGU3" s="87"/>
      <c r="IGV3" s="87"/>
      <c r="IGW3" s="87"/>
      <c r="IGX3" s="87"/>
      <c r="IGY3" s="87"/>
      <c r="IGZ3" s="87"/>
      <c r="IHA3" s="87"/>
      <c r="IHB3" s="87"/>
      <c r="IHC3" s="87"/>
      <c r="IHD3" s="87"/>
      <c r="IHE3" s="87"/>
      <c r="IHF3" s="87"/>
      <c r="IHG3" s="87"/>
      <c r="IHH3" s="87"/>
      <c r="IHI3" s="87"/>
      <c r="IHJ3" s="87"/>
      <c r="IHK3" s="87"/>
      <c r="IHL3" s="87"/>
      <c r="IHM3" s="87"/>
      <c r="IHN3" s="87"/>
      <c r="IHO3" s="87"/>
      <c r="IHP3" s="87"/>
      <c r="IHQ3" s="87"/>
      <c r="IHR3" s="87"/>
      <c r="IHS3" s="87"/>
      <c r="IHT3" s="87"/>
      <c r="IHU3" s="87"/>
      <c r="IHV3" s="87"/>
      <c r="IHW3" s="87"/>
      <c r="IHX3" s="87"/>
      <c r="IHY3" s="87"/>
      <c r="IHZ3" s="87"/>
      <c r="IIA3" s="87"/>
      <c r="IIB3" s="87"/>
      <c r="IIC3" s="87"/>
      <c r="IID3" s="87"/>
      <c r="IIE3" s="87"/>
      <c r="IIF3" s="87"/>
      <c r="IIG3" s="87"/>
      <c r="IIH3" s="87"/>
      <c r="III3" s="87"/>
      <c r="IIJ3" s="87"/>
      <c r="IIK3" s="87"/>
      <c r="IIL3" s="87"/>
      <c r="IIM3" s="87"/>
      <c r="IIN3" s="87"/>
      <c r="IIO3" s="87"/>
      <c r="IIP3" s="87"/>
      <c r="IIQ3" s="87"/>
      <c r="IIR3" s="87"/>
      <c r="IIS3" s="87"/>
      <c r="IIT3" s="87"/>
      <c r="IIU3" s="87"/>
      <c r="IIV3" s="87"/>
      <c r="IIW3" s="87"/>
      <c r="IIX3" s="87"/>
      <c r="IIY3" s="87"/>
      <c r="IIZ3" s="87"/>
      <c r="IJA3" s="87"/>
      <c r="IJB3" s="87"/>
      <c r="IJC3" s="87"/>
      <c r="IJD3" s="87"/>
      <c r="IJE3" s="87"/>
      <c r="IJF3" s="87"/>
      <c r="IJG3" s="87"/>
      <c r="IJH3" s="87"/>
      <c r="IJI3" s="87"/>
      <c r="IJJ3" s="87"/>
      <c r="IJK3" s="87"/>
      <c r="IJL3" s="87"/>
      <c r="IJM3" s="87"/>
      <c r="IJN3" s="87"/>
      <c r="IJO3" s="87"/>
      <c r="IJP3" s="87"/>
      <c r="IJQ3" s="87"/>
      <c r="IJR3" s="87"/>
      <c r="IJS3" s="87"/>
      <c r="IJT3" s="87"/>
      <c r="IJU3" s="87"/>
      <c r="IJV3" s="87"/>
      <c r="IJW3" s="87"/>
      <c r="IJX3" s="87"/>
      <c r="IJY3" s="87"/>
      <c r="IJZ3" s="87"/>
      <c r="IKA3" s="87"/>
      <c r="IKB3" s="87"/>
      <c r="IKC3" s="87"/>
      <c r="IKD3" s="87"/>
      <c r="IKE3" s="87"/>
      <c r="IKF3" s="87"/>
      <c r="IKG3" s="87"/>
      <c r="IKH3" s="87"/>
      <c r="IKI3" s="87"/>
      <c r="IKJ3" s="87"/>
      <c r="IKK3" s="87"/>
      <c r="IKL3" s="87"/>
      <c r="IKM3" s="87"/>
      <c r="IKN3" s="87"/>
      <c r="IKO3" s="87"/>
      <c r="IKP3" s="87"/>
      <c r="IKQ3" s="87"/>
      <c r="IKR3" s="87"/>
      <c r="IKS3" s="87"/>
      <c r="IKT3" s="87"/>
      <c r="IKU3" s="87"/>
      <c r="IKV3" s="87"/>
      <c r="IKW3" s="87"/>
      <c r="IKX3" s="87"/>
      <c r="IKY3" s="87"/>
      <c r="IKZ3" s="87"/>
      <c r="ILA3" s="87"/>
      <c r="ILB3" s="87"/>
      <c r="ILC3" s="87"/>
      <c r="ILD3" s="87"/>
      <c r="ILE3" s="87"/>
      <c r="ILF3" s="87"/>
      <c r="ILG3" s="87"/>
      <c r="ILH3" s="87"/>
      <c r="ILI3" s="87"/>
      <c r="ILJ3" s="87"/>
      <c r="ILK3" s="87"/>
      <c r="ILL3" s="87"/>
      <c r="ILM3" s="87"/>
      <c r="ILN3" s="87"/>
      <c r="ILO3" s="87"/>
      <c r="ILP3" s="87"/>
      <c r="ILQ3" s="87"/>
      <c r="ILR3" s="87"/>
      <c r="ILS3" s="87"/>
      <c r="ILT3" s="87"/>
      <c r="ILU3" s="87"/>
      <c r="ILV3" s="87"/>
      <c r="ILW3" s="87"/>
      <c r="ILX3" s="87"/>
      <c r="ILY3" s="87"/>
      <c r="ILZ3" s="87"/>
      <c r="IMA3" s="87"/>
      <c r="IMB3" s="87"/>
      <c r="IMC3" s="87"/>
      <c r="IMD3" s="87"/>
      <c r="IME3" s="87"/>
      <c r="IMF3" s="87"/>
      <c r="IMG3" s="87"/>
      <c r="IMH3" s="87"/>
      <c r="IMI3" s="87"/>
      <c r="IMJ3" s="87"/>
      <c r="IMK3" s="87"/>
      <c r="IML3" s="87"/>
      <c r="IMM3" s="87"/>
      <c r="IMN3" s="87"/>
      <c r="IMO3" s="87"/>
      <c r="IMP3" s="87"/>
      <c r="IMQ3" s="87"/>
      <c r="IMR3" s="87"/>
      <c r="IMS3" s="87"/>
      <c r="IMT3" s="87"/>
      <c r="IMU3" s="87"/>
      <c r="IMV3" s="87"/>
      <c r="IMW3" s="87"/>
      <c r="IMX3" s="87"/>
      <c r="IMY3" s="87"/>
      <c r="IMZ3" s="87"/>
      <c r="INA3" s="87"/>
      <c r="INB3" s="87"/>
      <c r="INC3" s="87"/>
      <c r="IND3" s="87"/>
      <c r="INE3" s="87"/>
      <c r="INF3" s="87"/>
      <c r="ING3" s="87"/>
      <c r="INH3" s="87"/>
      <c r="INI3" s="87"/>
      <c r="INJ3" s="87"/>
      <c r="INK3" s="87"/>
      <c r="INL3" s="87"/>
      <c r="INM3" s="87"/>
      <c r="INN3" s="87"/>
      <c r="INO3" s="87"/>
      <c r="INP3" s="87"/>
      <c r="INQ3" s="87"/>
      <c r="INR3" s="87"/>
      <c r="INS3" s="87"/>
      <c r="INT3" s="87"/>
      <c r="INU3" s="87"/>
      <c r="INV3" s="87"/>
      <c r="INW3" s="87"/>
      <c r="INX3" s="87"/>
      <c r="INY3" s="87"/>
      <c r="INZ3" s="87"/>
      <c r="IOA3" s="87"/>
      <c r="IOB3" s="87"/>
      <c r="IOC3" s="87"/>
      <c r="IOD3" s="87"/>
      <c r="IOE3" s="87"/>
      <c r="IOF3" s="87"/>
      <c r="IOG3" s="87"/>
      <c r="IOH3" s="87"/>
      <c r="IOI3" s="87"/>
      <c r="IOJ3" s="87"/>
      <c r="IOK3" s="87"/>
      <c r="IOL3" s="87"/>
      <c r="IOM3" s="87"/>
      <c r="ION3" s="87"/>
      <c r="IOO3" s="87"/>
      <c r="IOP3" s="87"/>
      <c r="IOQ3" s="87"/>
      <c r="IOR3" s="87"/>
      <c r="IOS3" s="87"/>
      <c r="IOT3" s="87"/>
      <c r="IOU3" s="87"/>
      <c r="IOV3" s="87"/>
      <c r="IOW3" s="87"/>
      <c r="IOX3" s="87"/>
      <c r="IOY3" s="87"/>
      <c r="IOZ3" s="87"/>
      <c r="IPA3" s="87"/>
      <c r="IPB3" s="87"/>
      <c r="IPC3" s="87"/>
      <c r="IPD3" s="87"/>
      <c r="IPE3" s="87"/>
      <c r="IPF3" s="87"/>
      <c r="IPG3" s="87"/>
      <c r="IPH3" s="87"/>
      <c r="IPI3" s="87"/>
      <c r="IPJ3" s="87"/>
      <c r="IPK3" s="87"/>
      <c r="IPL3" s="87"/>
      <c r="IPM3" s="87"/>
      <c r="IPN3" s="87"/>
      <c r="IPO3" s="87"/>
      <c r="IPP3" s="87"/>
      <c r="IPQ3" s="87"/>
      <c r="IPR3" s="87"/>
      <c r="IPS3" s="87"/>
      <c r="IPT3" s="87"/>
      <c r="IPU3" s="87"/>
      <c r="IPV3" s="87"/>
      <c r="IPW3" s="87"/>
      <c r="IPX3" s="87"/>
      <c r="IPY3" s="87"/>
      <c r="IPZ3" s="87"/>
      <c r="IQA3" s="87"/>
      <c r="IQB3" s="87"/>
      <c r="IQC3" s="87"/>
      <c r="IQD3" s="87"/>
      <c r="IQE3" s="87"/>
      <c r="IQF3" s="87"/>
      <c r="IQG3" s="87"/>
      <c r="IQH3" s="87"/>
      <c r="IQI3" s="87"/>
      <c r="IQJ3" s="87"/>
      <c r="IQK3" s="87"/>
      <c r="IQL3" s="87"/>
      <c r="IQM3" s="87"/>
      <c r="IQN3" s="87"/>
      <c r="IQO3" s="87"/>
      <c r="IQP3" s="87"/>
      <c r="IQQ3" s="87"/>
      <c r="IQR3" s="87"/>
      <c r="IQS3" s="87"/>
      <c r="IQT3" s="87"/>
      <c r="IQU3" s="87"/>
      <c r="IQV3" s="87"/>
      <c r="IQW3" s="87"/>
      <c r="IQX3" s="87"/>
      <c r="IQY3" s="87"/>
      <c r="IQZ3" s="87"/>
      <c r="IRA3" s="87"/>
      <c r="IRB3" s="87"/>
      <c r="IRC3" s="87"/>
      <c r="IRD3" s="87"/>
      <c r="IRE3" s="87"/>
      <c r="IRF3" s="87"/>
      <c r="IRG3" s="87"/>
      <c r="IRH3" s="87"/>
      <c r="IRI3" s="87"/>
      <c r="IRJ3" s="87"/>
      <c r="IRK3" s="87"/>
      <c r="IRL3" s="87"/>
      <c r="IRM3" s="87"/>
      <c r="IRN3" s="87"/>
      <c r="IRO3" s="87"/>
      <c r="IRP3" s="87"/>
      <c r="IRQ3" s="87"/>
      <c r="IRR3" s="87"/>
      <c r="IRS3" s="87"/>
      <c r="IRT3" s="87"/>
      <c r="IRU3" s="87"/>
      <c r="IRV3" s="87"/>
      <c r="IRW3" s="87"/>
      <c r="IRX3" s="87"/>
      <c r="IRY3" s="87"/>
      <c r="IRZ3" s="87"/>
      <c r="ISA3" s="87"/>
      <c r="ISB3" s="87"/>
      <c r="ISC3" s="87"/>
      <c r="ISD3" s="87"/>
      <c r="ISE3" s="87"/>
      <c r="ISF3" s="87"/>
      <c r="ISG3" s="87"/>
      <c r="ISH3" s="87"/>
      <c r="ISI3" s="87"/>
      <c r="ISJ3" s="87"/>
      <c r="ISK3" s="87"/>
      <c r="ISL3" s="87"/>
      <c r="ISM3" s="87"/>
      <c r="ISN3" s="87"/>
      <c r="ISO3" s="87"/>
      <c r="ISP3" s="87"/>
      <c r="ISQ3" s="87"/>
      <c r="ISR3" s="87"/>
      <c r="ISS3" s="87"/>
      <c r="IST3" s="87"/>
      <c r="ISU3" s="87"/>
      <c r="ISV3" s="87"/>
      <c r="ISW3" s="87"/>
      <c r="ISX3" s="87"/>
      <c r="ISY3" s="87"/>
      <c r="ISZ3" s="87"/>
      <c r="ITA3" s="87"/>
      <c r="ITB3" s="87"/>
      <c r="ITC3" s="87"/>
      <c r="ITD3" s="87"/>
      <c r="ITE3" s="87"/>
      <c r="ITF3" s="87"/>
      <c r="ITG3" s="87"/>
      <c r="ITH3" s="87"/>
      <c r="ITI3" s="87"/>
      <c r="ITJ3" s="87"/>
      <c r="ITK3" s="87"/>
      <c r="ITL3" s="87"/>
      <c r="ITM3" s="87"/>
      <c r="ITN3" s="87"/>
      <c r="ITO3" s="87"/>
      <c r="ITP3" s="87"/>
      <c r="ITQ3" s="87"/>
      <c r="ITR3" s="87"/>
      <c r="ITS3" s="87"/>
      <c r="ITT3" s="87"/>
      <c r="ITU3" s="87"/>
      <c r="ITV3" s="87"/>
      <c r="ITW3" s="87"/>
      <c r="ITX3" s="87"/>
      <c r="ITY3" s="87"/>
      <c r="ITZ3" s="87"/>
      <c r="IUA3" s="87"/>
      <c r="IUB3" s="87"/>
      <c r="IUC3" s="87"/>
      <c r="IUD3" s="87"/>
      <c r="IUE3" s="87"/>
      <c r="IUF3" s="87"/>
      <c r="IUG3" s="87"/>
      <c r="IUH3" s="87"/>
      <c r="IUI3" s="87"/>
      <c r="IUJ3" s="87"/>
      <c r="IUK3" s="87"/>
      <c r="IUL3" s="87"/>
      <c r="IUM3" s="87"/>
      <c r="IUN3" s="87"/>
      <c r="IUO3" s="87"/>
      <c r="IUP3" s="87"/>
      <c r="IUQ3" s="87"/>
      <c r="IUR3" s="87"/>
      <c r="IUS3" s="87"/>
      <c r="IUT3" s="87"/>
      <c r="IUU3" s="87"/>
      <c r="IUV3" s="87"/>
      <c r="IUW3" s="87"/>
      <c r="IUX3" s="87"/>
      <c r="IUY3" s="87"/>
      <c r="IUZ3" s="87"/>
      <c r="IVA3" s="87"/>
      <c r="IVB3" s="87"/>
      <c r="IVC3" s="87"/>
      <c r="IVD3" s="87"/>
      <c r="IVE3" s="87"/>
      <c r="IVF3" s="87"/>
      <c r="IVG3" s="87"/>
      <c r="IVH3" s="87"/>
      <c r="IVI3" s="87"/>
      <c r="IVJ3" s="87"/>
      <c r="IVK3" s="87"/>
      <c r="IVL3" s="87"/>
      <c r="IVM3" s="87"/>
      <c r="IVN3" s="87"/>
      <c r="IVO3" s="87"/>
      <c r="IVP3" s="87"/>
      <c r="IVQ3" s="87"/>
      <c r="IVR3" s="87"/>
      <c r="IVS3" s="87"/>
      <c r="IVT3" s="87"/>
      <c r="IVU3" s="87"/>
      <c r="IVV3" s="87"/>
      <c r="IVW3" s="87"/>
      <c r="IVX3" s="87"/>
      <c r="IVY3" s="87"/>
      <c r="IVZ3" s="87"/>
      <c r="IWA3" s="87"/>
      <c r="IWB3" s="87"/>
      <c r="IWC3" s="87"/>
      <c r="IWD3" s="87"/>
      <c r="IWE3" s="87"/>
      <c r="IWF3" s="87"/>
      <c r="IWG3" s="87"/>
      <c r="IWH3" s="87"/>
      <c r="IWI3" s="87"/>
      <c r="IWJ3" s="87"/>
      <c r="IWK3" s="87"/>
      <c r="IWL3" s="87"/>
      <c r="IWM3" s="87"/>
      <c r="IWN3" s="87"/>
      <c r="IWO3" s="87"/>
      <c r="IWP3" s="87"/>
      <c r="IWQ3" s="87"/>
      <c r="IWR3" s="87"/>
      <c r="IWS3" s="87"/>
      <c r="IWT3" s="87"/>
      <c r="IWU3" s="87"/>
      <c r="IWV3" s="87"/>
      <c r="IWW3" s="87"/>
      <c r="IWX3" s="87"/>
      <c r="IWY3" s="87"/>
      <c r="IWZ3" s="87"/>
      <c r="IXA3" s="87"/>
      <c r="IXB3" s="87"/>
      <c r="IXC3" s="87"/>
      <c r="IXD3" s="87"/>
      <c r="IXE3" s="87"/>
      <c r="IXF3" s="87"/>
      <c r="IXG3" s="87"/>
      <c r="IXH3" s="87"/>
      <c r="IXI3" s="87"/>
      <c r="IXJ3" s="87"/>
      <c r="IXK3" s="87"/>
      <c r="IXL3" s="87"/>
      <c r="IXM3" s="87"/>
      <c r="IXN3" s="87"/>
      <c r="IXO3" s="87"/>
      <c r="IXP3" s="87"/>
      <c r="IXQ3" s="87"/>
      <c r="IXR3" s="87"/>
      <c r="IXS3" s="87"/>
      <c r="IXT3" s="87"/>
      <c r="IXU3" s="87"/>
      <c r="IXV3" s="87"/>
      <c r="IXW3" s="87"/>
      <c r="IXX3" s="87"/>
      <c r="IXY3" s="87"/>
      <c r="IXZ3" s="87"/>
      <c r="IYA3" s="87"/>
      <c r="IYB3" s="87"/>
      <c r="IYC3" s="87"/>
      <c r="IYD3" s="87"/>
      <c r="IYE3" s="87"/>
      <c r="IYF3" s="87"/>
      <c r="IYG3" s="87"/>
      <c r="IYH3" s="87"/>
      <c r="IYI3" s="87"/>
      <c r="IYJ3" s="87"/>
      <c r="IYK3" s="87"/>
      <c r="IYL3" s="87"/>
      <c r="IYM3" s="87"/>
      <c r="IYN3" s="87"/>
      <c r="IYO3" s="87"/>
      <c r="IYP3" s="87"/>
      <c r="IYQ3" s="87"/>
      <c r="IYR3" s="87"/>
      <c r="IYS3" s="87"/>
      <c r="IYT3" s="87"/>
      <c r="IYU3" s="87"/>
      <c r="IYV3" s="87"/>
      <c r="IYW3" s="87"/>
      <c r="IYX3" s="87"/>
      <c r="IYY3" s="87"/>
      <c r="IYZ3" s="87"/>
      <c r="IZA3" s="87"/>
      <c r="IZB3" s="87"/>
      <c r="IZC3" s="87"/>
      <c r="IZD3" s="87"/>
      <c r="IZE3" s="87"/>
      <c r="IZF3" s="87"/>
      <c r="IZG3" s="87"/>
      <c r="IZH3" s="87"/>
      <c r="IZI3" s="87"/>
      <c r="IZJ3" s="87"/>
      <c r="IZK3" s="87"/>
      <c r="IZL3" s="87"/>
      <c r="IZM3" s="87"/>
      <c r="IZN3" s="87"/>
      <c r="IZO3" s="87"/>
      <c r="IZP3" s="87"/>
      <c r="IZQ3" s="87"/>
      <c r="IZR3" s="87"/>
      <c r="IZS3" s="87"/>
      <c r="IZT3" s="87"/>
      <c r="IZU3" s="87"/>
      <c r="IZV3" s="87"/>
      <c r="IZW3" s="87"/>
      <c r="IZX3" s="87"/>
      <c r="IZY3" s="87"/>
      <c r="IZZ3" s="87"/>
      <c r="JAA3" s="87"/>
      <c r="JAB3" s="87"/>
      <c r="JAC3" s="87"/>
      <c r="JAD3" s="87"/>
      <c r="JAE3" s="87"/>
      <c r="JAF3" s="87"/>
      <c r="JAG3" s="87"/>
      <c r="JAH3" s="87"/>
      <c r="JAI3" s="87"/>
      <c r="JAJ3" s="87"/>
      <c r="JAK3" s="87"/>
      <c r="JAL3" s="87"/>
      <c r="JAM3" s="87"/>
      <c r="JAN3" s="87"/>
      <c r="JAO3" s="87"/>
      <c r="JAP3" s="87"/>
      <c r="JAQ3" s="87"/>
      <c r="JAR3" s="87"/>
      <c r="JAS3" s="87"/>
      <c r="JAT3" s="87"/>
      <c r="JAU3" s="87"/>
      <c r="JAV3" s="87"/>
      <c r="JAW3" s="87"/>
      <c r="JAX3" s="87"/>
      <c r="JAY3" s="87"/>
      <c r="JAZ3" s="87"/>
      <c r="JBA3" s="87"/>
      <c r="JBB3" s="87"/>
      <c r="JBC3" s="87"/>
      <c r="JBD3" s="87"/>
      <c r="JBE3" s="87"/>
      <c r="JBF3" s="87"/>
      <c r="JBG3" s="87"/>
      <c r="JBH3" s="87"/>
      <c r="JBI3" s="87"/>
      <c r="JBJ3" s="87"/>
      <c r="JBK3" s="87"/>
      <c r="JBL3" s="87"/>
      <c r="JBM3" s="87"/>
      <c r="JBN3" s="87"/>
      <c r="JBO3" s="87"/>
      <c r="JBP3" s="87"/>
      <c r="JBQ3" s="87"/>
      <c r="JBR3" s="87"/>
      <c r="JBS3" s="87"/>
      <c r="JBT3" s="87"/>
      <c r="JBU3" s="87"/>
      <c r="JBV3" s="87"/>
      <c r="JBW3" s="87"/>
      <c r="JBX3" s="87"/>
      <c r="JBY3" s="87"/>
      <c r="JBZ3" s="87"/>
      <c r="JCA3" s="87"/>
      <c r="JCB3" s="87"/>
      <c r="JCC3" s="87"/>
      <c r="JCD3" s="87"/>
      <c r="JCE3" s="87"/>
      <c r="JCF3" s="87"/>
      <c r="JCG3" s="87"/>
      <c r="JCH3" s="87"/>
      <c r="JCI3" s="87"/>
      <c r="JCJ3" s="87"/>
      <c r="JCK3" s="87"/>
      <c r="JCL3" s="87"/>
      <c r="JCM3" s="87"/>
      <c r="JCN3" s="87"/>
      <c r="JCO3" s="87"/>
      <c r="JCP3" s="87"/>
      <c r="JCQ3" s="87"/>
      <c r="JCR3" s="87"/>
      <c r="JCS3" s="87"/>
      <c r="JCT3" s="87"/>
      <c r="JCU3" s="87"/>
      <c r="JCV3" s="87"/>
      <c r="JCW3" s="87"/>
      <c r="JCX3" s="87"/>
      <c r="JCY3" s="87"/>
      <c r="JCZ3" s="87"/>
      <c r="JDA3" s="87"/>
      <c r="JDB3" s="87"/>
      <c r="JDC3" s="87"/>
      <c r="JDD3" s="87"/>
      <c r="JDE3" s="87"/>
      <c r="JDF3" s="87"/>
      <c r="JDG3" s="87"/>
      <c r="JDH3" s="87"/>
      <c r="JDI3" s="87"/>
      <c r="JDJ3" s="87"/>
      <c r="JDK3" s="87"/>
      <c r="JDL3" s="87"/>
      <c r="JDM3" s="87"/>
      <c r="JDN3" s="87"/>
      <c r="JDO3" s="87"/>
      <c r="JDP3" s="87"/>
      <c r="JDQ3" s="87"/>
      <c r="JDR3" s="87"/>
      <c r="JDS3" s="87"/>
      <c r="JDT3" s="87"/>
      <c r="JDU3" s="87"/>
      <c r="JDV3" s="87"/>
      <c r="JDW3" s="87"/>
      <c r="JDX3" s="87"/>
      <c r="JDY3" s="87"/>
      <c r="JDZ3" s="87"/>
      <c r="JEA3" s="87"/>
      <c r="JEB3" s="87"/>
      <c r="JEC3" s="87"/>
      <c r="JED3" s="87"/>
      <c r="JEE3" s="87"/>
      <c r="JEF3" s="87"/>
      <c r="JEG3" s="87"/>
      <c r="JEH3" s="87"/>
      <c r="JEI3" s="87"/>
      <c r="JEJ3" s="87"/>
      <c r="JEK3" s="87"/>
      <c r="JEL3" s="87"/>
      <c r="JEM3" s="87"/>
      <c r="JEN3" s="87"/>
      <c r="JEO3" s="87"/>
      <c r="JEP3" s="87"/>
      <c r="JEQ3" s="87"/>
      <c r="JER3" s="87"/>
      <c r="JES3" s="87"/>
      <c r="JET3" s="87"/>
      <c r="JEU3" s="87"/>
      <c r="JEV3" s="87"/>
      <c r="JEW3" s="87"/>
      <c r="JEX3" s="87"/>
      <c r="JEY3" s="87"/>
      <c r="JEZ3" s="87"/>
      <c r="JFA3" s="87"/>
      <c r="JFB3" s="87"/>
      <c r="JFC3" s="87"/>
      <c r="JFD3" s="87"/>
      <c r="JFE3" s="87"/>
      <c r="JFF3" s="87"/>
      <c r="JFG3" s="87"/>
      <c r="JFH3" s="87"/>
      <c r="JFI3" s="87"/>
      <c r="JFJ3" s="87"/>
      <c r="JFK3" s="87"/>
      <c r="JFL3" s="87"/>
      <c r="JFM3" s="87"/>
      <c r="JFN3" s="87"/>
      <c r="JFO3" s="87"/>
      <c r="JFP3" s="87"/>
      <c r="JFQ3" s="87"/>
      <c r="JFR3" s="87"/>
      <c r="JFS3" s="87"/>
      <c r="JFT3" s="87"/>
      <c r="JFU3" s="87"/>
      <c r="JFV3" s="87"/>
      <c r="JFW3" s="87"/>
      <c r="JFX3" s="87"/>
      <c r="JFY3" s="87"/>
      <c r="JFZ3" s="87"/>
      <c r="JGA3" s="87"/>
      <c r="JGB3" s="87"/>
      <c r="JGC3" s="87"/>
      <c r="JGD3" s="87"/>
      <c r="JGE3" s="87"/>
      <c r="JGF3" s="87"/>
      <c r="JGG3" s="87"/>
      <c r="JGH3" s="87"/>
      <c r="JGI3" s="87"/>
      <c r="JGJ3" s="87"/>
      <c r="JGK3" s="87"/>
      <c r="JGL3" s="87"/>
      <c r="JGM3" s="87"/>
      <c r="JGN3" s="87"/>
      <c r="JGO3" s="87"/>
      <c r="JGP3" s="87"/>
      <c r="JGQ3" s="87"/>
      <c r="JGR3" s="87"/>
      <c r="JGS3" s="87"/>
      <c r="JGT3" s="87"/>
      <c r="JGU3" s="87"/>
      <c r="JGV3" s="87"/>
      <c r="JGW3" s="87"/>
      <c r="JGX3" s="87"/>
      <c r="JGY3" s="87"/>
      <c r="JGZ3" s="87"/>
      <c r="JHA3" s="87"/>
      <c r="JHB3" s="87"/>
      <c r="JHC3" s="87"/>
      <c r="JHD3" s="87"/>
      <c r="JHE3" s="87"/>
      <c r="JHF3" s="87"/>
      <c r="JHG3" s="87"/>
      <c r="JHH3" s="87"/>
      <c r="JHI3" s="87"/>
      <c r="JHJ3" s="87"/>
      <c r="JHK3" s="87"/>
      <c r="JHL3" s="87"/>
      <c r="JHM3" s="87"/>
      <c r="JHN3" s="87"/>
      <c r="JHO3" s="87"/>
      <c r="JHP3" s="87"/>
      <c r="JHQ3" s="87"/>
      <c r="JHR3" s="87"/>
      <c r="JHS3" s="87"/>
      <c r="JHT3" s="87"/>
      <c r="JHU3" s="87"/>
      <c r="JHV3" s="87"/>
      <c r="JHW3" s="87"/>
      <c r="JHX3" s="87"/>
      <c r="JHY3" s="87"/>
      <c r="JHZ3" s="87"/>
      <c r="JIA3" s="87"/>
      <c r="JIB3" s="87"/>
      <c r="JIC3" s="87"/>
      <c r="JID3" s="87"/>
      <c r="JIE3" s="87"/>
      <c r="JIF3" s="87"/>
      <c r="JIG3" s="87"/>
      <c r="JIH3" s="87"/>
      <c r="JII3" s="87"/>
      <c r="JIJ3" s="87"/>
      <c r="JIK3" s="87"/>
      <c r="JIL3" s="87"/>
      <c r="JIM3" s="87"/>
      <c r="JIN3" s="87"/>
      <c r="JIO3" s="87"/>
      <c r="JIP3" s="87"/>
      <c r="JIQ3" s="87"/>
      <c r="JIR3" s="87"/>
      <c r="JIS3" s="87"/>
      <c r="JIT3" s="87"/>
      <c r="JIU3" s="87"/>
      <c r="JIV3" s="87"/>
      <c r="JIW3" s="87"/>
      <c r="JIX3" s="87"/>
      <c r="JIY3" s="87"/>
      <c r="JIZ3" s="87"/>
      <c r="JJA3" s="87"/>
      <c r="JJB3" s="87"/>
      <c r="JJC3" s="87"/>
      <c r="JJD3" s="87"/>
      <c r="JJE3" s="87"/>
      <c r="JJF3" s="87"/>
      <c r="JJG3" s="87"/>
      <c r="JJH3" s="87"/>
      <c r="JJI3" s="87"/>
      <c r="JJJ3" s="87"/>
      <c r="JJK3" s="87"/>
      <c r="JJL3" s="87"/>
      <c r="JJM3" s="87"/>
      <c r="JJN3" s="87"/>
      <c r="JJO3" s="87"/>
      <c r="JJP3" s="87"/>
      <c r="JJQ3" s="87"/>
      <c r="JJR3" s="87"/>
      <c r="JJS3" s="87"/>
      <c r="JJT3" s="87"/>
      <c r="JJU3" s="87"/>
      <c r="JJV3" s="87"/>
      <c r="JJW3" s="87"/>
      <c r="JJX3" s="87"/>
      <c r="JJY3" s="87"/>
      <c r="JJZ3" s="87"/>
      <c r="JKA3" s="87"/>
      <c r="JKB3" s="87"/>
      <c r="JKC3" s="87"/>
      <c r="JKD3" s="87"/>
      <c r="JKE3" s="87"/>
      <c r="JKF3" s="87"/>
      <c r="JKG3" s="87"/>
      <c r="JKH3" s="87"/>
      <c r="JKI3" s="87"/>
      <c r="JKJ3" s="87"/>
      <c r="JKK3" s="87"/>
      <c r="JKL3" s="87"/>
      <c r="JKM3" s="87"/>
      <c r="JKN3" s="87"/>
      <c r="JKO3" s="87"/>
      <c r="JKP3" s="87"/>
      <c r="JKQ3" s="87"/>
      <c r="JKR3" s="87"/>
      <c r="JKS3" s="87"/>
      <c r="JKT3" s="87"/>
      <c r="JKU3" s="87"/>
      <c r="JKV3" s="87"/>
      <c r="JKW3" s="87"/>
      <c r="JKX3" s="87"/>
      <c r="JKY3" s="87"/>
      <c r="JKZ3" s="87"/>
      <c r="JLA3" s="87"/>
      <c r="JLB3" s="87"/>
      <c r="JLC3" s="87"/>
      <c r="JLD3" s="87"/>
      <c r="JLE3" s="87"/>
      <c r="JLF3" s="87"/>
      <c r="JLG3" s="87"/>
      <c r="JLH3" s="87"/>
      <c r="JLI3" s="87"/>
      <c r="JLJ3" s="87"/>
      <c r="JLK3" s="87"/>
      <c r="JLL3" s="87"/>
      <c r="JLM3" s="87"/>
      <c r="JLN3" s="87"/>
      <c r="JLO3" s="87"/>
      <c r="JLP3" s="87"/>
      <c r="JLQ3" s="87"/>
      <c r="JLR3" s="87"/>
      <c r="JLS3" s="87"/>
      <c r="JLT3" s="87"/>
      <c r="JLU3" s="87"/>
      <c r="JLV3" s="87"/>
      <c r="JLW3" s="87"/>
      <c r="JLX3" s="87"/>
      <c r="JLY3" s="87"/>
      <c r="JLZ3" s="87"/>
      <c r="JMA3" s="87"/>
      <c r="JMB3" s="87"/>
      <c r="JMC3" s="87"/>
      <c r="JMD3" s="87"/>
      <c r="JME3" s="87"/>
      <c r="JMF3" s="87"/>
      <c r="JMG3" s="87"/>
      <c r="JMH3" s="87"/>
      <c r="JMI3" s="87"/>
      <c r="JMJ3" s="87"/>
      <c r="JMK3" s="87"/>
      <c r="JML3" s="87"/>
      <c r="JMM3" s="87"/>
      <c r="JMN3" s="87"/>
      <c r="JMO3" s="87"/>
      <c r="JMP3" s="87"/>
      <c r="JMQ3" s="87"/>
      <c r="JMR3" s="87"/>
      <c r="JMS3" s="87"/>
      <c r="JMT3" s="87"/>
      <c r="JMU3" s="87"/>
      <c r="JMV3" s="87"/>
      <c r="JMW3" s="87"/>
      <c r="JMX3" s="87"/>
      <c r="JMY3" s="87"/>
      <c r="JMZ3" s="87"/>
      <c r="JNA3" s="87"/>
      <c r="JNB3" s="87"/>
      <c r="JNC3" s="87"/>
      <c r="JND3" s="87"/>
      <c r="JNE3" s="87"/>
      <c r="JNF3" s="87"/>
      <c r="JNG3" s="87"/>
      <c r="JNH3" s="87"/>
      <c r="JNI3" s="87"/>
      <c r="JNJ3" s="87"/>
      <c r="JNK3" s="87"/>
      <c r="JNL3" s="87"/>
      <c r="JNM3" s="87"/>
      <c r="JNN3" s="87"/>
      <c r="JNO3" s="87"/>
      <c r="JNP3" s="87"/>
      <c r="JNQ3" s="87"/>
      <c r="JNR3" s="87"/>
      <c r="JNS3" s="87"/>
      <c r="JNT3" s="87"/>
      <c r="JNU3" s="87"/>
      <c r="JNV3" s="87"/>
      <c r="JNW3" s="87"/>
      <c r="JNX3" s="87"/>
      <c r="JNY3" s="87"/>
      <c r="JNZ3" s="87"/>
      <c r="JOA3" s="87"/>
      <c r="JOB3" s="87"/>
      <c r="JOC3" s="87"/>
      <c r="JOD3" s="87"/>
      <c r="JOE3" s="87"/>
      <c r="JOF3" s="87"/>
      <c r="JOG3" s="87"/>
      <c r="JOH3" s="87"/>
      <c r="JOI3" s="87"/>
      <c r="JOJ3" s="87"/>
      <c r="JOK3" s="87"/>
      <c r="JOL3" s="87"/>
      <c r="JOM3" s="87"/>
      <c r="JON3" s="87"/>
      <c r="JOO3" s="87"/>
      <c r="JOP3" s="87"/>
      <c r="JOQ3" s="87"/>
      <c r="JOR3" s="87"/>
      <c r="JOS3" s="87"/>
      <c r="JOT3" s="87"/>
      <c r="JOU3" s="87"/>
      <c r="JOV3" s="87"/>
      <c r="JOW3" s="87"/>
      <c r="JOX3" s="87"/>
      <c r="JOY3" s="87"/>
      <c r="JOZ3" s="87"/>
      <c r="JPA3" s="87"/>
      <c r="JPB3" s="87"/>
      <c r="JPC3" s="87"/>
      <c r="JPD3" s="87"/>
      <c r="JPE3" s="87"/>
      <c r="JPF3" s="87"/>
      <c r="JPG3" s="87"/>
      <c r="JPH3" s="87"/>
      <c r="JPI3" s="87"/>
      <c r="JPJ3" s="87"/>
      <c r="JPK3" s="87"/>
      <c r="JPL3" s="87"/>
      <c r="JPM3" s="87"/>
      <c r="JPN3" s="87"/>
      <c r="JPO3" s="87"/>
      <c r="JPP3" s="87"/>
      <c r="JPQ3" s="87"/>
      <c r="JPR3" s="87"/>
      <c r="JPS3" s="87"/>
      <c r="JPT3" s="87"/>
      <c r="JPU3" s="87"/>
      <c r="JPV3" s="87"/>
      <c r="JPW3" s="87"/>
      <c r="JPX3" s="87"/>
      <c r="JPY3" s="87"/>
      <c r="JPZ3" s="87"/>
      <c r="JQA3" s="87"/>
      <c r="JQB3" s="87"/>
      <c r="JQC3" s="87"/>
      <c r="JQD3" s="87"/>
      <c r="JQE3" s="87"/>
      <c r="JQF3" s="87"/>
      <c r="JQG3" s="87"/>
      <c r="JQH3" s="87"/>
      <c r="JQI3" s="87"/>
      <c r="JQJ3" s="87"/>
      <c r="JQK3" s="87"/>
      <c r="JQL3" s="87"/>
      <c r="JQM3" s="87"/>
      <c r="JQN3" s="87"/>
      <c r="JQO3" s="87"/>
      <c r="JQP3" s="87"/>
      <c r="JQQ3" s="87"/>
      <c r="JQR3" s="87"/>
      <c r="JQS3" s="87"/>
      <c r="JQT3" s="87"/>
      <c r="JQU3" s="87"/>
      <c r="JQV3" s="87"/>
      <c r="JQW3" s="87"/>
      <c r="JQX3" s="87"/>
      <c r="JQY3" s="87"/>
      <c r="JQZ3" s="87"/>
      <c r="JRA3" s="87"/>
      <c r="JRB3" s="87"/>
      <c r="JRC3" s="87"/>
      <c r="JRD3" s="87"/>
      <c r="JRE3" s="87"/>
      <c r="JRF3" s="87"/>
      <c r="JRG3" s="87"/>
      <c r="JRH3" s="87"/>
      <c r="JRI3" s="87"/>
      <c r="JRJ3" s="87"/>
      <c r="JRK3" s="87"/>
      <c r="JRL3" s="87"/>
      <c r="JRM3" s="87"/>
      <c r="JRN3" s="87"/>
      <c r="JRO3" s="87"/>
      <c r="JRP3" s="87"/>
      <c r="JRQ3" s="87"/>
      <c r="JRR3" s="87"/>
      <c r="JRS3" s="87"/>
      <c r="JRT3" s="87"/>
      <c r="JRU3" s="87"/>
      <c r="JRV3" s="87"/>
      <c r="JRW3" s="87"/>
      <c r="JRX3" s="87"/>
      <c r="JRY3" s="87"/>
      <c r="JRZ3" s="87"/>
      <c r="JSA3" s="87"/>
      <c r="JSB3" s="87"/>
      <c r="JSC3" s="87"/>
      <c r="JSD3" s="87"/>
      <c r="JSE3" s="87"/>
      <c r="JSF3" s="87"/>
      <c r="JSG3" s="87"/>
      <c r="JSH3" s="87"/>
      <c r="JSI3" s="87"/>
      <c r="JSJ3" s="87"/>
      <c r="JSK3" s="87"/>
      <c r="JSL3" s="87"/>
      <c r="JSM3" s="87"/>
      <c r="JSN3" s="87"/>
      <c r="JSO3" s="87"/>
      <c r="JSP3" s="87"/>
      <c r="JSQ3" s="87"/>
      <c r="JSR3" s="87"/>
      <c r="JSS3" s="87"/>
      <c r="JST3" s="87"/>
      <c r="JSU3" s="87"/>
      <c r="JSV3" s="87"/>
      <c r="JSW3" s="87"/>
      <c r="JSX3" s="87"/>
      <c r="JSY3" s="87"/>
      <c r="JSZ3" s="87"/>
      <c r="JTA3" s="87"/>
      <c r="JTB3" s="87"/>
      <c r="JTC3" s="87"/>
      <c r="JTD3" s="87"/>
      <c r="JTE3" s="87"/>
      <c r="JTF3" s="87"/>
      <c r="JTG3" s="87"/>
      <c r="JTH3" s="87"/>
      <c r="JTI3" s="87"/>
      <c r="JTJ3" s="87"/>
      <c r="JTK3" s="87"/>
      <c r="JTL3" s="87"/>
      <c r="JTM3" s="87"/>
      <c r="JTN3" s="87"/>
      <c r="JTO3" s="87"/>
      <c r="JTP3" s="87"/>
      <c r="JTQ3" s="87"/>
      <c r="JTR3" s="87"/>
      <c r="JTS3" s="87"/>
      <c r="JTT3" s="87"/>
      <c r="JTU3" s="87"/>
      <c r="JTV3" s="87"/>
      <c r="JTW3" s="87"/>
      <c r="JTX3" s="87"/>
      <c r="JTY3" s="87"/>
      <c r="JTZ3" s="87"/>
      <c r="JUA3" s="87"/>
      <c r="JUB3" s="87"/>
      <c r="JUC3" s="87"/>
      <c r="JUD3" s="87"/>
      <c r="JUE3" s="87"/>
      <c r="JUF3" s="87"/>
      <c r="JUG3" s="87"/>
      <c r="JUH3" s="87"/>
      <c r="JUI3" s="87"/>
      <c r="JUJ3" s="87"/>
      <c r="JUK3" s="87"/>
      <c r="JUL3" s="87"/>
      <c r="JUM3" s="87"/>
      <c r="JUN3" s="87"/>
      <c r="JUO3" s="87"/>
      <c r="JUP3" s="87"/>
      <c r="JUQ3" s="87"/>
      <c r="JUR3" s="87"/>
      <c r="JUS3" s="87"/>
      <c r="JUT3" s="87"/>
      <c r="JUU3" s="87"/>
      <c r="JUV3" s="87"/>
      <c r="JUW3" s="87"/>
      <c r="JUX3" s="87"/>
      <c r="JUY3" s="87"/>
      <c r="JUZ3" s="87"/>
      <c r="JVA3" s="87"/>
      <c r="JVB3" s="87"/>
      <c r="JVC3" s="87"/>
      <c r="JVD3" s="87"/>
      <c r="JVE3" s="87"/>
      <c r="JVF3" s="87"/>
      <c r="JVG3" s="87"/>
      <c r="JVH3" s="87"/>
      <c r="JVI3" s="87"/>
      <c r="JVJ3" s="87"/>
      <c r="JVK3" s="87"/>
      <c r="JVL3" s="87"/>
      <c r="JVM3" s="87"/>
      <c r="JVN3" s="87"/>
      <c r="JVO3" s="87"/>
      <c r="JVP3" s="87"/>
      <c r="JVQ3" s="87"/>
      <c r="JVR3" s="87"/>
      <c r="JVS3" s="87"/>
      <c r="JVT3" s="87"/>
      <c r="JVU3" s="87"/>
      <c r="JVV3" s="87"/>
      <c r="JVW3" s="87"/>
      <c r="JVX3" s="87"/>
      <c r="JVY3" s="87"/>
      <c r="JVZ3" s="87"/>
      <c r="JWA3" s="87"/>
      <c r="JWB3" s="87"/>
      <c r="JWC3" s="87"/>
      <c r="JWD3" s="87"/>
      <c r="JWE3" s="87"/>
      <c r="JWF3" s="87"/>
      <c r="JWG3" s="87"/>
      <c r="JWH3" s="87"/>
      <c r="JWI3" s="87"/>
      <c r="JWJ3" s="87"/>
      <c r="JWK3" s="87"/>
      <c r="JWL3" s="87"/>
      <c r="JWM3" s="87"/>
      <c r="JWN3" s="87"/>
      <c r="JWO3" s="87"/>
      <c r="JWP3" s="87"/>
      <c r="JWQ3" s="87"/>
      <c r="JWR3" s="87"/>
      <c r="JWS3" s="87"/>
      <c r="JWT3" s="87"/>
      <c r="JWU3" s="87"/>
      <c r="JWV3" s="87"/>
      <c r="JWW3" s="87"/>
      <c r="JWX3" s="87"/>
      <c r="JWY3" s="87"/>
      <c r="JWZ3" s="87"/>
      <c r="JXA3" s="87"/>
      <c r="JXB3" s="87"/>
      <c r="JXC3" s="87"/>
      <c r="JXD3" s="87"/>
      <c r="JXE3" s="87"/>
      <c r="JXF3" s="87"/>
      <c r="JXG3" s="87"/>
      <c r="JXH3" s="87"/>
      <c r="JXI3" s="87"/>
      <c r="JXJ3" s="87"/>
      <c r="JXK3" s="87"/>
      <c r="JXL3" s="87"/>
      <c r="JXM3" s="87"/>
      <c r="JXN3" s="87"/>
      <c r="JXO3" s="87"/>
      <c r="JXP3" s="87"/>
      <c r="JXQ3" s="87"/>
      <c r="JXR3" s="87"/>
      <c r="JXS3" s="87"/>
      <c r="JXT3" s="87"/>
      <c r="JXU3" s="87"/>
      <c r="JXV3" s="87"/>
      <c r="JXW3" s="87"/>
      <c r="JXX3" s="87"/>
      <c r="JXY3" s="87"/>
      <c r="JXZ3" s="87"/>
      <c r="JYA3" s="87"/>
      <c r="JYB3" s="87"/>
      <c r="JYC3" s="87"/>
      <c r="JYD3" s="87"/>
      <c r="JYE3" s="87"/>
      <c r="JYF3" s="87"/>
      <c r="JYG3" s="87"/>
      <c r="JYH3" s="87"/>
      <c r="JYI3" s="87"/>
      <c r="JYJ3" s="87"/>
      <c r="JYK3" s="87"/>
      <c r="JYL3" s="87"/>
      <c r="JYM3" s="87"/>
      <c r="JYN3" s="87"/>
      <c r="JYO3" s="87"/>
      <c r="JYP3" s="87"/>
      <c r="JYQ3" s="87"/>
      <c r="JYR3" s="87"/>
      <c r="JYS3" s="87"/>
      <c r="JYT3" s="87"/>
      <c r="JYU3" s="87"/>
      <c r="JYV3" s="87"/>
      <c r="JYW3" s="87"/>
      <c r="JYX3" s="87"/>
      <c r="JYY3" s="87"/>
      <c r="JYZ3" s="87"/>
      <c r="JZA3" s="87"/>
      <c r="JZB3" s="87"/>
      <c r="JZC3" s="87"/>
      <c r="JZD3" s="87"/>
      <c r="JZE3" s="87"/>
      <c r="JZF3" s="87"/>
      <c r="JZG3" s="87"/>
      <c r="JZH3" s="87"/>
      <c r="JZI3" s="87"/>
      <c r="JZJ3" s="87"/>
      <c r="JZK3" s="87"/>
      <c r="JZL3" s="87"/>
      <c r="JZM3" s="87"/>
      <c r="JZN3" s="87"/>
      <c r="JZO3" s="87"/>
      <c r="JZP3" s="87"/>
      <c r="JZQ3" s="87"/>
      <c r="JZR3" s="87"/>
      <c r="JZS3" s="87"/>
      <c r="JZT3" s="87"/>
      <c r="JZU3" s="87"/>
      <c r="JZV3" s="87"/>
      <c r="JZW3" s="87"/>
      <c r="JZX3" s="87"/>
      <c r="JZY3" s="87"/>
      <c r="JZZ3" s="87"/>
      <c r="KAA3" s="87"/>
      <c r="KAB3" s="87"/>
      <c r="KAC3" s="87"/>
      <c r="KAD3" s="87"/>
      <c r="KAE3" s="87"/>
      <c r="KAF3" s="87"/>
      <c r="KAG3" s="87"/>
      <c r="KAH3" s="87"/>
      <c r="KAI3" s="87"/>
      <c r="KAJ3" s="87"/>
      <c r="KAK3" s="87"/>
      <c r="KAL3" s="87"/>
      <c r="KAM3" s="87"/>
      <c r="KAN3" s="87"/>
      <c r="KAO3" s="87"/>
      <c r="KAP3" s="87"/>
      <c r="KAQ3" s="87"/>
      <c r="KAR3" s="87"/>
      <c r="KAS3" s="87"/>
      <c r="KAT3" s="87"/>
      <c r="KAU3" s="87"/>
      <c r="KAV3" s="87"/>
      <c r="KAW3" s="87"/>
      <c r="KAX3" s="87"/>
      <c r="KAY3" s="87"/>
      <c r="KAZ3" s="87"/>
      <c r="KBA3" s="87"/>
      <c r="KBB3" s="87"/>
      <c r="KBC3" s="87"/>
      <c r="KBD3" s="87"/>
      <c r="KBE3" s="87"/>
      <c r="KBF3" s="87"/>
      <c r="KBG3" s="87"/>
      <c r="KBH3" s="87"/>
      <c r="KBI3" s="87"/>
      <c r="KBJ3" s="87"/>
      <c r="KBK3" s="87"/>
      <c r="KBL3" s="87"/>
      <c r="KBM3" s="87"/>
      <c r="KBN3" s="87"/>
      <c r="KBO3" s="87"/>
      <c r="KBP3" s="87"/>
      <c r="KBQ3" s="87"/>
      <c r="KBR3" s="87"/>
      <c r="KBS3" s="87"/>
      <c r="KBT3" s="87"/>
      <c r="KBU3" s="87"/>
      <c r="KBV3" s="87"/>
      <c r="KBW3" s="87"/>
      <c r="KBX3" s="87"/>
      <c r="KBY3" s="87"/>
      <c r="KBZ3" s="87"/>
      <c r="KCA3" s="87"/>
      <c r="KCB3" s="87"/>
      <c r="KCC3" s="87"/>
      <c r="KCD3" s="87"/>
      <c r="KCE3" s="87"/>
      <c r="KCF3" s="87"/>
      <c r="KCG3" s="87"/>
      <c r="KCH3" s="87"/>
      <c r="KCI3" s="87"/>
      <c r="KCJ3" s="87"/>
      <c r="KCK3" s="87"/>
      <c r="KCL3" s="87"/>
      <c r="KCM3" s="87"/>
      <c r="KCN3" s="87"/>
      <c r="KCO3" s="87"/>
      <c r="KCP3" s="87"/>
      <c r="KCQ3" s="87"/>
      <c r="KCR3" s="87"/>
      <c r="KCS3" s="87"/>
      <c r="KCT3" s="87"/>
      <c r="KCU3" s="87"/>
      <c r="KCV3" s="87"/>
      <c r="KCW3" s="87"/>
      <c r="KCX3" s="87"/>
      <c r="KCY3" s="87"/>
      <c r="KCZ3" s="87"/>
      <c r="KDA3" s="87"/>
      <c r="KDB3" s="87"/>
      <c r="KDC3" s="87"/>
      <c r="KDD3" s="87"/>
      <c r="KDE3" s="87"/>
      <c r="KDF3" s="87"/>
      <c r="KDG3" s="87"/>
      <c r="KDH3" s="87"/>
      <c r="KDI3" s="87"/>
      <c r="KDJ3" s="87"/>
      <c r="KDK3" s="87"/>
      <c r="KDL3" s="87"/>
      <c r="KDM3" s="87"/>
      <c r="KDN3" s="87"/>
      <c r="KDO3" s="87"/>
      <c r="KDP3" s="87"/>
      <c r="KDQ3" s="87"/>
      <c r="KDR3" s="87"/>
      <c r="KDS3" s="87"/>
      <c r="KDT3" s="87"/>
      <c r="KDU3" s="87"/>
      <c r="KDV3" s="87"/>
      <c r="KDW3" s="87"/>
      <c r="KDX3" s="87"/>
      <c r="KDY3" s="87"/>
      <c r="KDZ3" s="87"/>
      <c r="KEA3" s="87"/>
      <c r="KEB3" s="87"/>
      <c r="KEC3" s="87"/>
      <c r="KED3" s="87"/>
      <c r="KEE3" s="87"/>
      <c r="KEF3" s="87"/>
      <c r="KEG3" s="87"/>
      <c r="KEH3" s="87"/>
      <c r="KEI3" s="87"/>
      <c r="KEJ3" s="87"/>
      <c r="KEK3" s="87"/>
      <c r="KEL3" s="87"/>
      <c r="KEM3" s="87"/>
      <c r="KEN3" s="87"/>
      <c r="KEO3" s="87"/>
      <c r="KEP3" s="87"/>
      <c r="KEQ3" s="87"/>
      <c r="KER3" s="87"/>
      <c r="KES3" s="87"/>
      <c r="KET3" s="87"/>
      <c r="KEU3" s="87"/>
      <c r="KEV3" s="87"/>
      <c r="KEW3" s="87"/>
      <c r="KEX3" s="87"/>
      <c r="KEY3" s="87"/>
      <c r="KEZ3" s="87"/>
      <c r="KFA3" s="87"/>
      <c r="KFB3" s="87"/>
      <c r="KFC3" s="87"/>
      <c r="KFD3" s="87"/>
      <c r="KFE3" s="87"/>
      <c r="KFF3" s="87"/>
      <c r="KFG3" s="87"/>
      <c r="KFH3" s="87"/>
      <c r="KFI3" s="87"/>
      <c r="KFJ3" s="87"/>
      <c r="KFK3" s="87"/>
      <c r="KFL3" s="87"/>
      <c r="KFM3" s="87"/>
      <c r="KFN3" s="87"/>
      <c r="KFO3" s="87"/>
      <c r="KFP3" s="87"/>
      <c r="KFQ3" s="87"/>
      <c r="KFR3" s="87"/>
      <c r="KFS3" s="87"/>
      <c r="KFT3" s="87"/>
      <c r="KFU3" s="87"/>
      <c r="KFV3" s="87"/>
      <c r="KFW3" s="87"/>
      <c r="KFX3" s="87"/>
      <c r="KFY3" s="87"/>
      <c r="KFZ3" s="87"/>
      <c r="KGA3" s="87"/>
      <c r="KGB3" s="87"/>
      <c r="KGC3" s="87"/>
      <c r="KGD3" s="87"/>
      <c r="KGE3" s="87"/>
      <c r="KGF3" s="87"/>
      <c r="KGG3" s="87"/>
      <c r="KGH3" s="87"/>
      <c r="KGI3" s="87"/>
      <c r="KGJ3" s="87"/>
      <c r="KGK3" s="87"/>
      <c r="KGL3" s="87"/>
      <c r="KGM3" s="87"/>
      <c r="KGN3" s="87"/>
      <c r="KGO3" s="87"/>
      <c r="KGP3" s="87"/>
      <c r="KGQ3" s="87"/>
      <c r="KGR3" s="87"/>
      <c r="KGS3" s="87"/>
      <c r="KGT3" s="87"/>
      <c r="KGU3" s="87"/>
      <c r="KGV3" s="87"/>
      <c r="KGW3" s="87"/>
      <c r="KGX3" s="87"/>
      <c r="KGY3" s="87"/>
      <c r="KGZ3" s="87"/>
      <c r="KHA3" s="87"/>
      <c r="KHB3" s="87"/>
      <c r="KHC3" s="87"/>
      <c r="KHD3" s="87"/>
      <c r="KHE3" s="87"/>
      <c r="KHF3" s="87"/>
      <c r="KHG3" s="87"/>
      <c r="KHH3" s="87"/>
      <c r="KHI3" s="87"/>
      <c r="KHJ3" s="87"/>
      <c r="KHK3" s="87"/>
      <c r="KHL3" s="87"/>
      <c r="KHM3" s="87"/>
      <c r="KHN3" s="87"/>
      <c r="KHO3" s="87"/>
      <c r="KHP3" s="87"/>
      <c r="KHQ3" s="87"/>
      <c r="KHR3" s="87"/>
      <c r="KHS3" s="87"/>
      <c r="KHT3" s="87"/>
      <c r="KHU3" s="87"/>
      <c r="KHV3" s="87"/>
      <c r="KHW3" s="87"/>
      <c r="KHX3" s="87"/>
      <c r="KHY3" s="87"/>
      <c r="KHZ3" s="87"/>
      <c r="KIA3" s="87"/>
      <c r="KIB3" s="87"/>
      <c r="KIC3" s="87"/>
      <c r="KID3" s="87"/>
      <c r="KIE3" s="87"/>
      <c r="KIF3" s="87"/>
      <c r="KIG3" s="87"/>
      <c r="KIH3" s="87"/>
      <c r="KII3" s="87"/>
      <c r="KIJ3" s="87"/>
      <c r="KIK3" s="87"/>
      <c r="KIL3" s="87"/>
      <c r="KIM3" s="87"/>
      <c r="KIN3" s="87"/>
      <c r="KIO3" s="87"/>
      <c r="KIP3" s="87"/>
      <c r="KIQ3" s="87"/>
      <c r="KIR3" s="87"/>
      <c r="KIS3" s="87"/>
      <c r="KIT3" s="87"/>
      <c r="KIU3" s="87"/>
      <c r="KIV3" s="87"/>
      <c r="KIW3" s="87"/>
      <c r="KIX3" s="87"/>
      <c r="KIY3" s="87"/>
      <c r="KIZ3" s="87"/>
      <c r="KJA3" s="87"/>
      <c r="KJB3" s="87"/>
      <c r="KJC3" s="87"/>
      <c r="KJD3" s="87"/>
      <c r="KJE3" s="87"/>
      <c r="KJF3" s="87"/>
      <c r="KJG3" s="87"/>
      <c r="KJH3" s="87"/>
      <c r="KJI3" s="87"/>
      <c r="KJJ3" s="87"/>
      <c r="KJK3" s="87"/>
      <c r="KJL3" s="87"/>
      <c r="KJM3" s="87"/>
      <c r="KJN3" s="87"/>
      <c r="KJO3" s="87"/>
      <c r="KJP3" s="87"/>
      <c r="KJQ3" s="87"/>
      <c r="KJR3" s="87"/>
      <c r="KJS3" s="87"/>
      <c r="KJT3" s="87"/>
      <c r="KJU3" s="87"/>
      <c r="KJV3" s="87"/>
      <c r="KJW3" s="87"/>
      <c r="KJX3" s="87"/>
      <c r="KJY3" s="87"/>
      <c r="KJZ3" s="87"/>
      <c r="KKA3" s="87"/>
      <c r="KKB3" s="87"/>
      <c r="KKC3" s="87"/>
      <c r="KKD3" s="87"/>
      <c r="KKE3" s="87"/>
      <c r="KKF3" s="87"/>
      <c r="KKG3" s="87"/>
      <c r="KKH3" s="87"/>
      <c r="KKI3" s="87"/>
      <c r="KKJ3" s="87"/>
      <c r="KKK3" s="87"/>
      <c r="KKL3" s="87"/>
      <c r="KKM3" s="87"/>
      <c r="KKN3" s="87"/>
      <c r="KKO3" s="87"/>
      <c r="KKP3" s="87"/>
      <c r="KKQ3" s="87"/>
      <c r="KKR3" s="87"/>
      <c r="KKS3" s="87"/>
      <c r="KKT3" s="87"/>
      <c r="KKU3" s="87"/>
      <c r="KKV3" s="87"/>
      <c r="KKW3" s="87"/>
      <c r="KKX3" s="87"/>
      <c r="KKY3" s="87"/>
      <c r="KKZ3" s="87"/>
      <c r="KLA3" s="87"/>
      <c r="KLB3" s="87"/>
      <c r="KLC3" s="87"/>
      <c r="KLD3" s="87"/>
      <c r="KLE3" s="87"/>
      <c r="KLF3" s="87"/>
      <c r="KLG3" s="87"/>
      <c r="KLH3" s="87"/>
      <c r="KLI3" s="87"/>
      <c r="KLJ3" s="87"/>
      <c r="KLK3" s="87"/>
      <c r="KLL3" s="87"/>
      <c r="KLM3" s="87"/>
      <c r="KLN3" s="87"/>
      <c r="KLO3" s="87"/>
      <c r="KLP3" s="87"/>
      <c r="KLQ3" s="87"/>
      <c r="KLR3" s="87"/>
      <c r="KLS3" s="87"/>
      <c r="KLT3" s="87"/>
      <c r="KLU3" s="87"/>
      <c r="KLV3" s="87"/>
      <c r="KLW3" s="87"/>
      <c r="KLX3" s="87"/>
      <c r="KLY3" s="87"/>
      <c r="KLZ3" s="87"/>
      <c r="KMA3" s="87"/>
      <c r="KMB3" s="87"/>
      <c r="KMC3" s="87"/>
      <c r="KMD3" s="87"/>
      <c r="KME3" s="87"/>
      <c r="KMF3" s="87"/>
      <c r="KMG3" s="87"/>
      <c r="KMH3" s="87"/>
      <c r="KMI3" s="87"/>
      <c r="KMJ3" s="87"/>
      <c r="KMK3" s="87"/>
      <c r="KML3" s="87"/>
      <c r="KMM3" s="87"/>
      <c r="KMN3" s="87"/>
      <c r="KMO3" s="87"/>
      <c r="KMP3" s="87"/>
      <c r="KMQ3" s="87"/>
      <c r="KMR3" s="87"/>
      <c r="KMS3" s="87"/>
      <c r="KMT3" s="87"/>
      <c r="KMU3" s="87"/>
      <c r="KMV3" s="87"/>
      <c r="KMW3" s="87"/>
      <c r="KMX3" s="87"/>
      <c r="KMY3" s="87"/>
      <c r="KMZ3" s="87"/>
      <c r="KNA3" s="87"/>
      <c r="KNB3" s="87"/>
      <c r="KNC3" s="87"/>
      <c r="KND3" s="87"/>
      <c r="KNE3" s="87"/>
      <c r="KNF3" s="87"/>
      <c r="KNG3" s="87"/>
      <c r="KNH3" s="87"/>
      <c r="KNI3" s="87"/>
      <c r="KNJ3" s="87"/>
      <c r="KNK3" s="87"/>
      <c r="KNL3" s="87"/>
      <c r="KNM3" s="87"/>
      <c r="KNN3" s="87"/>
      <c r="KNO3" s="87"/>
      <c r="KNP3" s="87"/>
      <c r="KNQ3" s="87"/>
      <c r="KNR3" s="87"/>
      <c r="KNS3" s="87"/>
      <c r="KNT3" s="87"/>
      <c r="KNU3" s="87"/>
      <c r="KNV3" s="87"/>
      <c r="KNW3" s="87"/>
      <c r="KNX3" s="87"/>
      <c r="KNY3" s="87"/>
      <c r="KNZ3" s="87"/>
      <c r="KOA3" s="87"/>
      <c r="KOB3" s="87"/>
      <c r="KOC3" s="87"/>
      <c r="KOD3" s="87"/>
      <c r="KOE3" s="87"/>
      <c r="KOF3" s="87"/>
      <c r="KOG3" s="87"/>
      <c r="KOH3" s="87"/>
      <c r="KOI3" s="87"/>
      <c r="KOJ3" s="87"/>
      <c r="KOK3" s="87"/>
      <c r="KOL3" s="87"/>
      <c r="KOM3" s="87"/>
      <c r="KON3" s="87"/>
      <c r="KOO3" s="87"/>
      <c r="KOP3" s="87"/>
      <c r="KOQ3" s="87"/>
      <c r="KOR3" s="87"/>
      <c r="KOS3" s="87"/>
      <c r="KOT3" s="87"/>
      <c r="KOU3" s="87"/>
      <c r="KOV3" s="87"/>
      <c r="KOW3" s="87"/>
      <c r="KOX3" s="87"/>
      <c r="KOY3" s="87"/>
      <c r="KOZ3" s="87"/>
      <c r="KPA3" s="87"/>
      <c r="KPB3" s="87"/>
      <c r="KPC3" s="87"/>
      <c r="KPD3" s="87"/>
      <c r="KPE3" s="87"/>
      <c r="KPF3" s="87"/>
      <c r="KPG3" s="87"/>
      <c r="KPH3" s="87"/>
      <c r="KPI3" s="87"/>
      <c r="KPJ3" s="87"/>
      <c r="KPK3" s="87"/>
      <c r="KPL3" s="87"/>
      <c r="KPM3" s="87"/>
      <c r="KPN3" s="87"/>
      <c r="KPO3" s="87"/>
      <c r="KPP3" s="87"/>
      <c r="KPQ3" s="87"/>
      <c r="KPR3" s="87"/>
      <c r="KPS3" s="87"/>
      <c r="KPT3" s="87"/>
      <c r="KPU3" s="87"/>
      <c r="KPV3" s="87"/>
      <c r="KPW3" s="87"/>
      <c r="KPX3" s="87"/>
      <c r="KPY3" s="87"/>
      <c r="KPZ3" s="87"/>
      <c r="KQA3" s="87"/>
      <c r="KQB3" s="87"/>
      <c r="KQC3" s="87"/>
      <c r="KQD3" s="87"/>
      <c r="KQE3" s="87"/>
      <c r="KQF3" s="87"/>
      <c r="KQG3" s="87"/>
      <c r="KQH3" s="87"/>
      <c r="KQI3" s="87"/>
      <c r="KQJ3" s="87"/>
      <c r="KQK3" s="87"/>
      <c r="KQL3" s="87"/>
      <c r="KQM3" s="87"/>
      <c r="KQN3" s="87"/>
      <c r="KQO3" s="87"/>
      <c r="KQP3" s="87"/>
      <c r="KQQ3" s="87"/>
      <c r="KQR3" s="87"/>
      <c r="KQS3" s="87"/>
      <c r="KQT3" s="87"/>
      <c r="KQU3" s="87"/>
      <c r="KQV3" s="87"/>
      <c r="KQW3" s="87"/>
      <c r="KQX3" s="87"/>
      <c r="KQY3" s="87"/>
      <c r="KQZ3" s="87"/>
      <c r="KRA3" s="87"/>
      <c r="KRB3" s="87"/>
      <c r="KRC3" s="87"/>
      <c r="KRD3" s="87"/>
      <c r="KRE3" s="87"/>
      <c r="KRF3" s="87"/>
      <c r="KRG3" s="87"/>
      <c r="KRH3" s="87"/>
      <c r="KRI3" s="87"/>
      <c r="KRJ3" s="87"/>
      <c r="KRK3" s="87"/>
      <c r="KRL3" s="87"/>
      <c r="KRM3" s="87"/>
      <c r="KRN3" s="87"/>
      <c r="KRO3" s="87"/>
      <c r="KRP3" s="87"/>
      <c r="KRQ3" s="87"/>
      <c r="KRR3" s="87"/>
      <c r="KRS3" s="87"/>
      <c r="KRT3" s="87"/>
      <c r="KRU3" s="87"/>
      <c r="KRV3" s="87"/>
      <c r="KRW3" s="87"/>
      <c r="KRX3" s="87"/>
      <c r="KRY3" s="87"/>
      <c r="KRZ3" s="87"/>
      <c r="KSA3" s="87"/>
      <c r="KSB3" s="87"/>
      <c r="KSC3" s="87"/>
      <c r="KSD3" s="87"/>
      <c r="KSE3" s="87"/>
      <c r="KSF3" s="87"/>
      <c r="KSG3" s="87"/>
      <c r="KSH3" s="87"/>
      <c r="KSI3" s="87"/>
      <c r="KSJ3" s="87"/>
      <c r="KSK3" s="87"/>
      <c r="KSL3" s="87"/>
      <c r="KSM3" s="87"/>
      <c r="KSN3" s="87"/>
      <c r="KSO3" s="87"/>
      <c r="KSP3" s="87"/>
      <c r="KSQ3" s="87"/>
      <c r="KSR3" s="87"/>
      <c r="KSS3" s="87"/>
      <c r="KST3" s="87"/>
      <c r="KSU3" s="87"/>
      <c r="KSV3" s="87"/>
      <c r="KSW3" s="87"/>
      <c r="KSX3" s="87"/>
      <c r="KSY3" s="87"/>
      <c r="KSZ3" s="87"/>
      <c r="KTA3" s="87"/>
      <c r="KTB3" s="87"/>
      <c r="KTC3" s="87"/>
      <c r="KTD3" s="87"/>
      <c r="KTE3" s="87"/>
      <c r="KTF3" s="87"/>
      <c r="KTG3" s="87"/>
      <c r="KTH3" s="87"/>
      <c r="KTI3" s="87"/>
      <c r="KTJ3" s="87"/>
      <c r="KTK3" s="87"/>
      <c r="KTL3" s="87"/>
      <c r="KTM3" s="87"/>
      <c r="KTN3" s="87"/>
      <c r="KTO3" s="87"/>
      <c r="KTP3" s="87"/>
      <c r="KTQ3" s="87"/>
      <c r="KTR3" s="87"/>
      <c r="KTS3" s="87"/>
      <c r="KTT3" s="87"/>
      <c r="KTU3" s="87"/>
      <c r="KTV3" s="87"/>
      <c r="KTW3" s="87"/>
      <c r="KTX3" s="87"/>
      <c r="KTY3" s="87"/>
      <c r="KTZ3" s="87"/>
      <c r="KUA3" s="87"/>
      <c r="KUB3" s="87"/>
      <c r="KUC3" s="87"/>
      <c r="KUD3" s="87"/>
      <c r="KUE3" s="87"/>
      <c r="KUF3" s="87"/>
      <c r="KUG3" s="87"/>
      <c r="KUH3" s="87"/>
      <c r="KUI3" s="87"/>
      <c r="KUJ3" s="87"/>
      <c r="KUK3" s="87"/>
      <c r="KUL3" s="87"/>
      <c r="KUM3" s="87"/>
      <c r="KUN3" s="87"/>
      <c r="KUO3" s="87"/>
      <c r="KUP3" s="87"/>
      <c r="KUQ3" s="87"/>
      <c r="KUR3" s="87"/>
      <c r="KUS3" s="87"/>
      <c r="KUT3" s="87"/>
      <c r="KUU3" s="87"/>
      <c r="KUV3" s="87"/>
      <c r="KUW3" s="87"/>
      <c r="KUX3" s="87"/>
      <c r="KUY3" s="87"/>
      <c r="KUZ3" s="87"/>
      <c r="KVA3" s="87"/>
      <c r="KVB3" s="87"/>
      <c r="KVC3" s="87"/>
      <c r="KVD3" s="87"/>
      <c r="KVE3" s="87"/>
      <c r="KVF3" s="87"/>
      <c r="KVG3" s="87"/>
      <c r="KVH3" s="87"/>
      <c r="KVI3" s="87"/>
      <c r="KVJ3" s="87"/>
      <c r="KVK3" s="87"/>
      <c r="KVL3" s="87"/>
      <c r="KVM3" s="87"/>
      <c r="KVN3" s="87"/>
      <c r="KVO3" s="87"/>
      <c r="KVP3" s="87"/>
      <c r="KVQ3" s="87"/>
      <c r="KVR3" s="87"/>
      <c r="KVS3" s="87"/>
      <c r="KVT3" s="87"/>
      <c r="KVU3" s="87"/>
      <c r="KVV3" s="87"/>
      <c r="KVW3" s="87"/>
      <c r="KVX3" s="87"/>
      <c r="KVY3" s="87"/>
      <c r="KVZ3" s="87"/>
      <c r="KWA3" s="87"/>
      <c r="KWB3" s="87"/>
      <c r="KWC3" s="87"/>
      <c r="KWD3" s="87"/>
      <c r="KWE3" s="87"/>
      <c r="KWF3" s="87"/>
      <c r="KWG3" s="87"/>
      <c r="KWH3" s="87"/>
      <c r="KWI3" s="87"/>
      <c r="KWJ3" s="87"/>
      <c r="KWK3" s="87"/>
      <c r="KWL3" s="87"/>
      <c r="KWM3" s="87"/>
      <c r="KWN3" s="87"/>
      <c r="KWO3" s="87"/>
      <c r="KWP3" s="87"/>
      <c r="KWQ3" s="87"/>
      <c r="KWR3" s="87"/>
      <c r="KWS3" s="87"/>
      <c r="KWT3" s="87"/>
      <c r="KWU3" s="87"/>
      <c r="KWV3" s="87"/>
      <c r="KWW3" s="87"/>
      <c r="KWX3" s="87"/>
      <c r="KWY3" s="87"/>
      <c r="KWZ3" s="87"/>
      <c r="KXA3" s="87"/>
      <c r="KXB3" s="87"/>
      <c r="KXC3" s="87"/>
      <c r="KXD3" s="87"/>
      <c r="KXE3" s="87"/>
      <c r="KXF3" s="87"/>
      <c r="KXG3" s="87"/>
      <c r="KXH3" s="87"/>
      <c r="KXI3" s="87"/>
      <c r="KXJ3" s="87"/>
      <c r="KXK3" s="87"/>
      <c r="KXL3" s="87"/>
      <c r="KXM3" s="87"/>
      <c r="KXN3" s="87"/>
      <c r="KXO3" s="87"/>
      <c r="KXP3" s="87"/>
      <c r="KXQ3" s="87"/>
      <c r="KXR3" s="87"/>
      <c r="KXS3" s="87"/>
      <c r="KXT3" s="87"/>
      <c r="KXU3" s="87"/>
      <c r="KXV3" s="87"/>
      <c r="KXW3" s="87"/>
      <c r="KXX3" s="87"/>
      <c r="KXY3" s="87"/>
      <c r="KXZ3" s="87"/>
      <c r="KYA3" s="87"/>
      <c r="KYB3" s="87"/>
      <c r="KYC3" s="87"/>
      <c r="KYD3" s="87"/>
      <c r="KYE3" s="87"/>
      <c r="KYF3" s="87"/>
      <c r="KYG3" s="87"/>
      <c r="KYH3" s="87"/>
      <c r="KYI3" s="87"/>
      <c r="KYJ3" s="87"/>
      <c r="KYK3" s="87"/>
      <c r="KYL3" s="87"/>
      <c r="KYM3" s="87"/>
      <c r="KYN3" s="87"/>
      <c r="KYO3" s="87"/>
      <c r="KYP3" s="87"/>
      <c r="KYQ3" s="87"/>
      <c r="KYR3" s="87"/>
      <c r="KYS3" s="87"/>
      <c r="KYT3" s="87"/>
      <c r="KYU3" s="87"/>
      <c r="KYV3" s="87"/>
      <c r="KYW3" s="87"/>
      <c r="KYX3" s="87"/>
      <c r="KYY3" s="87"/>
      <c r="KYZ3" s="87"/>
      <c r="KZA3" s="87"/>
      <c r="KZB3" s="87"/>
      <c r="KZC3" s="87"/>
      <c r="KZD3" s="87"/>
      <c r="KZE3" s="87"/>
      <c r="KZF3" s="87"/>
      <c r="KZG3" s="87"/>
      <c r="KZH3" s="87"/>
      <c r="KZI3" s="87"/>
      <c r="KZJ3" s="87"/>
      <c r="KZK3" s="87"/>
      <c r="KZL3" s="87"/>
      <c r="KZM3" s="87"/>
      <c r="KZN3" s="87"/>
      <c r="KZO3" s="87"/>
      <c r="KZP3" s="87"/>
      <c r="KZQ3" s="87"/>
      <c r="KZR3" s="87"/>
      <c r="KZS3" s="87"/>
      <c r="KZT3" s="87"/>
      <c r="KZU3" s="87"/>
      <c r="KZV3" s="87"/>
      <c r="KZW3" s="87"/>
      <c r="KZX3" s="87"/>
      <c r="KZY3" s="87"/>
      <c r="KZZ3" s="87"/>
      <c r="LAA3" s="87"/>
      <c r="LAB3" s="87"/>
      <c r="LAC3" s="87"/>
      <c r="LAD3" s="87"/>
      <c r="LAE3" s="87"/>
      <c r="LAF3" s="87"/>
      <c r="LAG3" s="87"/>
      <c r="LAH3" s="87"/>
      <c r="LAI3" s="87"/>
      <c r="LAJ3" s="87"/>
      <c r="LAK3" s="87"/>
      <c r="LAL3" s="87"/>
      <c r="LAM3" s="87"/>
      <c r="LAN3" s="87"/>
      <c r="LAO3" s="87"/>
      <c r="LAP3" s="87"/>
      <c r="LAQ3" s="87"/>
      <c r="LAR3" s="87"/>
      <c r="LAS3" s="87"/>
      <c r="LAT3" s="87"/>
      <c r="LAU3" s="87"/>
      <c r="LAV3" s="87"/>
      <c r="LAW3" s="87"/>
      <c r="LAX3" s="87"/>
      <c r="LAY3" s="87"/>
      <c r="LAZ3" s="87"/>
      <c r="LBA3" s="87"/>
      <c r="LBB3" s="87"/>
      <c r="LBC3" s="87"/>
      <c r="LBD3" s="87"/>
      <c r="LBE3" s="87"/>
      <c r="LBF3" s="87"/>
      <c r="LBG3" s="87"/>
      <c r="LBH3" s="87"/>
      <c r="LBI3" s="87"/>
      <c r="LBJ3" s="87"/>
      <c r="LBK3" s="87"/>
      <c r="LBL3" s="87"/>
      <c r="LBM3" s="87"/>
      <c r="LBN3" s="87"/>
      <c r="LBO3" s="87"/>
      <c r="LBP3" s="87"/>
      <c r="LBQ3" s="87"/>
      <c r="LBR3" s="87"/>
      <c r="LBS3" s="87"/>
      <c r="LBT3" s="87"/>
      <c r="LBU3" s="87"/>
      <c r="LBV3" s="87"/>
      <c r="LBW3" s="87"/>
      <c r="LBX3" s="87"/>
      <c r="LBY3" s="87"/>
      <c r="LBZ3" s="87"/>
      <c r="LCA3" s="87"/>
      <c r="LCB3" s="87"/>
      <c r="LCC3" s="87"/>
      <c r="LCD3" s="87"/>
      <c r="LCE3" s="87"/>
      <c r="LCF3" s="87"/>
      <c r="LCG3" s="87"/>
      <c r="LCH3" s="87"/>
      <c r="LCI3" s="87"/>
      <c r="LCJ3" s="87"/>
      <c r="LCK3" s="87"/>
      <c r="LCL3" s="87"/>
      <c r="LCM3" s="87"/>
      <c r="LCN3" s="87"/>
      <c r="LCO3" s="87"/>
      <c r="LCP3" s="87"/>
      <c r="LCQ3" s="87"/>
      <c r="LCR3" s="87"/>
      <c r="LCS3" s="87"/>
      <c r="LCT3" s="87"/>
      <c r="LCU3" s="87"/>
      <c r="LCV3" s="87"/>
      <c r="LCW3" s="87"/>
      <c r="LCX3" s="87"/>
      <c r="LCY3" s="87"/>
      <c r="LCZ3" s="87"/>
      <c r="LDA3" s="87"/>
      <c r="LDB3" s="87"/>
      <c r="LDC3" s="87"/>
      <c r="LDD3" s="87"/>
      <c r="LDE3" s="87"/>
      <c r="LDF3" s="87"/>
      <c r="LDG3" s="87"/>
      <c r="LDH3" s="87"/>
      <c r="LDI3" s="87"/>
      <c r="LDJ3" s="87"/>
      <c r="LDK3" s="87"/>
      <c r="LDL3" s="87"/>
      <c r="LDM3" s="87"/>
      <c r="LDN3" s="87"/>
      <c r="LDO3" s="87"/>
      <c r="LDP3" s="87"/>
      <c r="LDQ3" s="87"/>
      <c r="LDR3" s="87"/>
      <c r="LDS3" s="87"/>
      <c r="LDT3" s="87"/>
      <c r="LDU3" s="87"/>
      <c r="LDV3" s="87"/>
      <c r="LDW3" s="87"/>
      <c r="LDX3" s="87"/>
      <c r="LDY3" s="87"/>
      <c r="LDZ3" s="87"/>
      <c r="LEA3" s="87"/>
      <c r="LEB3" s="87"/>
      <c r="LEC3" s="87"/>
      <c r="LED3" s="87"/>
      <c r="LEE3" s="87"/>
      <c r="LEF3" s="87"/>
      <c r="LEG3" s="87"/>
      <c r="LEH3" s="87"/>
      <c r="LEI3" s="87"/>
      <c r="LEJ3" s="87"/>
      <c r="LEK3" s="87"/>
      <c r="LEL3" s="87"/>
      <c r="LEM3" s="87"/>
      <c r="LEN3" s="87"/>
      <c r="LEO3" s="87"/>
      <c r="LEP3" s="87"/>
      <c r="LEQ3" s="87"/>
      <c r="LER3" s="87"/>
      <c r="LES3" s="87"/>
      <c r="LET3" s="87"/>
      <c r="LEU3" s="87"/>
      <c r="LEV3" s="87"/>
      <c r="LEW3" s="87"/>
      <c r="LEX3" s="87"/>
      <c r="LEY3" s="87"/>
      <c r="LEZ3" s="87"/>
      <c r="LFA3" s="87"/>
      <c r="LFB3" s="87"/>
      <c r="LFC3" s="87"/>
      <c r="LFD3" s="87"/>
      <c r="LFE3" s="87"/>
      <c r="LFF3" s="87"/>
      <c r="LFG3" s="87"/>
      <c r="LFH3" s="87"/>
      <c r="LFI3" s="87"/>
      <c r="LFJ3" s="87"/>
      <c r="LFK3" s="87"/>
      <c r="LFL3" s="87"/>
      <c r="LFM3" s="87"/>
      <c r="LFN3" s="87"/>
      <c r="LFO3" s="87"/>
      <c r="LFP3" s="87"/>
      <c r="LFQ3" s="87"/>
      <c r="LFR3" s="87"/>
      <c r="LFS3" s="87"/>
      <c r="LFT3" s="87"/>
      <c r="LFU3" s="87"/>
      <c r="LFV3" s="87"/>
      <c r="LFW3" s="87"/>
      <c r="LFX3" s="87"/>
      <c r="LFY3" s="87"/>
      <c r="LFZ3" s="87"/>
      <c r="LGA3" s="87"/>
      <c r="LGB3" s="87"/>
      <c r="LGC3" s="87"/>
      <c r="LGD3" s="87"/>
      <c r="LGE3" s="87"/>
      <c r="LGF3" s="87"/>
      <c r="LGG3" s="87"/>
      <c r="LGH3" s="87"/>
      <c r="LGI3" s="87"/>
      <c r="LGJ3" s="87"/>
      <c r="LGK3" s="87"/>
      <c r="LGL3" s="87"/>
      <c r="LGM3" s="87"/>
      <c r="LGN3" s="87"/>
      <c r="LGO3" s="87"/>
      <c r="LGP3" s="87"/>
      <c r="LGQ3" s="87"/>
      <c r="LGR3" s="87"/>
      <c r="LGS3" s="87"/>
      <c r="LGT3" s="87"/>
      <c r="LGU3" s="87"/>
      <c r="LGV3" s="87"/>
      <c r="LGW3" s="87"/>
      <c r="LGX3" s="87"/>
      <c r="LGY3" s="87"/>
      <c r="LGZ3" s="87"/>
      <c r="LHA3" s="87"/>
      <c r="LHB3" s="87"/>
      <c r="LHC3" s="87"/>
      <c r="LHD3" s="87"/>
      <c r="LHE3" s="87"/>
      <c r="LHF3" s="87"/>
      <c r="LHG3" s="87"/>
      <c r="LHH3" s="87"/>
      <c r="LHI3" s="87"/>
      <c r="LHJ3" s="87"/>
      <c r="LHK3" s="87"/>
      <c r="LHL3" s="87"/>
      <c r="LHM3" s="87"/>
      <c r="LHN3" s="87"/>
      <c r="LHO3" s="87"/>
      <c r="LHP3" s="87"/>
      <c r="LHQ3" s="87"/>
      <c r="LHR3" s="87"/>
      <c r="LHS3" s="87"/>
      <c r="LHT3" s="87"/>
      <c r="LHU3" s="87"/>
      <c r="LHV3" s="87"/>
      <c r="LHW3" s="87"/>
      <c r="LHX3" s="87"/>
      <c r="LHY3" s="87"/>
      <c r="LHZ3" s="87"/>
      <c r="LIA3" s="87"/>
      <c r="LIB3" s="87"/>
      <c r="LIC3" s="87"/>
      <c r="LID3" s="87"/>
      <c r="LIE3" s="87"/>
      <c r="LIF3" s="87"/>
      <c r="LIG3" s="87"/>
      <c r="LIH3" s="87"/>
      <c r="LII3" s="87"/>
      <c r="LIJ3" s="87"/>
      <c r="LIK3" s="87"/>
      <c r="LIL3" s="87"/>
      <c r="LIM3" s="87"/>
      <c r="LIN3" s="87"/>
      <c r="LIO3" s="87"/>
      <c r="LIP3" s="87"/>
      <c r="LIQ3" s="87"/>
      <c r="LIR3" s="87"/>
      <c r="LIS3" s="87"/>
      <c r="LIT3" s="87"/>
      <c r="LIU3" s="87"/>
      <c r="LIV3" s="87"/>
      <c r="LIW3" s="87"/>
      <c r="LIX3" s="87"/>
      <c r="LIY3" s="87"/>
      <c r="LIZ3" s="87"/>
      <c r="LJA3" s="87"/>
      <c r="LJB3" s="87"/>
      <c r="LJC3" s="87"/>
      <c r="LJD3" s="87"/>
      <c r="LJE3" s="87"/>
      <c r="LJF3" s="87"/>
      <c r="LJG3" s="87"/>
      <c r="LJH3" s="87"/>
      <c r="LJI3" s="87"/>
      <c r="LJJ3" s="87"/>
      <c r="LJK3" s="87"/>
      <c r="LJL3" s="87"/>
      <c r="LJM3" s="87"/>
      <c r="LJN3" s="87"/>
      <c r="LJO3" s="87"/>
      <c r="LJP3" s="87"/>
      <c r="LJQ3" s="87"/>
      <c r="LJR3" s="87"/>
      <c r="LJS3" s="87"/>
      <c r="LJT3" s="87"/>
      <c r="LJU3" s="87"/>
      <c r="LJV3" s="87"/>
      <c r="LJW3" s="87"/>
      <c r="LJX3" s="87"/>
      <c r="LJY3" s="87"/>
      <c r="LJZ3" s="87"/>
      <c r="LKA3" s="87"/>
      <c r="LKB3" s="87"/>
      <c r="LKC3" s="87"/>
      <c r="LKD3" s="87"/>
      <c r="LKE3" s="87"/>
      <c r="LKF3" s="87"/>
      <c r="LKG3" s="87"/>
      <c r="LKH3" s="87"/>
      <c r="LKI3" s="87"/>
      <c r="LKJ3" s="87"/>
      <c r="LKK3" s="87"/>
      <c r="LKL3" s="87"/>
      <c r="LKM3" s="87"/>
      <c r="LKN3" s="87"/>
      <c r="LKO3" s="87"/>
      <c r="LKP3" s="87"/>
      <c r="LKQ3" s="87"/>
      <c r="LKR3" s="87"/>
      <c r="LKS3" s="87"/>
      <c r="LKT3" s="87"/>
      <c r="LKU3" s="87"/>
      <c r="LKV3" s="87"/>
      <c r="LKW3" s="87"/>
      <c r="LKX3" s="87"/>
      <c r="LKY3" s="87"/>
      <c r="LKZ3" s="87"/>
      <c r="LLA3" s="87"/>
      <c r="LLB3" s="87"/>
      <c r="LLC3" s="87"/>
      <c r="LLD3" s="87"/>
      <c r="LLE3" s="87"/>
      <c r="LLF3" s="87"/>
      <c r="LLG3" s="87"/>
      <c r="LLH3" s="87"/>
      <c r="LLI3" s="87"/>
      <c r="LLJ3" s="87"/>
      <c r="LLK3" s="87"/>
      <c r="LLL3" s="87"/>
      <c r="LLM3" s="87"/>
      <c r="LLN3" s="87"/>
      <c r="LLO3" s="87"/>
      <c r="LLP3" s="87"/>
      <c r="LLQ3" s="87"/>
      <c r="LLR3" s="87"/>
      <c r="LLS3" s="87"/>
      <c r="LLT3" s="87"/>
      <c r="LLU3" s="87"/>
      <c r="LLV3" s="87"/>
      <c r="LLW3" s="87"/>
      <c r="LLX3" s="87"/>
      <c r="LLY3" s="87"/>
      <c r="LLZ3" s="87"/>
      <c r="LMA3" s="87"/>
      <c r="LMB3" s="87"/>
      <c r="LMC3" s="87"/>
      <c r="LMD3" s="87"/>
      <c r="LME3" s="87"/>
      <c r="LMF3" s="87"/>
      <c r="LMG3" s="87"/>
      <c r="LMH3" s="87"/>
      <c r="LMI3" s="87"/>
      <c r="LMJ3" s="87"/>
      <c r="LMK3" s="87"/>
      <c r="LML3" s="87"/>
      <c r="LMM3" s="87"/>
      <c r="LMN3" s="87"/>
      <c r="LMO3" s="87"/>
      <c r="LMP3" s="87"/>
      <c r="LMQ3" s="87"/>
      <c r="LMR3" s="87"/>
      <c r="LMS3" s="87"/>
      <c r="LMT3" s="87"/>
      <c r="LMU3" s="87"/>
      <c r="LMV3" s="87"/>
      <c r="LMW3" s="87"/>
      <c r="LMX3" s="87"/>
      <c r="LMY3" s="87"/>
      <c r="LMZ3" s="87"/>
      <c r="LNA3" s="87"/>
      <c r="LNB3" s="87"/>
      <c r="LNC3" s="87"/>
      <c r="LND3" s="87"/>
      <c r="LNE3" s="87"/>
      <c r="LNF3" s="87"/>
      <c r="LNG3" s="87"/>
      <c r="LNH3" s="87"/>
      <c r="LNI3" s="87"/>
      <c r="LNJ3" s="87"/>
      <c r="LNK3" s="87"/>
      <c r="LNL3" s="87"/>
      <c r="LNM3" s="87"/>
      <c r="LNN3" s="87"/>
      <c r="LNO3" s="87"/>
      <c r="LNP3" s="87"/>
      <c r="LNQ3" s="87"/>
      <c r="LNR3" s="87"/>
      <c r="LNS3" s="87"/>
      <c r="LNT3" s="87"/>
      <c r="LNU3" s="87"/>
      <c r="LNV3" s="87"/>
      <c r="LNW3" s="87"/>
      <c r="LNX3" s="87"/>
      <c r="LNY3" s="87"/>
      <c r="LNZ3" s="87"/>
      <c r="LOA3" s="87"/>
      <c r="LOB3" s="87"/>
      <c r="LOC3" s="87"/>
      <c r="LOD3" s="87"/>
      <c r="LOE3" s="87"/>
      <c r="LOF3" s="87"/>
      <c r="LOG3" s="87"/>
      <c r="LOH3" s="87"/>
      <c r="LOI3" s="87"/>
      <c r="LOJ3" s="87"/>
      <c r="LOK3" s="87"/>
      <c r="LOL3" s="87"/>
      <c r="LOM3" s="87"/>
      <c r="LON3" s="87"/>
      <c r="LOO3" s="87"/>
      <c r="LOP3" s="87"/>
      <c r="LOQ3" s="87"/>
      <c r="LOR3" s="87"/>
      <c r="LOS3" s="87"/>
      <c r="LOT3" s="87"/>
      <c r="LOU3" s="87"/>
      <c r="LOV3" s="87"/>
      <c r="LOW3" s="87"/>
      <c r="LOX3" s="87"/>
      <c r="LOY3" s="87"/>
      <c r="LOZ3" s="87"/>
      <c r="LPA3" s="87"/>
      <c r="LPB3" s="87"/>
      <c r="LPC3" s="87"/>
      <c r="LPD3" s="87"/>
      <c r="LPE3" s="87"/>
      <c r="LPF3" s="87"/>
      <c r="LPG3" s="87"/>
      <c r="LPH3" s="87"/>
      <c r="LPI3" s="87"/>
      <c r="LPJ3" s="87"/>
      <c r="LPK3" s="87"/>
      <c r="LPL3" s="87"/>
      <c r="LPM3" s="87"/>
      <c r="LPN3" s="87"/>
      <c r="LPO3" s="87"/>
      <c r="LPP3" s="87"/>
      <c r="LPQ3" s="87"/>
      <c r="LPR3" s="87"/>
      <c r="LPS3" s="87"/>
      <c r="LPT3" s="87"/>
      <c r="LPU3" s="87"/>
      <c r="LPV3" s="87"/>
      <c r="LPW3" s="87"/>
      <c r="LPX3" s="87"/>
      <c r="LPY3" s="87"/>
      <c r="LPZ3" s="87"/>
      <c r="LQA3" s="87"/>
      <c r="LQB3" s="87"/>
      <c r="LQC3" s="87"/>
      <c r="LQD3" s="87"/>
      <c r="LQE3" s="87"/>
      <c r="LQF3" s="87"/>
      <c r="LQG3" s="87"/>
      <c r="LQH3" s="87"/>
      <c r="LQI3" s="87"/>
      <c r="LQJ3" s="87"/>
      <c r="LQK3" s="87"/>
      <c r="LQL3" s="87"/>
      <c r="LQM3" s="87"/>
      <c r="LQN3" s="87"/>
      <c r="LQO3" s="87"/>
      <c r="LQP3" s="87"/>
      <c r="LQQ3" s="87"/>
      <c r="LQR3" s="87"/>
      <c r="LQS3" s="87"/>
      <c r="LQT3" s="87"/>
      <c r="LQU3" s="87"/>
      <c r="LQV3" s="87"/>
      <c r="LQW3" s="87"/>
      <c r="LQX3" s="87"/>
      <c r="LQY3" s="87"/>
      <c r="LQZ3" s="87"/>
      <c r="LRA3" s="87"/>
      <c r="LRB3" s="87"/>
      <c r="LRC3" s="87"/>
      <c r="LRD3" s="87"/>
      <c r="LRE3" s="87"/>
      <c r="LRF3" s="87"/>
      <c r="LRG3" s="87"/>
      <c r="LRH3" s="87"/>
      <c r="LRI3" s="87"/>
      <c r="LRJ3" s="87"/>
      <c r="LRK3" s="87"/>
      <c r="LRL3" s="87"/>
      <c r="LRM3" s="87"/>
      <c r="LRN3" s="87"/>
      <c r="LRO3" s="87"/>
      <c r="LRP3" s="87"/>
      <c r="LRQ3" s="87"/>
      <c r="LRR3" s="87"/>
      <c r="LRS3" s="87"/>
      <c r="LRT3" s="87"/>
      <c r="LRU3" s="87"/>
      <c r="LRV3" s="87"/>
      <c r="LRW3" s="87"/>
      <c r="LRX3" s="87"/>
      <c r="LRY3" s="87"/>
      <c r="LRZ3" s="87"/>
      <c r="LSA3" s="87"/>
      <c r="LSB3" s="87"/>
      <c r="LSC3" s="87"/>
      <c r="LSD3" s="87"/>
      <c r="LSE3" s="87"/>
      <c r="LSF3" s="87"/>
      <c r="LSG3" s="87"/>
      <c r="LSH3" s="87"/>
      <c r="LSI3" s="87"/>
      <c r="LSJ3" s="87"/>
      <c r="LSK3" s="87"/>
      <c r="LSL3" s="87"/>
      <c r="LSM3" s="87"/>
      <c r="LSN3" s="87"/>
      <c r="LSO3" s="87"/>
      <c r="LSP3" s="87"/>
      <c r="LSQ3" s="87"/>
      <c r="LSR3" s="87"/>
      <c r="LSS3" s="87"/>
      <c r="LST3" s="87"/>
      <c r="LSU3" s="87"/>
      <c r="LSV3" s="87"/>
      <c r="LSW3" s="87"/>
      <c r="LSX3" s="87"/>
      <c r="LSY3" s="87"/>
      <c r="LSZ3" s="87"/>
      <c r="LTA3" s="87"/>
      <c r="LTB3" s="87"/>
      <c r="LTC3" s="87"/>
      <c r="LTD3" s="87"/>
      <c r="LTE3" s="87"/>
      <c r="LTF3" s="87"/>
      <c r="LTG3" s="87"/>
      <c r="LTH3" s="87"/>
      <c r="LTI3" s="87"/>
      <c r="LTJ3" s="87"/>
      <c r="LTK3" s="87"/>
      <c r="LTL3" s="87"/>
      <c r="LTM3" s="87"/>
      <c r="LTN3" s="87"/>
      <c r="LTO3" s="87"/>
      <c r="LTP3" s="87"/>
      <c r="LTQ3" s="87"/>
      <c r="LTR3" s="87"/>
      <c r="LTS3" s="87"/>
      <c r="LTT3" s="87"/>
      <c r="LTU3" s="87"/>
      <c r="LTV3" s="87"/>
      <c r="LTW3" s="87"/>
      <c r="LTX3" s="87"/>
      <c r="LTY3" s="87"/>
      <c r="LTZ3" s="87"/>
      <c r="LUA3" s="87"/>
      <c r="LUB3" s="87"/>
      <c r="LUC3" s="87"/>
      <c r="LUD3" s="87"/>
      <c r="LUE3" s="87"/>
      <c r="LUF3" s="87"/>
      <c r="LUG3" s="87"/>
      <c r="LUH3" s="87"/>
      <c r="LUI3" s="87"/>
      <c r="LUJ3" s="87"/>
      <c r="LUK3" s="87"/>
      <c r="LUL3" s="87"/>
      <c r="LUM3" s="87"/>
      <c r="LUN3" s="87"/>
      <c r="LUO3" s="87"/>
      <c r="LUP3" s="87"/>
      <c r="LUQ3" s="87"/>
      <c r="LUR3" s="87"/>
      <c r="LUS3" s="87"/>
      <c r="LUT3" s="87"/>
      <c r="LUU3" s="87"/>
      <c r="LUV3" s="87"/>
      <c r="LUW3" s="87"/>
      <c r="LUX3" s="87"/>
      <c r="LUY3" s="87"/>
      <c r="LUZ3" s="87"/>
      <c r="LVA3" s="87"/>
      <c r="LVB3" s="87"/>
      <c r="LVC3" s="87"/>
      <c r="LVD3" s="87"/>
      <c r="LVE3" s="87"/>
      <c r="LVF3" s="87"/>
      <c r="LVG3" s="87"/>
      <c r="LVH3" s="87"/>
      <c r="LVI3" s="87"/>
      <c r="LVJ3" s="87"/>
      <c r="LVK3" s="87"/>
      <c r="LVL3" s="87"/>
      <c r="LVM3" s="87"/>
      <c r="LVN3" s="87"/>
      <c r="LVO3" s="87"/>
      <c r="LVP3" s="87"/>
      <c r="LVQ3" s="87"/>
      <c r="LVR3" s="87"/>
      <c r="LVS3" s="87"/>
      <c r="LVT3" s="87"/>
      <c r="LVU3" s="87"/>
      <c r="LVV3" s="87"/>
      <c r="LVW3" s="87"/>
      <c r="LVX3" s="87"/>
      <c r="LVY3" s="87"/>
      <c r="LVZ3" s="87"/>
      <c r="LWA3" s="87"/>
      <c r="LWB3" s="87"/>
      <c r="LWC3" s="87"/>
      <c r="LWD3" s="87"/>
      <c r="LWE3" s="87"/>
      <c r="LWF3" s="87"/>
      <c r="LWG3" s="87"/>
      <c r="LWH3" s="87"/>
      <c r="LWI3" s="87"/>
      <c r="LWJ3" s="87"/>
      <c r="LWK3" s="87"/>
      <c r="LWL3" s="87"/>
      <c r="LWM3" s="87"/>
      <c r="LWN3" s="87"/>
      <c r="LWO3" s="87"/>
      <c r="LWP3" s="87"/>
      <c r="LWQ3" s="87"/>
      <c r="LWR3" s="87"/>
      <c r="LWS3" s="87"/>
      <c r="LWT3" s="87"/>
      <c r="LWU3" s="87"/>
      <c r="LWV3" s="87"/>
      <c r="LWW3" s="87"/>
      <c r="LWX3" s="87"/>
      <c r="LWY3" s="87"/>
      <c r="LWZ3" s="87"/>
      <c r="LXA3" s="87"/>
      <c r="LXB3" s="87"/>
      <c r="LXC3" s="87"/>
      <c r="LXD3" s="87"/>
      <c r="LXE3" s="87"/>
      <c r="LXF3" s="87"/>
      <c r="LXG3" s="87"/>
      <c r="LXH3" s="87"/>
      <c r="LXI3" s="87"/>
      <c r="LXJ3" s="87"/>
      <c r="LXK3" s="87"/>
      <c r="LXL3" s="87"/>
      <c r="LXM3" s="87"/>
      <c r="LXN3" s="87"/>
      <c r="LXO3" s="87"/>
      <c r="LXP3" s="87"/>
      <c r="LXQ3" s="87"/>
      <c r="LXR3" s="87"/>
      <c r="LXS3" s="87"/>
      <c r="LXT3" s="87"/>
      <c r="LXU3" s="87"/>
      <c r="LXV3" s="87"/>
      <c r="LXW3" s="87"/>
      <c r="LXX3" s="87"/>
      <c r="LXY3" s="87"/>
      <c r="LXZ3" s="87"/>
      <c r="LYA3" s="87"/>
      <c r="LYB3" s="87"/>
      <c r="LYC3" s="87"/>
      <c r="LYD3" s="87"/>
      <c r="LYE3" s="87"/>
      <c r="LYF3" s="87"/>
      <c r="LYG3" s="87"/>
      <c r="LYH3" s="87"/>
      <c r="LYI3" s="87"/>
      <c r="LYJ3" s="87"/>
      <c r="LYK3" s="87"/>
      <c r="LYL3" s="87"/>
      <c r="LYM3" s="87"/>
      <c r="LYN3" s="87"/>
      <c r="LYO3" s="87"/>
      <c r="LYP3" s="87"/>
      <c r="LYQ3" s="87"/>
      <c r="LYR3" s="87"/>
      <c r="LYS3" s="87"/>
      <c r="LYT3" s="87"/>
      <c r="LYU3" s="87"/>
      <c r="LYV3" s="87"/>
      <c r="LYW3" s="87"/>
      <c r="LYX3" s="87"/>
      <c r="LYY3" s="87"/>
      <c r="LYZ3" s="87"/>
      <c r="LZA3" s="87"/>
      <c r="LZB3" s="87"/>
      <c r="LZC3" s="87"/>
      <c r="LZD3" s="87"/>
      <c r="LZE3" s="87"/>
      <c r="LZF3" s="87"/>
      <c r="LZG3" s="87"/>
      <c r="LZH3" s="87"/>
      <c r="LZI3" s="87"/>
      <c r="LZJ3" s="87"/>
      <c r="LZK3" s="87"/>
      <c r="LZL3" s="87"/>
      <c r="LZM3" s="87"/>
      <c r="LZN3" s="87"/>
      <c r="LZO3" s="87"/>
      <c r="LZP3" s="87"/>
      <c r="LZQ3" s="87"/>
      <c r="LZR3" s="87"/>
      <c r="LZS3" s="87"/>
      <c r="LZT3" s="87"/>
      <c r="LZU3" s="87"/>
      <c r="LZV3" s="87"/>
      <c r="LZW3" s="87"/>
      <c r="LZX3" s="87"/>
      <c r="LZY3" s="87"/>
      <c r="LZZ3" s="87"/>
      <c r="MAA3" s="87"/>
      <c r="MAB3" s="87"/>
      <c r="MAC3" s="87"/>
      <c r="MAD3" s="87"/>
      <c r="MAE3" s="87"/>
      <c r="MAF3" s="87"/>
      <c r="MAG3" s="87"/>
      <c r="MAH3" s="87"/>
      <c r="MAI3" s="87"/>
      <c r="MAJ3" s="87"/>
      <c r="MAK3" s="87"/>
      <c r="MAL3" s="87"/>
      <c r="MAM3" s="87"/>
      <c r="MAN3" s="87"/>
      <c r="MAO3" s="87"/>
      <c r="MAP3" s="87"/>
      <c r="MAQ3" s="87"/>
      <c r="MAR3" s="87"/>
      <c r="MAS3" s="87"/>
      <c r="MAT3" s="87"/>
      <c r="MAU3" s="87"/>
      <c r="MAV3" s="87"/>
      <c r="MAW3" s="87"/>
      <c r="MAX3" s="87"/>
      <c r="MAY3" s="87"/>
      <c r="MAZ3" s="87"/>
      <c r="MBA3" s="87"/>
      <c r="MBB3" s="87"/>
      <c r="MBC3" s="87"/>
      <c r="MBD3" s="87"/>
      <c r="MBE3" s="87"/>
      <c r="MBF3" s="87"/>
      <c r="MBG3" s="87"/>
      <c r="MBH3" s="87"/>
      <c r="MBI3" s="87"/>
      <c r="MBJ3" s="87"/>
      <c r="MBK3" s="87"/>
      <c r="MBL3" s="87"/>
      <c r="MBM3" s="87"/>
      <c r="MBN3" s="87"/>
      <c r="MBO3" s="87"/>
      <c r="MBP3" s="87"/>
      <c r="MBQ3" s="87"/>
      <c r="MBR3" s="87"/>
      <c r="MBS3" s="87"/>
      <c r="MBT3" s="87"/>
      <c r="MBU3" s="87"/>
      <c r="MBV3" s="87"/>
      <c r="MBW3" s="87"/>
      <c r="MBX3" s="87"/>
      <c r="MBY3" s="87"/>
      <c r="MBZ3" s="87"/>
      <c r="MCA3" s="87"/>
      <c r="MCB3" s="87"/>
      <c r="MCC3" s="87"/>
      <c r="MCD3" s="87"/>
      <c r="MCE3" s="87"/>
      <c r="MCF3" s="87"/>
      <c r="MCG3" s="87"/>
      <c r="MCH3" s="87"/>
      <c r="MCI3" s="87"/>
      <c r="MCJ3" s="87"/>
      <c r="MCK3" s="87"/>
      <c r="MCL3" s="87"/>
      <c r="MCM3" s="87"/>
      <c r="MCN3" s="87"/>
      <c r="MCO3" s="87"/>
      <c r="MCP3" s="87"/>
      <c r="MCQ3" s="87"/>
      <c r="MCR3" s="87"/>
      <c r="MCS3" s="87"/>
      <c r="MCT3" s="87"/>
      <c r="MCU3" s="87"/>
      <c r="MCV3" s="87"/>
      <c r="MCW3" s="87"/>
      <c r="MCX3" s="87"/>
      <c r="MCY3" s="87"/>
      <c r="MCZ3" s="87"/>
      <c r="MDA3" s="87"/>
      <c r="MDB3" s="87"/>
      <c r="MDC3" s="87"/>
      <c r="MDD3" s="87"/>
      <c r="MDE3" s="87"/>
      <c r="MDF3" s="87"/>
      <c r="MDG3" s="87"/>
      <c r="MDH3" s="87"/>
      <c r="MDI3" s="87"/>
      <c r="MDJ3" s="87"/>
      <c r="MDK3" s="87"/>
      <c r="MDL3" s="87"/>
      <c r="MDM3" s="87"/>
      <c r="MDN3" s="87"/>
      <c r="MDO3" s="87"/>
      <c r="MDP3" s="87"/>
      <c r="MDQ3" s="87"/>
      <c r="MDR3" s="87"/>
      <c r="MDS3" s="87"/>
      <c r="MDT3" s="87"/>
      <c r="MDU3" s="87"/>
      <c r="MDV3" s="87"/>
      <c r="MDW3" s="87"/>
      <c r="MDX3" s="87"/>
      <c r="MDY3" s="87"/>
      <c r="MDZ3" s="87"/>
      <c r="MEA3" s="87"/>
      <c r="MEB3" s="87"/>
      <c r="MEC3" s="87"/>
      <c r="MED3" s="87"/>
      <c r="MEE3" s="87"/>
      <c r="MEF3" s="87"/>
      <c r="MEG3" s="87"/>
      <c r="MEH3" s="87"/>
      <c r="MEI3" s="87"/>
      <c r="MEJ3" s="87"/>
      <c r="MEK3" s="87"/>
      <c r="MEL3" s="87"/>
      <c r="MEM3" s="87"/>
      <c r="MEN3" s="87"/>
      <c r="MEO3" s="87"/>
      <c r="MEP3" s="87"/>
      <c r="MEQ3" s="87"/>
      <c r="MER3" s="87"/>
      <c r="MES3" s="87"/>
      <c r="MET3" s="87"/>
      <c r="MEU3" s="87"/>
      <c r="MEV3" s="87"/>
      <c r="MEW3" s="87"/>
      <c r="MEX3" s="87"/>
      <c r="MEY3" s="87"/>
      <c r="MEZ3" s="87"/>
      <c r="MFA3" s="87"/>
      <c r="MFB3" s="87"/>
      <c r="MFC3" s="87"/>
      <c r="MFD3" s="87"/>
      <c r="MFE3" s="87"/>
      <c r="MFF3" s="87"/>
      <c r="MFG3" s="87"/>
      <c r="MFH3" s="87"/>
      <c r="MFI3" s="87"/>
      <c r="MFJ3" s="87"/>
      <c r="MFK3" s="87"/>
      <c r="MFL3" s="87"/>
      <c r="MFM3" s="87"/>
      <c r="MFN3" s="87"/>
      <c r="MFO3" s="87"/>
      <c r="MFP3" s="87"/>
      <c r="MFQ3" s="87"/>
      <c r="MFR3" s="87"/>
      <c r="MFS3" s="87"/>
      <c r="MFT3" s="87"/>
      <c r="MFU3" s="87"/>
      <c r="MFV3" s="87"/>
      <c r="MFW3" s="87"/>
      <c r="MFX3" s="87"/>
      <c r="MFY3" s="87"/>
      <c r="MFZ3" s="87"/>
      <c r="MGA3" s="87"/>
      <c r="MGB3" s="87"/>
      <c r="MGC3" s="87"/>
      <c r="MGD3" s="87"/>
      <c r="MGE3" s="87"/>
      <c r="MGF3" s="87"/>
      <c r="MGG3" s="87"/>
      <c r="MGH3" s="87"/>
      <c r="MGI3" s="87"/>
      <c r="MGJ3" s="87"/>
      <c r="MGK3" s="87"/>
      <c r="MGL3" s="87"/>
      <c r="MGM3" s="87"/>
      <c r="MGN3" s="87"/>
      <c r="MGO3" s="87"/>
      <c r="MGP3" s="87"/>
      <c r="MGQ3" s="87"/>
      <c r="MGR3" s="87"/>
      <c r="MGS3" s="87"/>
      <c r="MGT3" s="87"/>
      <c r="MGU3" s="87"/>
      <c r="MGV3" s="87"/>
      <c r="MGW3" s="87"/>
      <c r="MGX3" s="87"/>
      <c r="MGY3" s="87"/>
      <c r="MGZ3" s="87"/>
      <c r="MHA3" s="87"/>
      <c r="MHB3" s="87"/>
      <c r="MHC3" s="87"/>
      <c r="MHD3" s="87"/>
      <c r="MHE3" s="87"/>
      <c r="MHF3" s="87"/>
      <c r="MHG3" s="87"/>
      <c r="MHH3" s="87"/>
      <c r="MHI3" s="87"/>
      <c r="MHJ3" s="87"/>
      <c r="MHK3" s="87"/>
      <c r="MHL3" s="87"/>
      <c r="MHM3" s="87"/>
      <c r="MHN3" s="87"/>
      <c r="MHO3" s="87"/>
      <c r="MHP3" s="87"/>
      <c r="MHQ3" s="87"/>
      <c r="MHR3" s="87"/>
      <c r="MHS3" s="87"/>
      <c r="MHT3" s="87"/>
      <c r="MHU3" s="87"/>
      <c r="MHV3" s="87"/>
      <c r="MHW3" s="87"/>
      <c r="MHX3" s="87"/>
      <c r="MHY3" s="87"/>
      <c r="MHZ3" s="87"/>
      <c r="MIA3" s="87"/>
      <c r="MIB3" s="87"/>
      <c r="MIC3" s="87"/>
      <c r="MID3" s="87"/>
      <c r="MIE3" s="87"/>
      <c r="MIF3" s="87"/>
      <c r="MIG3" s="87"/>
      <c r="MIH3" s="87"/>
      <c r="MII3" s="87"/>
      <c r="MIJ3" s="87"/>
      <c r="MIK3" s="87"/>
      <c r="MIL3" s="87"/>
      <c r="MIM3" s="87"/>
      <c r="MIN3" s="87"/>
      <c r="MIO3" s="87"/>
      <c r="MIP3" s="87"/>
      <c r="MIQ3" s="87"/>
      <c r="MIR3" s="87"/>
      <c r="MIS3" s="87"/>
      <c r="MIT3" s="87"/>
      <c r="MIU3" s="87"/>
      <c r="MIV3" s="87"/>
      <c r="MIW3" s="87"/>
      <c r="MIX3" s="87"/>
      <c r="MIY3" s="87"/>
      <c r="MIZ3" s="87"/>
      <c r="MJA3" s="87"/>
      <c r="MJB3" s="87"/>
      <c r="MJC3" s="87"/>
      <c r="MJD3" s="87"/>
      <c r="MJE3" s="87"/>
      <c r="MJF3" s="87"/>
      <c r="MJG3" s="87"/>
      <c r="MJH3" s="87"/>
      <c r="MJI3" s="87"/>
      <c r="MJJ3" s="87"/>
      <c r="MJK3" s="87"/>
      <c r="MJL3" s="87"/>
      <c r="MJM3" s="87"/>
      <c r="MJN3" s="87"/>
      <c r="MJO3" s="87"/>
      <c r="MJP3" s="87"/>
      <c r="MJQ3" s="87"/>
      <c r="MJR3" s="87"/>
      <c r="MJS3" s="87"/>
      <c r="MJT3" s="87"/>
      <c r="MJU3" s="87"/>
      <c r="MJV3" s="87"/>
      <c r="MJW3" s="87"/>
      <c r="MJX3" s="87"/>
      <c r="MJY3" s="87"/>
      <c r="MJZ3" s="87"/>
      <c r="MKA3" s="87"/>
      <c r="MKB3" s="87"/>
      <c r="MKC3" s="87"/>
      <c r="MKD3" s="87"/>
      <c r="MKE3" s="87"/>
      <c r="MKF3" s="87"/>
      <c r="MKG3" s="87"/>
      <c r="MKH3" s="87"/>
      <c r="MKI3" s="87"/>
      <c r="MKJ3" s="87"/>
      <c r="MKK3" s="87"/>
      <c r="MKL3" s="87"/>
      <c r="MKM3" s="87"/>
      <c r="MKN3" s="87"/>
      <c r="MKO3" s="87"/>
      <c r="MKP3" s="87"/>
      <c r="MKQ3" s="87"/>
      <c r="MKR3" s="87"/>
      <c r="MKS3" s="87"/>
      <c r="MKT3" s="87"/>
      <c r="MKU3" s="87"/>
      <c r="MKV3" s="87"/>
      <c r="MKW3" s="87"/>
      <c r="MKX3" s="87"/>
      <c r="MKY3" s="87"/>
      <c r="MKZ3" s="87"/>
      <c r="MLA3" s="87"/>
      <c r="MLB3" s="87"/>
      <c r="MLC3" s="87"/>
      <c r="MLD3" s="87"/>
      <c r="MLE3" s="87"/>
      <c r="MLF3" s="87"/>
      <c r="MLG3" s="87"/>
      <c r="MLH3" s="87"/>
      <c r="MLI3" s="87"/>
      <c r="MLJ3" s="87"/>
      <c r="MLK3" s="87"/>
      <c r="MLL3" s="87"/>
      <c r="MLM3" s="87"/>
      <c r="MLN3" s="87"/>
      <c r="MLO3" s="87"/>
      <c r="MLP3" s="87"/>
      <c r="MLQ3" s="87"/>
      <c r="MLR3" s="87"/>
      <c r="MLS3" s="87"/>
      <c r="MLT3" s="87"/>
      <c r="MLU3" s="87"/>
      <c r="MLV3" s="87"/>
      <c r="MLW3" s="87"/>
      <c r="MLX3" s="87"/>
      <c r="MLY3" s="87"/>
      <c r="MLZ3" s="87"/>
      <c r="MMA3" s="87"/>
      <c r="MMB3" s="87"/>
      <c r="MMC3" s="87"/>
      <c r="MMD3" s="87"/>
      <c r="MME3" s="87"/>
      <c r="MMF3" s="87"/>
      <c r="MMG3" s="87"/>
      <c r="MMH3" s="87"/>
      <c r="MMI3" s="87"/>
      <c r="MMJ3" s="87"/>
      <c r="MMK3" s="87"/>
      <c r="MML3" s="87"/>
      <c r="MMM3" s="87"/>
      <c r="MMN3" s="87"/>
      <c r="MMO3" s="87"/>
      <c r="MMP3" s="87"/>
      <c r="MMQ3" s="87"/>
      <c r="MMR3" s="87"/>
      <c r="MMS3" s="87"/>
      <c r="MMT3" s="87"/>
      <c r="MMU3" s="87"/>
      <c r="MMV3" s="87"/>
      <c r="MMW3" s="87"/>
      <c r="MMX3" s="87"/>
      <c r="MMY3" s="87"/>
      <c r="MMZ3" s="87"/>
      <c r="MNA3" s="87"/>
      <c r="MNB3" s="87"/>
      <c r="MNC3" s="87"/>
      <c r="MND3" s="87"/>
      <c r="MNE3" s="87"/>
      <c r="MNF3" s="87"/>
      <c r="MNG3" s="87"/>
      <c r="MNH3" s="87"/>
      <c r="MNI3" s="87"/>
      <c r="MNJ3" s="87"/>
      <c r="MNK3" s="87"/>
      <c r="MNL3" s="87"/>
      <c r="MNM3" s="87"/>
      <c r="MNN3" s="87"/>
      <c r="MNO3" s="87"/>
      <c r="MNP3" s="87"/>
      <c r="MNQ3" s="87"/>
      <c r="MNR3" s="87"/>
      <c r="MNS3" s="87"/>
      <c r="MNT3" s="87"/>
      <c r="MNU3" s="87"/>
      <c r="MNV3" s="87"/>
      <c r="MNW3" s="87"/>
      <c r="MNX3" s="87"/>
      <c r="MNY3" s="87"/>
      <c r="MNZ3" s="87"/>
      <c r="MOA3" s="87"/>
      <c r="MOB3" s="87"/>
      <c r="MOC3" s="87"/>
      <c r="MOD3" s="87"/>
      <c r="MOE3" s="87"/>
      <c r="MOF3" s="87"/>
      <c r="MOG3" s="87"/>
      <c r="MOH3" s="87"/>
      <c r="MOI3" s="87"/>
      <c r="MOJ3" s="87"/>
      <c r="MOK3" s="87"/>
      <c r="MOL3" s="87"/>
      <c r="MOM3" s="87"/>
      <c r="MON3" s="87"/>
      <c r="MOO3" s="87"/>
      <c r="MOP3" s="87"/>
      <c r="MOQ3" s="87"/>
      <c r="MOR3" s="87"/>
      <c r="MOS3" s="87"/>
      <c r="MOT3" s="87"/>
      <c r="MOU3" s="87"/>
      <c r="MOV3" s="87"/>
      <c r="MOW3" s="87"/>
      <c r="MOX3" s="87"/>
      <c r="MOY3" s="87"/>
      <c r="MOZ3" s="87"/>
      <c r="MPA3" s="87"/>
      <c r="MPB3" s="87"/>
      <c r="MPC3" s="87"/>
      <c r="MPD3" s="87"/>
      <c r="MPE3" s="87"/>
      <c r="MPF3" s="87"/>
      <c r="MPG3" s="87"/>
      <c r="MPH3" s="87"/>
      <c r="MPI3" s="87"/>
      <c r="MPJ3" s="87"/>
      <c r="MPK3" s="87"/>
      <c r="MPL3" s="87"/>
      <c r="MPM3" s="87"/>
      <c r="MPN3" s="87"/>
      <c r="MPO3" s="87"/>
      <c r="MPP3" s="87"/>
      <c r="MPQ3" s="87"/>
      <c r="MPR3" s="87"/>
      <c r="MPS3" s="87"/>
      <c r="MPT3" s="87"/>
      <c r="MPU3" s="87"/>
      <c r="MPV3" s="87"/>
      <c r="MPW3" s="87"/>
      <c r="MPX3" s="87"/>
      <c r="MPY3" s="87"/>
      <c r="MPZ3" s="87"/>
      <c r="MQA3" s="87"/>
      <c r="MQB3" s="87"/>
      <c r="MQC3" s="87"/>
      <c r="MQD3" s="87"/>
      <c r="MQE3" s="87"/>
      <c r="MQF3" s="87"/>
      <c r="MQG3" s="87"/>
      <c r="MQH3" s="87"/>
      <c r="MQI3" s="87"/>
      <c r="MQJ3" s="87"/>
      <c r="MQK3" s="87"/>
      <c r="MQL3" s="87"/>
      <c r="MQM3" s="87"/>
      <c r="MQN3" s="87"/>
      <c r="MQO3" s="87"/>
      <c r="MQP3" s="87"/>
      <c r="MQQ3" s="87"/>
      <c r="MQR3" s="87"/>
      <c r="MQS3" s="87"/>
      <c r="MQT3" s="87"/>
      <c r="MQU3" s="87"/>
      <c r="MQV3" s="87"/>
      <c r="MQW3" s="87"/>
      <c r="MQX3" s="87"/>
      <c r="MQY3" s="87"/>
      <c r="MQZ3" s="87"/>
      <c r="MRA3" s="87"/>
      <c r="MRB3" s="87"/>
      <c r="MRC3" s="87"/>
      <c r="MRD3" s="87"/>
      <c r="MRE3" s="87"/>
      <c r="MRF3" s="87"/>
      <c r="MRG3" s="87"/>
      <c r="MRH3" s="87"/>
      <c r="MRI3" s="87"/>
      <c r="MRJ3" s="87"/>
      <c r="MRK3" s="87"/>
      <c r="MRL3" s="87"/>
      <c r="MRM3" s="87"/>
      <c r="MRN3" s="87"/>
      <c r="MRO3" s="87"/>
      <c r="MRP3" s="87"/>
      <c r="MRQ3" s="87"/>
      <c r="MRR3" s="87"/>
      <c r="MRS3" s="87"/>
      <c r="MRT3" s="87"/>
      <c r="MRU3" s="87"/>
      <c r="MRV3" s="87"/>
      <c r="MRW3" s="87"/>
      <c r="MRX3" s="87"/>
      <c r="MRY3" s="87"/>
      <c r="MRZ3" s="87"/>
      <c r="MSA3" s="87"/>
      <c r="MSB3" s="87"/>
      <c r="MSC3" s="87"/>
      <c r="MSD3" s="87"/>
      <c r="MSE3" s="87"/>
      <c r="MSF3" s="87"/>
      <c r="MSG3" s="87"/>
      <c r="MSH3" s="87"/>
      <c r="MSI3" s="87"/>
      <c r="MSJ3" s="87"/>
      <c r="MSK3" s="87"/>
      <c r="MSL3" s="87"/>
      <c r="MSM3" s="87"/>
      <c r="MSN3" s="87"/>
      <c r="MSO3" s="87"/>
      <c r="MSP3" s="87"/>
      <c r="MSQ3" s="87"/>
      <c r="MSR3" s="87"/>
      <c r="MSS3" s="87"/>
      <c r="MST3" s="87"/>
      <c r="MSU3" s="87"/>
      <c r="MSV3" s="87"/>
      <c r="MSW3" s="87"/>
      <c r="MSX3" s="87"/>
      <c r="MSY3" s="87"/>
      <c r="MSZ3" s="87"/>
      <c r="MTA3" s="87"/>
      <c r="MTB3" s="87"/>
      <c r="MTC3" s="87"/>
      <c r="MTD3" s="87"/>
      <c r="MTE3" s="87"/>
      <c r="MTF3" s="87"/>
      <c r="MTG3" s="87"/>
      <c r="MTH3" s="87"/>
      <c r="MTI3" s="87"/>
      <c r="MTJ3" s="87"/>
      <c r="MTK3" s="87"/>
      <c r="MTL3" s="87"/>
      <c r="MTM3" s="87"/>
      <c r="MTN3" s="87"/>
      <c r="MTO3" s="87"/>
      <c r="MTP3" s="87"/>
      <c r="MTQ3" s="87"/>
      <c r="MTR3" s="87"/>
      <c r="MTS3" s="87"/>
      <c r="MTT3" s="87"/>
      <c r="MTU3" s="87"/>
      <c r="MTV3" s="87"/>
      <c r="MTW3" s="87"/>
      <c r="MTX3" s="87"/>
      <c r="MTY3" s="87"/>
      <c r="MTZ3" s="87"/>
      <c r="MUA3" s="87"/>
      <c r="MUB3" s="87"/>
      <c r="MUC3" s="87"/>
      <c r="MUD3" s="87"/>
      <c r="MUE3" s="87"/>
      <c r="MUF3" s="87"/>
      <c r="MUG3" s="87"/>
      <c r="MUH3" s="87"/>
      <c r="MUI3" s="87"/>
      <c r="MUJ3" s="87"/>
      <c r="MUK3" s="87"/>
      <c r="MUL3" s="87"/>
      <c r="MUM3" s="87"/>
      <c r="MUN3" s="87"/>
      <c r="MUO3" s="87"/>
      <c r="MUP3" s="87"/>
      <c r="MUQ3" s="87"/>
      <c r="MUR3" s="87"/>
      <c r="MUS3" s="87"/>
      <c r="MUT3" s="87"/>
      <c r="MUU3" s="87"/>
      <c r="MUV3" s="87"/>
      <c r="MUW3" s="87"/>
      <c r="MUX3" s="87"/>
      <c r="MUY3" s="87"/>
      <c r="MUZ3" s="87"/>
      <c r="MVA3" s="87"/>
      <c r="MVB3" s="87"/>
      <c r="MVC3" s="87"/>
      <c r="MVD3" s="87"/>
      <c r="MVE3" s="87"/>
      <c r="MVF3" s="87"/>
      <c r="MVG3" s="87"/>
      <c r="MVH3" s="87"/>
      <c r="MVI3" s="87"/>
      <c r="MVJ3" s="87"/>
      <c r="MVK3" s="87"/>
      <c r="MVL3" s="87"/>
      <c r="MVM3" s="87"/>
      <c r="MVN3" s="87"/>
      <c r="MVO3" s="87"/>
      <c r="MVP3" s="87"/>
      <c r="MVQ3" s="87"/>
      <c r="MVR3" s="87"/>
      <c r="MVS3" s="87"/>
      <c r="MVT3" s="87"/>
      <c r="MVU3" s="87"/>
      <c r="MVV3" s="87"/>
      <c r="MVW3" s="87"/>
      <c r="MVX3" s="87"/>
      <c r="MVY3" s="87"/>
      <c r="MVZ3" s="87"/>
      <c r="MWA3" s="87"/>
      <c r="MWB3" s="87"/>
      <c r="MWC3" s="87"/>
      <c r="MWD3" s="87"/>
      <c r="MWE3" s="87"/>
      <c r="MWF3" s="87"/>
      <c r="MWG3" s="87"/>
      <c r="MWH3" s="87"/>
      <c r="MWI3" s="87"/>
      <c r="MWJ3" s="87"/>
      <c r="MWK3" s="87"/>
      <c r="MWL3" s="87"/>
      <c r="MWM3" s="87"/>
      <c r="MWN3" s="87"/>
      <c r="MWO3" s="87"/>
      <c r="MWP3" s="87"/>
      <c r="MWQ3" s="87"/>
      <c r="MWR3" s="87"/>
      <c r="MWS3" s="87"/>
      <c r="MWT3" s="87"/>
      <c r="MWU3" s="87"/>
      <c r="MWV3" s="87"/>
      <c r="MWW3" s="87"/>
      <c r="MWX3" s="87"/>
      <c r="MWY3" s="87"/>
      <c r="MWZ3" s="87"/>
      <c r="MXA3" s="87"/>
      <c r="MXB3" s="87"/>
      <c r="MXC3" s="87"/>
      <c r="MXD3" s="87"/>
      <c r="MXE3" s="87"/>
      <c r="MXF3" s="87"/>
      <c r="MXG3" s="87"/>
      <c r="MXH3" s="87"/>
      <c r="MXI3" s="87"/>
      <c r="MXJ3" s="87"/>
      <c r="MXK3" s="87"/>
      <c r="MXL3" s="87"/>
      <c r="MXM3" s="87"/>
      <c r="MXN3" s="87"/>
      <c r="MXO3" s="87"/>
      <c r="MXP3" s="87"/>
      <c r="MXQ3" s="87"/>
      <c r="MXR3" s="87"/>
      <c r="MXS3" s="87"/>
      <c r="MXT3" s="87"/>
      <c r="MXU3" s="87"/>
      <c r="MXV3" s="87"/>
      <c r="MXW3" s="87"/>
      <c r="MXX3" s="87"/>
      <c r="MXY3" s="87"/>
      <c r="MXZ3" s="87"/>
      <c r="MYA3" s="87"/>
      <c r="MYB3" s="87"/>
      <c r="MYC3" s="87"/>
      <c r="MYD3" s="87"/>
      <c r="MYE3" s="87"/>
      <c r="MYF3" s="87"/>
      <c r="MYG3" s="87"/>
      <c r="MYH3" s="87"/>
      <c r="MYI3" s="87"/>
      <c r="MYJ3" s="87"/>
      <c r="MYK3" s="87"/>
      <c r="MYL3" s="87"/>
      <c r="MYM3" s="87"/>
      <c r="MYN3" s="87"/>
      <c r="MYO3" s="87"/>
      <c r="MYP3" s="87"/>
      <c r="MYQ3" s="87"/>
      <c r="MYR3" s="87"/>
      <c r="MYS3" s="87"/>
      <c r="MYT3" s="87"/>
      <c r="MYU3" s="87"/>
      <c r="MYV3" s="87"/>
      <c r="MYW3" s="87"/>
      <c r="MYX3" s="87"/>
      <c r="MYY3" s="87"/>
      <c r="MYZ3" s="87"/>
      <c r="MZA3" s="87"/>
      <c r="MZB3" s="87"/>
      <c r="MZC3" s="87"/>
      <c r="MZD3" s="87"/>
      <c r="MZE3" s="87"/>
      <c r="MZF3" s="87"/>
      <c r="MZG3" s="87"/>
      <c r="MZH3" s="87"/>
      <c r="MZI3" s="87"/>
      <c r="MZJ3" s="87"/>
      <c r="MZK3" s="87"/>
      <c r="MZL3" s="87"/>
      <c r="MZM3" s="87"/>
      <c r="MZN3" s="87"/>
      <c r="MZO3" s="87"/>
      <c r="MZP3" s="87"/>
      <c r="MZQ3" s="87"/>
      <c r="MZR3" s="87"/>
      <c r="MZS3" s="87"/>
      <c r="MZT3" s="87"/>
      <c r="MZU3" s="87"/>
      <c r="MZV3" s="87"/>
      <c r="MZW3" s="87"/>
      <c r="MZX3" s="87"/>
      <c r="MZY3" s="87"/>
      <c r="MZZ3" s="87"/>
      <c r="NAA3" s="87"/>
      <c r="NAB3" s="87"/>
      <c r="NAC3" s="87"/>
      <c r="NAD3" s="87"/>
      <c r="NAE3" s="87"/>
      <c r="NAF3" s="87"/>
      <c r="NAG3" s="87"/>
      <c r="NAH3" s="87"/>
      <c r="NAI3" s="87"/>
      <c r="NAJ3" s="87"/>
      <c r="NAK3" s="87"/>
      <c r="NAL3" s="87"/>
      <c r="NAM3" s="87"/>
      <c r="NAN3" s="87"/>
      <c r="NAO3" s="87"/>
      <c r="NAP3" s="87"/>
      <c r="NAQ3" s="87"/>
      <c r="NAR3" s="87"/>
      <c r="NAS3" s="87"/>
      <c r="NAT3" s="87"/>
      <c r="NAU3" s="87"/>
      <c r="NAV3" s="87"/>
      <c r="NAW3" s="87"/>
      <c r="NAX3" s="87"/>
      <c r="NAY3" s="87"/>
      <c r="NAZ3" s="87"/>
      <c r="NBA3" s="87"/>
      <c r="NBB3" s="87"/>
      <c r="NBC3" s="87"/>
      <c r="NBD3" s="87"/>
      <c r="NBE3" s="87"/>
      <c r="NBF3" s="87"/>
      <c r="NBG3" s="87"/>
      <c r="NBH3" s="87"/>
      <c r="NBI3" s="87"/>
      <c r="NBJ3" s="87"/>
      <c r="NBK3" s="87"/>
      <c r="NBL3" s="87"/>
      <c r="NBM3" s="87"/>
      <c r="NBN3" s="87"/>
      <c r="NBO3" s="87"/>
      <c r="NBP3" s="87"/>
      <c r="NBQ3" s="87"/>
      <c r="NBR3" s="87"/>
      <c r="NBS3" s="87"/>
      <c r="NBT3" s="87"/>
      <c r="NBU3" s="87"/>
      <c r="NBV3" s="87"/>
      <c r="NBW3" s="87"/>
      <c r="NBX3" s="87"/>
      <c r="NBY3" s="87"/>
      <c r="NBZ3" s="87"/>
      <c r="NCA3" s="87"/>
      <c r="NCB3" s="87"/>
      <c r="NCC3" s="87"/>
      <c r="NCD3" s="87"/>
      <c r="NCE3" s="87"/>
      <c r="NCF3" s="87"/>
      <c r="NCG3" s="87"/>
      <c r="NCH3" s="87"/>
      <c r="NCI3" s="87"/>
      <c r="NCJ3" s="87"/>
      <c r="NCK3" s="87"/>
      <c r="NCL3" s="87"/>
      <c r="NCM3" s="87"/>
      <c r="NCN3" s="87"/>
      <c r="NCO3" s="87"/>
      <c r="NCP3" s="87"/>
      <c r="NCQ3" s="87"/>
      <c r="NCR3" s="87"/>
      <c r="NCS3" s="87"/>
      <c r="NCT3" s="87"/>
      <c r="NCU3" s="87"/>
      <c r="NCV3" s="87"/>
      <c r="NCW3" s="87"/>
      <c r="NCX3" s="87"/>
      <c r="NCY3" s="87"/>
      <c r="NCZ3" s="87"/>
      <c r="NDA3" s="87"/>
      <c r="NDB3" s="87"/>
      <c r="NDC3" s="87"/>
      <c r="NDD3" s="87"/>
      <c r="NDE3" s="87"/>
      <c r="NDF3" s="87"/>
      <c r="NDG3" s="87"/>
      <c r="NDH3" s="87"/>
      <c r="NDI3" s="87"/>
      <c r="NDJ3" s="87"/>
      <c r="NDK3" s="87"/>
      <c r="NDL3" s="87"/>
      <c r="NDM3" s="87"/>
      <c r="NDN3" s="87"/>
      <c r="NDO3" s="87"/>
      <c r="NDP3" s="87"/>
      <c r="NDQ3" s="87"/>
      <c r="NDR3" s="87"/>
      <c r="NDS3" s="87"/>
      <c r="NDT3" s="87"/>
      <c r="NDU3" s="87"/>
      <c r="NDV3" s="87"/>
      <c r="NDW3" s="87"/>
      <c r="NDX3" s="87"/>
      <c r="NDY3" s="87"/>
      <c r="NDZ3" s="87"/>
      <c r="NEA3" s="87"/>
      <c r="NEB3" s="87"/>
      <c r="NEC3" s="87"/>
      <c r="NED3" s="87"/>
      <c r="NEE3" s="87"/>
      <c r="NEF3" s="87"/>
      <c r="NEG3" s="87"/>
      <c r="NEH3" s="87"/>
      <c r="NEI3" s="87"/>
      <c r="NEJ3" s="87"/>
      <c r="NEK3" s="87"/>
      <c r="NEL3" s="87"/>
      <c r="NEM3" s="87"/>
      <c r="NEN3" s="87"/>
      <c r="NEO3" s="87"/>
      <c r="NEP3" s="87"/>
      <c r="NEQ3" s="87"/>
      <c r="NER3" s="87"/>
      <c r="NES3" s="87"/>
      <c r="NET3" s="87"/>
      <c r="NEU3" s="87"/>
      <c r="NEV3" s="87"/>
      <c r="NEW3" s="87"/>
      <c r="NEX3" s="87"/>
      <c r="NEY3" s="87"/>
      <c r="NEZ3" s="87"/>
      <c r="NFA3" s="87"/>
      <c r="NFB3" s="87"/>
      <c r="NFC3" s="87"/>
      <c r="NFD3" s="87"/>
      <c r="NFE3" s="87"/>
      <c r="NFF3" s="87"/>
      <c r="NFG3" s="87"/>
      <c r="NFH3" s="87"/>
      <c r="NFI3" s="87"/>
      <c r="NFJ3" s="87"/>
      <c r="NFK3" s="87"/>
      <c r="NFL3" s="87"/>
      <c r="NFM3" s="87"/>
      <c r="NFN3" s="87"/>
      <c r="NFO3" s="87"/>
      <c r="NFP3" s="87"/>
      <c r="NFQ3" s="87"/>
      <c r="NFR3" s="87"/>
      <c r="NFS3" s="87"/>
      <c r="NFT3" s="87"/>
      <c r="NFU3" s="87"/>
      <c r="NFV3" s="87"/>
      <c r="NFW3" s="87"/>
      <c r="NFX3" s="87"/>
      <c r="NFY3" s="87"/>
      <c r="NFZ3" s="87"/>
      <c r="NGA3" s="87"/>
      <c r="NGB3" s="87"/>
      <c r="NGC3" s="87"/>
      <c r="NGD3" s="87"/>
      <c r="NGE3" s="87"/>
      <c r="NGF3" s="87"/>
      <c r="NGG3" s="87"/>
      <c r="NGH3" s="87"/>
      <c r="NGI3" s="87"/>
      <c r="NGJ3" s="87"/>
      <c r="NGK3" s="87"/>
      <c r="NGL3" s="87"/>
      <c r="NGM3" s="87"/>
      <c r="NGN3" s="87"/>
      <c r="NGO3" s="87"/>
      <c r="NGP3" s="87"/>
      <c r="NGQ3" s="87"/>
      <c r="NGR3" s="87"/>
      <c r="NGS3" s="87"/>
      <c r="NGT3" s="87"/>
      <c r="NGU3" s="87"/>
      <c r="NGV3" s="87"/>
      <c r="NGW3" s="87"/>
      <c r="NGX3" s="87"/>
      <c r="NGY3" s="87"/>
      <c r="NGZ3" s="87"/>
      <c r="NHA3" s="87"/>
      <c r="NHB3" s="87"/>
      <c r="NHC3" s="87"/>
      <c r="NHD3" s="87"/>
      <c r="NHE3" s="87"/>
      <c r="NHF3" s="87"/>
      <c r="NHG3" s="87"/>
      <c r="NHH3" s="87"/>
      <c r="NHI3" s="87"/>
      <c r="NHJ3" s="87"/>
      <c r="NHK3" s="87"/>
      <c r="NHL3" s="87"/>
      <c r="NHM3" s="87"/>
      <c r="NHN3" s="87"/>
      <c r="NHO3" s="87"/>
      <c r="NHP3" s="87"/>
      <c r="NHQ3" s="87"/>
      <c r="NHR3" s="87"/>
      <c r="NHS3" s="87"/>
      <c r="NHT3" s="87"/>
      <c r="NHU3" s="87"/>
      <c r="NHV3" s="87"/>
      <c r="NHW3" s="87"/>
      <c r="NHX3" s="87"/>
      <c r="NHY3" s="87"/>
      <c r="NHZ3" s="87"/>
      <c r="NIA3" s="87"/>
      <c r="NIB3" s="87"/>
      <c r="NIC3" s="87"/>
      <c r="NID3" s="87"/>
      <c r="NIE3" s="87"/>
      <c r="NIF3" s="87"/>
      <c r="NIG3" s="87"/>
      <c r="NIH3" s="87"/>
      <c r="NII3" s="87"/>
      <c r="NIJ3" s="87"/>
      <c r="NIK3" s="87"/>
      <c r="NIL3" s="87"/>
      <c r="NIM3" s="87"/>
      <c r="NIN3" s="87"/>
      <c r="NIO3" s="87"/>
      <c r="NIP3" s="87"/>
      <c r="NIQ3" s="87"/>
      <c r="NIR3" s="87"/>
      <c r="NIS3" s="87"/>
      <c r="NIT3" s="87"/>
      <c r="NIU3" s="87"/>
      <c r="NIV3" s="87"/>
      <c r="NIW3" s="87"/>
      <c r="NIX3" s="87"/>
      <c r="NIY3" s="87"/>
      <c r="NIZ3" s="87"/>
      <c r="NJA3" s="87"/>
      <c r="NJB3" s="87"/>
      <c r="NJC3" s="87"/>
      <c r="NJD3" s="87"/>
      <c r="NJE3" s="87"/>
      <c r="NJF3" s="87"/>
      <c r="NJG3" s="87"/>
      <c r="NJH3" s="87"/>
      <c r="NJI3" s="87"/>
      <c r="NJJ3" s="87"/>
      <c r="NJK3" s="87"/>
      <c r="NJL3" s="87"/>
      <c r="NJM3" s="87"/>
      <c r="NJN3" s="87"/>
      <c r="NJO3" s="87"/>
      <c r="NJP3" s="87"/>
      <c r="NJQ3" s="87"/>
      <c r="NJR3" s="87"/>
      <c r="NJS3" s="87"/>
      <c r="NJT3" s="87"/>
      <c r="NJU3" s="87"/>
      <c r="NJV3" s="87"/>
      <c r="NJW3" s="87"/>
      <c r="NJX3" s="87"/>
      <c r="NJY3" s="87"/>
      <c r="NJZ3" s="87"/>
      <c r="NKA3" s="87"/>
      <c r="NKB3" s="87"/>
      <c r="NKC3" s="87"/>
      <c r="NKD3" s="87"/>
      <c r="NKE3" s="87"/>
      <c r="NKF3" s="87"/>
      <c r="NKG3" s="87"/>
      <c r="NKH3" s="87"/>
      <c r="NKI3" s="87"/>
      <c r="NKJ3" s="87"/>
      <c r="NKK3" s="87"/>
      <c r="NKL3" s="87"/>
      <c r="NKM3" s="87"/>
      <c r="NKN3" s="87"/>
      <c r="NKO3" s="87"/>
      <c r="NKP3" s="87"/>
      <c r="NKQ3" s="87"/>
      <c r="NKR3" s="87"/>
      <c r="NKS3" s="87"/>
      <c r="NKT3" s="87"/>
      <c r="NKU3" s="87"/>
      <c r="NKV3" s="87"/>
      <c r="NKW3" s="87"/>
      <c r="NKX3" s="87"/>
      <c r="NKY3" s="87"/>
      <c r="NKZ3" s="87"/>
      <c r="NLA3" s="87"/>
      <c r="NLB3" s="87"/>
      <c r="NLC3" s="87"/>
      <c r="NLD3" s="87"/>
      <c r="NLE3" s="87"/>
      <c r="NLF3" s="87"/>
      <c r="NLG3" s="87"/>
      <c r="NLH3" s="87"/>
      <c r="NLI3" s="87"/>
      <c r="NLJ3" s="87"/>
      <c r="NLK3" s="87"/>
      <c r="NLL3" s="87"/>
      <c r="NLM3" s="87"/>
      <c r="NLN3" s="87"/>
      <c r="NLO3" s="87"/>
      <c r="NLP3" s="87"/>
      <c r="NLQ3" s="87"/>
      <c r="NLR3" s="87"/>
      <c r="NLS3" s="87"/>
      <c r="NLT3" s="87"/>
      <c r="NLU3" s="87"/>
      <c r="NLV3" s="87"/>
      <c r="NLW3" s="87"/>
      <c r="NLX3" s="87"/>
      <c r="NLY3" s="87"/>
      <c r="NLZ3" s="87"/>
      <c r="NMA3" s="87"/>
      <c r="NMB3" s="87"/>
      <c r="NMC3" s="87"/>
      <c r="NMD3" s="87"/>
      <c r="NME3" s="87"/>
      <c r="NMF3" s="87"/>
      <c r="NMG3" s="87"/>
      <c r="NMH3" s="87"/>
      <c r="NMI3" s="87"/>
      <c r="NMJ3" s="87"/>
      <c r="NMK3" s="87"/>
      <c r="NML3" s="87"/>
      <c r="NMM3" s="87"/>
      <c r="NMN3" s="87"/>
      <c r="NMO3" s="87"/>
      <c r="NMP3" s="87"/>
      <c r="NMQ3" s="87"/>
      <c r="NMR3" s="87"/>
      <c r="NMS3" s="87"/>
      <c r="NMT3" s="87"/>
      <c r="NMU3" s="87"/>
      <c r="NMV3" s="87"/>
      <c r="NMW3" s="87"/>
      <c r="NMX3" s="87"/>
      <c r="NMY3" s="87"/>
      <c r="NMZ3" s="87"/>
      <c r="NNA3" s="87"/>
      <c r="NNB3" s="87"/>
      <c r="NNC3" s="87"/>
      <c r="NND3" s="87"/>
      <c r="NNE3" s="87"/>
      <c r="NNF3" s="87"/>
      <c r="NNG3" s="87"/>
      <c r="NNH3" s="87"/>
      <c r="NNI3" s="87"/>
      <c r="NNJ3" s="87"/>
      <c r="NNK3" s="87"/>
      <c r="NNL3" s="87"/>
      <c r="NNM3" s="87"/>
      <c r="NNN3" s="87"/>
      <c r="NNO3" s="87"/>
      <c r="NNP3" s="87"/>
      <c r="NNQ3" s="87"/>
      <c r="NNR3" s="87"/>
      <c r="NNS3" s="87"/>
      <c r="NNT3" s="87"/>
      <c r="NNU3" s="87"/>
      <c r="NNV3" s="87"/>
      <c r="NNW3" s="87"/>
      <c r="NNX3" s="87"/>
      <c r="NNY3" s="87"/>
      <c r="NNZ3" s="87"/>
      <c r="NOA3" s="87"/>
      <c r="NOB3" s="87"/>
      <c r="NOC3" s="87"/>
      <c r="NOD3" s="87"/>
      <c r="NOE3" s="87"/>
      <c r="NOF3" s="87"/>
      <c r="NOG3" s="87"/>
      <c r="NOH3" s="87"/>
      <c r="NOI3" s="87"/>
      <c r="NOJ3" s="87"/>
      <c r="NOK3" s="87"/>
      <c r="NOL3" s="87"/>
      <c r="NOM3" s="87"/>
      <c r="NON3" s="87"/>
      <c r="NOO3" s="87"/>
      <c r="NOP3" s="87"/>
      <c r="NOQ3" s="87"/>
      <c r="NOR3" s="87"/>
      <c r="NOS3" s="87"/>
      <c r="NOT3" s="87"/>
      <c r="NOU3" s="87"/>
      <c r="NOV3" s="87"/>
      <c r="NOW3" s="87"/>
      <c r="NOX3" s="87"/>
      <c r="NOY3" s="87"/>
      <c r="NOZ3" s="87"/>
      <c r="NPA3" s="87"/>
      <c r="NPB3" s="87"/>
      <c r="NPC3" s="87"/>
      <c r="NPD3" s="87"/>
      <c r="NPE3" s="87"/>
      <c r="NPF3" s="87"/>
      <c r="NPG3" s="87"/>
      <c r="NPH3" s="87"/>
      <c r="NPI3" s="87"/>
      <c r="NPJ3" s="87"/>
      <c r="NPK3" s="87"/>
      <c r="NPL3" s="87"/>
      <c r="NPM3" s="87"/>
      <c r="NPN3" s="87"/>
      <c r="NPO3" s="87"/>
      <c r="NPP3" s="87"/>
      <c r="NPQ3" s="87"/>
      <c r="NPR3" s="87"/>
      <c r="NPS3" s="87"/>
      <c r="NPT3" s="87"/>
      <c r="NPU3" s="87"/>
      <c r="NPV3" s="87"/>
      <c r="NPW3" s="87"/>
      <c r="NPX3" s="87"/>
      <c r="NPY3" s="87"/>
      <c r="NPZ3" s="87"/>
      <c r="NQA3" s="87"/>
      <c r="NQB3" s="87"/>
      <c r="NQC3" s="87"/>
      <c r="NQD3" s="87"/>
      <c r="NQE3" s="87"/>
      <c r="NQF3" s="87"/>
      <c r="NQG3" s="87"/>
      <c r="NQH3" s="87"/>
      <c r="NQI3" s="87"/>
      <c r="NQJ3" s="87"/>
      <c r="NQK3" s="87"/>
      <c r="NQL3" s="87"/>
      <c r="NQM3" s="87"/>
      <c r="NQN3" s="87"/>
      <c r="NQO3" s="87"/>
      <c r="NQP3" s="87"/>
      <c r="NQQ3" s="87"/>
      <c r="NQR3" s="87"/>
      <c r="NQS3" s="87"/>
      <c r="NQT3" s="87"/>
      <c r="NQU3" s="87"/>
      <c r="NQV3" s="87"/>
      <c r="NQW3" s="87"/>
      <c r="NQX3" s="87"/>
      <c r="NQY3" s="87"/>
      <c r="NQZ3" s="87"/>
      <c r="NRA3" s="87"/>
      <c r="NRB3" s="87"/>
      <c r="NRC3" s="87"/>
      <c r="NRD3" s="87"/>
      <c r="NRE3" s="87"/>
      <c r="NRF3" s="87"/>
      <c r="NRG3" s="87"/>
      <c r="NRH3" s="87"/>
      <c r="NRI3" s="87"/>
      <c r="NRJ3" s="87"/>
      <c r="NRK3" s="87"/>
      <c r="NRL3" s="87"/>
      <c r="NRM3" s="87"/>
      <c r="NRN3" s="87"/>
      <c r="NRO3" s="87"/>
      <c r="NRP3" s="87"/>
      <c r="NRQ3" s="87"/>
      <c r="NRR3" s="87"/>
      <c r="NRS3" s="87"/>
      <c r="NRT3" s="87"/>
      <c r="NRU3" s="87"/>
      <c r="NRV3" s="87"/>
      <c r="NRW3" s="87"/>
      <c r="NRX3" s="87"/>
      <c r="NRY3" s="87"/>
      <c r="NRZ3" s="87"/>
      <c r="NSA3" s="87"/>
      <c r="NSB3" s="87"/>
      <c r="NSC3" s="87"/>
      <c r="NSD3" s="87"/>
      <c r="NSE3" s="87"/>
      <c r="NSF3" s="87"/>
      <c r="NSG3" s="87"/>
      <c r="NSH3" s="87"/>
      <c r="NSI3" s="87"/>
      <c r="NSJ3" s="87"/>
      <c r="NSK3" s="87"/>
      <c r="NSL3" s="87"/>
      <c r="NSM3" s="87"/>
      <c r="NSN3" s="87"/>
      <c r="NSO3" s="87"/>
      <c r="NSP3" s="87"/>
      <c r="NSQ3" s="87"/>
      <c r="NSR3" s="87"/>
      <c r="NSS3" s="87"/>
      <c r="NST3" s="87"/>
      <c r="NSU3" s="87"/>
      <c r="NSV3" s="87"/>
      <c r="NSW3" s="87"/>
      <c r="NSX3" s="87"/>
      <c r="NSY3" s="87"/>
      <c r="NSZ3" s="87"/>
      <c r="NTA3" s="87"/>
      <c r="NTB3" s="87"/>
      <c r="NTC3" s="87"/>
      <c r="NTD3" s="87"/>
      <c r="NTE3" s="87"/>
      <c r="NTF3" s="87"/>
      <c r="NTG3" s="87"/>
      <c r="NTH3" s="87"/>
      <c r="NTI3" s="87"/>
      <c r="NTJ3" s="87"/>
      <c r="NTK3" s="87"/>
      <c r="NTL3" s="87"/>
      <c r="NTM3" s="87"/>
      <c r="NTN3" s="87"/>
      <c r="NTO3" s="87"/>
      <c r="NTP3" s="87"/>
      <c r="NTQ3" s="87"/>
      <c r="NTR3" s="87"/>
      <c r="NTS3" s="87"/>
      <c r="NTT3" s="87"/>
      <c r="NTU3" s="87"/>
      <c r="NTV3" s="87"/>
      <c r="NTW3" s="87"/>
      <c r="NTX3" s="87"/>
      <c r="NTY3" s="87"/>
      <c r="NTZ3" s="87"/>
      <c r="NUA3" s="87"/>
      <c r="NUB3" s="87"/>
      <c r="NUC3" s="87"/>
      <c r="NUD3" s="87"/>
      <c r="NUE3" s="87"/>
      <c r="NUF3" s="87"/>
      <c r="NUG3" s="87"/>
      <c r="NUH3" s="87"/>
      <c r="NUI3" s="87"/>
      <c r="NUJ3" s="87"/>
      <c r="NUK3" s="87"/>
      <c r="NUL3" s="87"/>
      <c r="NUM3" s="87"/>
      <c r="NUN3" s="87"/>
      <c r="NUO3" s="87"/>
      <c r="NUP3" s="87"/>
      <c r="NUQ3" s="87"/>
      <c r="NUR3" s="87"/>
      <c r="NUS3" s="87"/>
      <c r="NUT3" s="87"/>
      <c r="NUU3" s="87"/>
      <c r="NUV3" s="87"/>
      <c r="NUW3" s="87"/>
      <c r="NUX3" s="87"/>
      <c r="NUY3" s="87"/>
      <c r="NUZ3" s="87"/>
      <c r="NVA3" s="87"/>
      <c r="NVB3" s="87"/>
      <c r="NVC3" s="87"/>
      <c r="NVD3" s="87"/>
      <c r="NVE3" s="87"/>
      <c r="NVF3" s="87"/>
      <c r="NVG3" s="87"/>
      <c r="NVH3" s="87"/>
      <c r="NVI3" s="87"/>
      <c r="NVJ3" s="87"/>
      <c r="NVK3" s="87"/>
      <c r="NVL3" s="87"/>
      <c r="NVM3" s="87"/>
      <c r="NVN3" s="87"/>
      <c r="NVO3" s="87"/>
      <c r="NVP3" s="87"/>
      <c r="NVQ3" s="87"/>
      <c r="NVR3" s="87"/>
      <c r="NVS3" s="87"/>
      <c r="NVT3" s="87"/>
      <c r="NVU3" s="87"/>
      <c r="NVV3" s="87"/>
      <c r="NVW3" s="87"/>
      <c r="NVX3" s="87"/>
      <c r="NVY3" s="87"/>
      <c r="NVZ3" s="87"/>
      <c r="NWA3" s="87"/>
      <c r="NWB3" s="87"/>
      <c r="NWC3" s="87"/>
      <c r="NWD3" s="87"/>
      <c r="NWE3" s="87"/>
      <c r="NWF3" s="87"/>
      <c r="NWG3" s="87"/>
      <c r="NWH3" s="87"/>
      <c r="NWI3" s="87"/>
      <c r="NWJ3" s="87"/>
      <c r="NWK3" s="87"/>
      <c r="NWL3" s="87"/>
      <c r="NWM3" s="87"/>
      <c r="NWN3" s="87"/>
      <c r="NWO3" s="87"/>
      <c r="NWP3" s="87"/>
      <c r="NWQ3" s="87"/>
      <c r="NWR3" s="87"/>
      <c r="NWS3" s="87"/>
      <c r="NWT3" s="87"/>
      <c r="NWU3" s="87"/>
      <c r="NWV3" s="87"/>
      <c r="NWW3" s="87"/>
      <c r="NWX3" s="87"/>
      <c r="NWY3" s="87"/>
      <c r="NWZ3" s="87"/>
      <c r="NXA3" s="87"/>
      <c r="NXB3" s="87"/>
      <c r="NXC3" s="87"/>
      <c r="NXD3" s="87"/>
      <c r="NXE3" s="87"/>
      <c r="NXF3" s="87"/>
      <c r="NXG3" s="87"/>
      <c r="NXH3" s="87"/>
      <c r="NXI3" s="87"/>
      <c r="NXJ3" s="87"/>
      <c r="NXK3" s="87"/>
      <c r="NXL3" s="87"/>
      <c r="NXM3" s="87"/>
      <c r="NXN3" s="87"/>
      <c r="NXO3" s="87"/>
      <c r="NXP3" s="87"/>
      <c r="NXQ3" s="87"/>
      <c r="NXR3" s="87"/>
      <c r="NXS3" s="87"/>
      <c r="NXT3" s="87"/>
      <c r="NXU3" s="87"/>
      <c r="NXV3" s="87"/>
      <c r="NXW3" s="87"/>
      <c r="NXX3" s="87"/>
      <c r="NXY3" s="87"/>
      <c r="NXZ3" s="87"/>
      <c r="NYA3" s="87"/>
      <c r="NYB3" s="87"/>
      <c r="NYC3" s="87"/>
      <c r="NYD3" s="87"/>
      <c r="NYE3" s="87"/>
      <c r="NYF3" s="87"/>
      <c r="NYG3" s="87"/>
      <c r="NYH3" s="87"/>
      <c r="NYI3" s="87"/>
      <c r="NYJ3" s="87"/>
      <c r="NYK3" s="87"/>
      <c r="NYL3" s="87"/>
      <c r="NYM3" s="87"/>
      <c r="NYN3" s="87"/>
      <c r="NYO3" s="87"/>
      <c r="NYP3" s="87"/>
      <c r="NYQ3" s="87"/>
      <c r="NYR3" s="87"/>
      <c r="NYS3" s="87"/>
      <c r="NYT3" s="87"/>
      <c r="NYU3" s="87"/>
      <c r="NYV3" s="87"/>
      <c r="NYW3" s="87"/>
      <c r="NYX3" s="87"/>
      <c r="NYY3" s="87"/>
      <c r="NYZ3" s="87"/>
      <c r="NZA3" s="87"/>
      <c r="NZB3" s="87"/>
      <c r="NZC3" s="87"/>
      <c r="NZD3" s="87"/>
      <c r="NZE3" s="87"/>
      <c r="NZF3" s="87"/>
      <c r="NZG3" s="87"/>
      <c r="NZH3" s="87"/>
      <c r="NZI3" s="87"/>
      <c r="NZJ3" s="87"/>
      <c r="NZK3" s="87"/>
      <c r="NZL3" s="87"/>
      <c r="NZM3" s="87"/>
      <c r="NZN3" s="87"/>
      <c r="NZO3" s="87"/>
      <c r="NZP3" s="87"/>
      <c r="NZQ3" s="87"/>
      <c r="NZR3" s="87"/>
      <c r="NZS3" s="87"/>
      <c r="NZT3" s="87"/>
      <c r="NZU3" s="87"/>
      <c r="NZV3" s="87"/>
      <c r="NZW3" s="87"/>
      <c r="NZX3" s="87"/>
      <c r="NZY3" s="87"/>
      <c r="NZZ3" s="87"/>
      <c r="OAA3" s="87"/>
      <c r="OAB3" s="87"/>
      <c r="OAC3" s="87"/>
      <c r="OAD3" s="87"/>
      <c r="OAE3" s="87"/>
      <c r="OAF3" s="87"/>
      <c r="OAG3" s="87"/>
      <c r="OAH3" s="87"/>
      <c r="OAI3" s="87"/>
      <c r="OAJ3" s="87"/>
      <c r="OAK3" s="87"/>
      <c r="OAL3" s="87"/>
      <c r="OAM3" s="87"/>
      <c r="OAN3" s="87"/>
      <c r="OAO3" s="87"/>
      <c r="OAP3" s="87"/>
      <c r="OAQ3" s="87"/>
      <c r="OAR3" s="87"/>
      <c r="OAS3" s="87"/>
      <c r="OAT3" s="87"/>
      <c r="OAU3" s="87"/>
      <c r="OAV3" s="87"/>
      <c r="OAW3" s="87"/>
      <c r="OAX3" s="87"/>
      <c r="OAY3" s="87"/>
      <c r="OAZ3" s="87"/>
      <c r="OBA3" s="87"/>
      <c r="OBB3" s="87"/>
      <c r="OBC3" s="87"/>
      <c r="OBD3" s="87"/>
      <c r="OBE3" s="87"/>
      <c r="OBF3" s="87"/>
      <c r="OBG3" s="87"/>
      <c r="OBH3" s="87"/>
      <c r="OBI3" s="87"/>
      <c r="OBJ3" s="87"/>
      <c r="OBK3" s="87"/>
      <c r="OBL3" s="87"/>
      <c r="OBM3" s="87"/>
      <c r="OBN3" s="87"/>
      <c r="OBO3" s="87"/>
      <c r="OBP3" s="87"/>
      <c r="OBQ3" s="87"/>
      <c r="OBR3" s="87"/>
      <c r="OBS3" s="87"/>
      <c r="OBT3" s="87"/>
      <c r="OBU3" s="87"/>
      <c r="OBV3" s="87"/>
      <c r="OBW3" s="87"/>
      <c r="OBX3" s="87"/>
      <c r="OBY3" s="87"/>
      <c r="OBZ3" s="87"/>
      <c r="OCA3" s="87"/>
      <c r="OCB3" s="87"/>
      <c r="OCC3" s="87"/>
      <c r="OCD3" s="87"/>
      <c r="OCE3" s="87"/>
      <c r="OCF3" s="87"/>
      <c r="OCG3" s="87"/>
      <c r="OCH3" s="87"/>
      <c r="OCI3" s="87"/>
      <c r="OCJ3" s="87"/>
      <c r="OCK3" s="87"/>
      <c r="OCL3" s="87"/>
      <c r="OCM3" s="87"/>
      <c r="OCN3" s="87"/>
      <c r="OCO3" s="87"/>
      <c r="OCP3" s="87"/>
      <c r="OCQ3" s="87"/>
      <c r="OCR3" s="87"/>
      <c r="OCS3" s="87"/>
      <c r="OCT3" s="87"/>
      <c r="OCU3" s="87"/>
      <c r="OCV3" s="87"/>
      <c r="OCW3" s="87"/>
      <c r="OCX3" s="87"/>
      <c r="OCY3" s="87"/>
      <c r="OCZ3" s="87"/>
      <c r="ODA3" s="87"/>
      <c r="ODB3" s="87"/>
      <c r="ODC3" s="87"/>
      <c r="ODD3" s="87"/>
      <c r="ODE3" s="87"/>
      <c r="ODF3" s="87"/>
      <c r="ODG3" s="87"/>
      <c r="ODH3" s="87"/>
      <c r="ODI3" s="87"/>
      <c r="ODJ3" s="87"/>
      <c r="ODK3" s="87"/>
      <c r="ODL3" s="87"/>
      <c r="ODM3" s="87"/>
      <c r="ODN3" s="87"/>
      <c r="ODO3" s="87"/>
      <c r="ODP3" s="87"/>
      <c r="ODQ3" s="87"/>
      <c r="ODR3" s="87"/>
      <c r="ODS3" s="87"/>
      <c r="ODT3" s="87"/>
      <c r="ODU3" s="87"/>
      <c r="ODV3" s="87"/>
      <c r="ODW3" s="87"/>
      <c r="ODX3" s="87"/>
      <c r="ODY3" s="87"/>
      <c r="ODZ3" s="87"/>
      <c r="OEA3" s="87"/>
      <c r="OEB3" s="87"/>
      <c r="OEC3" s="87"/>
      <c r="OED3" s="87"/>
      <c r="OEE3" s="87"/>
      <c r="OEF3" s="87"/>
      <c r="OEG3" s="87"/>
      <c r="OEH3" s="87"/>
      <c r="OEI3" s="87"/>
      <c r="OEJ3" s="87"/>
      <c r="OEK3" s="87"/>
      <c r="OEL3" s="87"/>
      <c r="OEM3" s="87"/>
      <c r="OEN3" s="87"/>
      <c r="OEO3" s="87"/>
      <c r="OEP3" s="87"/>
      <c r="OEQ3" s="87"/>
      <c r="OER3" s="87"/>
      <c r="OES3" s="87"/>
      <c r="OET3" s="87"/>
      <c r="OEU3" s="87"/>
      <c r="OEV3" s="87"/>
      <c r="OEW3" s="87"/>
      <c r="OEX3" s="87"/>
      <c r="OEY3" s="87"/>
      <c r="OEZ3" s="87"/>
      <c r="OFA3" s="87"/>
      <c r="OFB3" s="87"/>
      <c r="OFC3" s="87"/>
      <c r="OFD3" s="87"/>
      <c r="OFE3" s="87"/>
      <c r="OFF3" s="87"/>
      <c r="OFG3" s="87"/>
      <c r="OFH3" s="87"/>
      <c r="OFI3" s="87"/>
      <c r="OFJ3" s="87"/>
      <c r="OFK3" s="87"/>
      <c r="OFL3" s="87"/>
      <c r="OFM3" s="87"/>
      <c r="OFN3" s="87"/>
      <c r="OFO3" s="87"/>
      <c r="OFP3" s="87"/>
      <c r="OFQ3" s="87"/>
      <c r="OFR3" s="87"/>
      <c r="OFS3" s="87"/>
      <c r="OFT3" s="87"/>
      <c r="OFU3" s="87"/>
      <c r="OFV3" s="87"/>
      <c r="OFW3" s="87"/>
      <c r="OFX3" s="87"/>
      <c r="OFY3" s="87"/>
      <c r="OFZ3" s="87"/>
      <c r="OGA3" s="87"/>
      <c r="OGB3" s="87"/>
      <c r="OGC3" s="87"/>
      <c r="OGD3" s="87"/>
      <c r="OGE3" s="87"/>
      <c r="OGF3" s="87"/>
      <c r="OGG3" s="87"/>
      <c r="OGH3" s="87"/>
      <c r="OGI3" s="87"/>
      <c r="OGJ3" s="87"/>
      <c r="OGK3" s="87"/>
      <c r="OGL3" s="87"/>
      <c r="OGM3" s="87"/>
      <c r="OGN3" s="87"/>
      <c r="OGO3" s="87"/>
      <c r="OGP3" s="87"/>
      <c r="OGQ3" s="87"/>
      <c r="OGR3" s="87"/>
      <c r="OGS3" s="87"/>
      <c r="OGT3" s="87"/>
      <c r="OGU3" s="87"/>
      <c r="OGV3" s="87"/>
      <c r="OGW3" s="87"/>
      <c r="OGX3" s="87"/>
      <c r="OGY3" s="87"/>
      <c r="OGZ3" s="87"/>
      <c r="OHA3" s="87"/>
      <c r="OHB3" s="87"/>
      <c r="OHC3" s="87"/>
      <c r="OHD3" s="87"/>
      <c r="OHE3" s="87"/>
      <c r="OHF3" s="87"/>
      <c r="OHG3" s="87"/>
      <c r="OHH3" s="87"/>
      <c r="OHI3" s="87"/>
      <c r="OHJ3" s="87"/>
      <c r="OHK3" s="87"/>
      <c r="OHL3" s="87"/>
      <c r="OHM3" s="87"/>
      <c r="OHN3" s="87"/>
      <c r="OHO3" s="87"/>
      <c r="OHP3" s="87"/>
      <c r="OHQ3" s="87"/>
      <c r="OHR3" s="87"/>
      <c r="OHS3" s="87"/>
      <c r="OHT3" s="87"/>
      <c r="OHU3" s="87"/>
      <c r="OHV3" s="87"/>
      <c r="OHW3" s="87"/>
      <c r="OHX3" s="87"/>
      <c r="OHY3" s="87"/>
      <c r="OHZ3" s="87"/>
      <c r="OIA3" s="87"/>
      <c r="OIB3" s="87"/>
      <c r="OIC3" s="87"/>
      <c r="OID3" s="87"/>
      <c r="OIE3" s="87"/>
      <c r="OIF3" s="87"/>
      <c r="OIG3" s="87"/>
      <c r="OIH3" s="87"/>
      <c r="OII3" s="87"/>
      <c r="OIJ3" s="87"/>
      <c r="OIK3" s="87"/>
      <c r="OIL3" s="87"/>
      <c r="OIM3" s="87"/>
      <c r="OIN3" s="87"/>
      <c r="OIO3" s="87"/>
      <c r="OIP3" s="87"/>
      <c r="OIQ3" s="87"/>
      <c r="OIR3" s="87"/>
      <c r="OIS3" s="87"/>
      <c r="OIT3" s="87"/>
      <c r="OIU3" s="87"/>
      <c r="OIV3" s="87"/>
      <c r="OIW3" s="87"/>
      <c r="OIX3" s="87"/>
      <c r="OIY3" s="87"/>
      <c r="OIZ3" s="87"/>
      <c r="OJA3" s="87"/>
      <c r="OJB3" s="87"/>
      <c r="OJC3" s="87"/>
      <c r="OJD3" s="87"/>
      <c r="OJE3" s="87"/>
      <c r="OJF3" s="87"/>
      <c r="OJG3" s="87"/>
      <c r="OJH3" s="87"/>
      <c r="OJI3" s="87"/>
      <c r="OJJ3" s="87"/>
      <c r="OJK3" s="87"/>
      <c r="OJL3" s="87"/>
      <c r="OJM3" s="87"/>
      <c r="OJN3" s="87"/>
      <c r="OJO3" s="87"/>
      <c r="OJP3" s="87"/>
      <c r="OJQ3" s="87"/>
      <c r="OJR3" s="87"/>
      <c r="OJS3" s="87"/>
      <c r="OJT3" s="87"/>
      <c r="OJU3" s="87"/>
      <c r="OJV3" s="87"/>
      <c r="OJW3" s="87"/>
      <c r="OJX3" s="87"/>
      <c r="OJY3" s="87"/>
      <c r="OJZ3" s="87"/>
      <c r="OKA3" s="87"/>
      <c r="OKB3" s="87"/>
      <c r="OKC3" s="87"/>
      <c r="OKD3" s="87"/>
      <c r="OKE3" s="87"/>
      <c r="OKF3" s="87"/>
      <c r="OKG3" s="87"/>
      <c r="OKH3" s="87"/>
      <c r="OKI3" s="87"/>
      <c r="OKJ3" s="87"/>
      <c r="OKK3" s="87"/>
      <c r="OKL3" s="87"/>
      <c r="OKM3" s="87"/>
      <c r="OKN3" s="87"/>
      <c r="OKO3" s="87"/>
      <c r="OKP3" s="87"/>
      <c r="OKQ3" s="87"/>
      <c r="OKR3" s="87"/>
      <c r="OKS3" s="87"/>
      <c r="OKT3" s="87"/>
      <c r="OKU3" s="87"/>
      <c r="OKV3" s="87"/>
      <c r="OKW3" s="87"/>
      <c r="OKX3" s="87"/>
      <c r="OKY3" s="87"/>
      <c r="OKZ3" s="87"/>
      <c r="OLA3" s="87"/>
      <c r="OLB3" s="87"/>
      <c r="OLC3" s="87"/>
      <c r="OLD3" s="87"/>
      <c r="OLE3" s="87"/>
      <c r="OLF3" s="87"/>
      <c r="OLG3" s="87"/>
      <c r="OLH3" s="87"/>
      <c r="OLI3" s="87"/>
      <c r="OLJ3" s="87"/>
      <c r="OLK3" s="87"/>
      <c r="OLL3" s="87"/>
      <c r="OLM3" s="87"/>
      <c r="OLN3" s="87"/>
      <c r="OLO3" s="87"/>
      <c r="OLP3" s="87"/>
      <c r="OLQ3" s="87"/>
      <c r="OLR3" s="87"/>
      <c r="OLS3" s="87"/>
      <c r="OLT3" s="87"/>
      <c r="OLU3" s="87"/>
      <c r="OLV3" s="87"/>
      <c r="OLW3" s="87"/>
      <c r="OLX3" s="87"/>
      <c r="OLY3" s="87"/>
      <c r="OLZ3" s="87"/>
      <c r="OMA3" s="87"/>
      <c r="OMB3" s="87"/>
      <c r="OMC3" s="87"/>
      <c r="OMD3" s="87"/>
      <c r="OME3" s="87"/>
      <c r="OMF3" s="87"/>
      <c r="OMG3" s="87"/>
      <c r="OMH3" s="87"/>
      <c r="OMI3" s="87"/>
      <c r="OMJ3" s="87"/>
      <c r="OMK3" s="87"/>
      <c r="OML3" s="87"/>
      <c r="OMM3" s="87"/>
      <c r="OMN3" s="87"/>
      <c r="OMO3" s="87"/>
      <c r="OMP3" s="87"/>
      <c r="OMQ3" s="87"/>
      <c r="OMR3" s="87"/>
      <c r="OMS3" s="87"/>
      <c r="OMT3" s="87"/>
      <c r="OMU3" s="87"/>
      <c r="OMV3" s="87"/>
      <c r="OMW3" s="87"/>
      <c r="OMX3" s="87"/>
      <c r="OMY3" s="87"/>
      <c r="OMZ3" s="87"/>
      <c r="ONA3" s="87"/>
      <c r="ONB3" s="87"/>
      <c r="ONC3" s="87"/>
      <c r="OND3" s="87"/>
      <c r="ONE3" s="87"/>
      <c r="ONF3" s="87"/>
      <c r="ONG3" s="87"/>
      <c r="ONH3" s="87"/>
      <c r="ONI3" s="87"/>
      <c r="ONJ3" s="87"/>
      <c r="ONK3" s="87"/>
      <c r="ONL3" s="87"/>
      <c r="ONM3" s="87"/>
      <c r="ONN3" s="87"/>
      <c r="ONO3" s="87"/>
      <c r="ONP3" s="87"/>
      <c r="ONQ3" s="87"/>
      <c r="ONR3" s="87"/>
      <c r="ONS3" s="87"/>
      <c r="ONT3" s="87"/>
      <c r="ONU3" s="87"/>
      <c r="ONV3" s="87"/>
      <c r="ONW3" s="87"/>
      <c r="ONX3" s="87"/>
      <c r="ONY3" s="87"/>
      <c r="ONZ3" s="87"/>
      <c r="OOA3" s="87"/>
      <c r="OOB3" s="87"/>
      <c r="OOC3" s="87"/>
      <c r="OOD3" s="87"/>
      <c r="OOE3" s="87"/>
      <c r="OOF3" s="87"/>
      <c r="OOG3" s="87"/>
      <c r="OOH3" s="87"/>
      <c r="OOI3" s="87"/>
      <c r="OOJ3" s="87"/>
      <c r="OOK3" s="87"/>
      <c r="OOL3" s="87"/>
      <c r="OOM3" s="87"/>
      <c r="OON3" s="87"/>
      <c r="OOO3" s="87"/>
      <c r="OOP3" s="87"/>
      <c r="OOQ3" s="87"/>
      <c r="OOR3" s="87"/>
      <c r="OOS3" s="87"/>
      <c r="OOT3" s="87"/>
      <c r="OOU3" s="87"/>
      <c r="OOV3" s="87"/>
      <c r="OOW3" s="87"/>
      <c r="OOX3" s="87"/>
      <c r="OOY3" s="87"/>
      <c r="OOZ3" s="87"/>
      <c r="OPA3" s="87"/>
      <c r="OPB3" s="87"/>
      <c r="OPC3" s="87"/>
      <c r="OPD3" s="87"/>
      <c r="OPE3" s="87"/>
      <c r="OPF3" s="87"/>
      <c r="OPG3" s="87"/>
      <c r="OPH3" s="87"/>
      <c r="OPI3" s="87"/>
      <c r="OPJ3" s="87"/>
      <c r="OPK3" s="87"/>
      <c r="OPL3" s="87"/>
      <c r="OPM3" s="87"/>
      <c r="OPN3" s="87"/>
      <c r="OPO3" s="87"/>
      <c r="OPP3" s="87"/>
      <c r="OPQ3" s="87"/>
      <c r="OPR3" s="87"/>
      <c r="OPS3" s="87"/>
      <c r="OPT3" s="87"/>
      <c r="OPU3" s="87"/>
      <c r="OPV3" s="87"/>
      <c r="OPW3" s="87"/>
      <c r="OPX3" s="87"/>
      <c r="OPY3" s="87"/>
      <c r="OPZ3" s="87"/>
      <c r="OQA3" s="87"/>
      <c r="OQB3" s="87"/>
      <c r="OQC3" s="87"/>
      <c r="OQD3" s="87"/>
      <c r="OQE3" s="87"/>
      <c r="OQF3" s="87"/>
      <c r="OQG3" s="87"/>
      <c r="OQH3" s="87"/>
      <c r="OQI3" s="87"/>
      <c r="OQJ3" s="87"/>
      <c r="OQK3" s="87"/>
      <c r="OQL3" s="87"/>
      <c r="OQM3" s="87"/>
      <c r="OQN3" s="87"/>
      <c r="OQO3" s="87"/>
      <c r="OQP3" s="87"/>
      <c r="OQQ3" s="87"/>
      <c r="OQR3" s="87"/>
      <c r="OQS3" s="87"/>
      <c r="OQT3" s="87"/>
      <c r="OQU3" s="87"/>
      <c r="OQV3" s="87"/>
      <c r="OQW3" s="87"/>
      <c r="OQX3" s="87"/>
      <c r="OQY3" s="87"/>
      <c r="OQZ3" s="87"/>
      <c r="ORA3" s="87"/>
      <c r="ORB3" s="87"/>
      <c r="ORC3" s="87"/>
      <c r="ORD3" s="87"/>
      <c r="ORE3" s="87"/>
      <c r="ORF3" s="87"/>
      <c r="ORG3" s="87"/>
      <c r="ORH3" s="87"/>
      <c r="ORI3" s="87"/>
      <c r="ORJ3" s="87"/>
      <c r="ORK3" s="87"/>
      <c r="ORL3" s="87"/>
      <c r="ORM3" s="87"/>
      <c r="ORN3" s="87"/>
      <c r="ORO3" s="87"/>
      <c r="ORP3" s="87"/>
      <c r="ORQ3" s="87"/>
      <c r="ORR3" s="87"/>
      <c r="ORS3" s="87"/>
      <c r="ORT3" s="87"/>
      <c r="ORU3" s="87"/>
      <c r="ORV3" s="87"/>
      <c r="ORW3" s="87"/>
      <c r="ORX3" s="87"/>
      <c r="ORY3" s="87"/>
      <c r="ORZ3" s="87"/>
      <c r="OSA3" s="87"/>
      <c r="OSB3" s="87"/>
      <c r="OSC3" s="87"/>
      <c r="OSD3" s="87"/>
      <c r="OSE3" s="87"/>
      <c r="OSF3" s="87"/>
      <c r="OSG3" s="87"/>
      <c r="OSH3" s="87"/>
      <c r="OSI3" s="87"/>
      <c r="OSJ3" s="87"/>
      <c r="OSK3" s="87"/>
      <c r="OSL3" s="87"/>
      <c r="OSM3" s="87"/>
      <c r="OSN3" s="87"/>
      <c r="OSO3" s="87"/>
      <c r="OSP3" s="87"/>
      <c r="OSQ3" s="87"/>
      <c r="OSR3" s="87"/>
      <c r="OSS3" s="87"/>
      <c r="OST3" s="87"/>
      <c r="OSU3" s="87"/>
      <c r="OSV3" s="87"/>
      <c r="OSW3" s="87"/>
      <c r="OSX3" s="87"/>
      <c r="OSY3" s="87"/>
      <c r="OSZ3" s="87"/>
      <c r="OTA3" s="87"/>
      <c r="OTB3" s="87"/>
      <c r="OTC3" s="87"/>
      <c r="OTD3" s="87"/>
      <c r="OTE3" s="87"/>
      <c r="OTF3" s="87"/>
      <c r="OTG3" s="87"/>
      <c r="OTH3" s="87"/>
      <c r="OTI3" s="87"/>
      <c r="OTJ3" s="87"/>
      <c r="OTK3" s="87"/>
      <c r="OTL3" s="87"/>
      <c r="OTM3" s="87"/>
      <c r="OTN3" s="87"/>
      <c r="OTO3" s="87"/>
      <c r="OTP3" s="87"/>
      <c r="OTQ3" s="87"/>
      <c r="OTR3" s="87"/>
      <c r="OTS3" s="87"/>
      <c r="OTT3" s="87"/>
      <c r="OTU3" s="87"/>
      <c r="OTV3" s="87"/>
      <c r="OTW3" s="87"/>
      <c r="OTX3" s="87"/>
      <c r="OTY3" s="87"/>
      <c r="OTZ3" s="87"/>
      <c r="OUA3" s="87"/>
      <c r="OUB3" s="87"/>
      <c r="OUC3" s="87"/>
      <c r="OUD3" s="87"/>
      <c r="OUE3" s="87"/>
      <c r="OUF3" s="87"/>
      <c r="OUG3" s="87"/>
      <c r="OUH3" s="87"/>
      <c r="OUI3" s="87"/>
      <c r="OUJ3" s="87"/>
      <c r="OUK3" s="87"/>
      <c r="OUL3" s="87"/>
      <c r="OUM3" s="87"/>
      <c r="OUN3" s="87"/>
      <c r="OUO3" s="87"/>
      <c r="OUP3" s="87"/>
      <c r="OUQ3" s="87"/>
      <c r="OUR3" s="87"/>
      <c r="OUS3" s="87"/>
      <c r="OUT3" s="87"/>
      <c r="OUU3" s="87"/>
      <c r="OUV3" s="87"/>
      <c r="OUW3" s="87"/>
      <c r="OUX3" s="87"/>
      <c r="OUY3" s="87"/>
      <c r="OUZ3" s="87"/>
      <c r="OVA3" s="87"/>
      <c r="OVB3" s="87"/>
      <c r="OVC3" s="87"/>
      <c r="OVD3" s="87"/>
      <c r="OVE3" s="87"/>
      <c r="OVF3" s="87"/>
      <c r="OVG3" s="87"/>
      <c r="OVH3" s="87"/>
      <c r="OVI3" s="87"/>
      <c r="OVJ3" s="87"/>
      <c r="OVK3" s="87"/>
      <c r="OVL3" s="87"/>
      <c r="OVM3" s="87"/>
      <c r="OVN3" s="87"/>
      <c r="OVO3" s="87"/>
      <c r="OVP3" s="87"/>
      <c r="OVQ3" s="87"/>
      <c r="OVR3" s="87"/>
      <c r="OVS3" s="87"/>
      <c r="OVT3" s="87"/>
      <c r="OVU3" s="87"/>
      <c r="OVV3" s="87"/>
      <c r="OVW3" s="87"/>
      <c r="OVX3" s="87"/>
      <c r="OVY3" s="87"/>
      <c r="OVZ3" s="87"/>
      <c r="OWA3" s="87"/>
      <c r="OWB3" s="87"/>
      <c r="OWC3" s="87"/>
      <c r="OWD3" s="87"/>
      <c r="OWE3" s="87"/>
      <c r="OWF3" s="87"/>
      <c r="OWG3" s="87"/>
      <c r="OWH3" s="87"/>
      <c r="OWI3" s="87"/>
      <c r="OWJ3" s="87"/>
      <c r="OWK3" s="87"/>
      <c r="OWL3" s="87"/>
      <c r="OWM3" s="87"/>
      <c r="OWN3" s="87"/>
      <c r="OWO3" s="87"/>
      <c r="OWP3" s="87"/>
      <c r="OWQ3" s="87"/>
      <c r="OWR3" s="87"/>
      <c r="OWS3" s="87"/>
      <c r="OWT3" s="87"/>
      <c r="OWU3" s="87"/>
      <c r="OWV3" s="87"/>
      <c r="OWW3" s="87"/>
      <c r="OWX3" s="87"/>
      <c r="OWY3" s="87"/>
      <c r="OWZ3" s="87"/>
      <c r="OXA3" s="87"/>
      <c r="OXB3" s="87"/>
      <c r="OXC3" s="87"/>
      <c r="OXD3" s="87"/>
      <c r="OXE3" s="87"/>
      <c r="OXF3" s="87"/>
      <c r="OXG3" s="87"/>
      <c r="OXH3" s="87"/>
      <c r="OXI3" s="87"/>
      <c r="OXJ3" s="87"/>
      <c r="OXK3" s="87"/>
      <c r="OXL3" s="87"/>
      <c r="OXM3" s="87"/>
      <c r="OXN3" s="87"/>
      <c r="OXO3" s="87"/>
      <c r="OXP3" s="87"/>
      <c r="OXQ3" s="87"/>
      <c r="OXR3" s="87"/>
      <c r="OXS3" s="87"/>
      <c r="OXT3" s="87"/>
      <c r="OXU3" s="87"/>
      <c r="OXV3" s="87"/>
      <c r="OXW3" s="87"/>
      <c r="OXX3" s="87"/>
      <c r="OXY3" s="87"/>
      <c r="OXZ3" s="87"/>
      <c r="OYA3" s="87"/>
      <c r="OYB3" s="87"/>
      <c r="OYC3" s="87"/>
      <c r="OYD3" s="87"/>
      <c r="OYE3" s="87"/>
      <c r="OYF3" s="87"/>
      <c r="OYG3" s="87"/>
      <c r="OYH3" s="87"/>
      <c r="OYI3" s="87"/>
      <c r="OYJ3" s="87"/>
      <c r="OYK3" s="87"/>
      <c r="OYL3" s="87"/>
      <c r="OYM3" s="87"/>
      <c r="OYN3" s="87"/>
      <c r="OYO3" s="87"/>
      <c r="OYP3" s="87"/>
      <c r="OYQ3" s="87"/>
      <c r="OYR3" s="87"/>
      <c r="OYS3" s="87"/>
      <c r="OYT3" s="87"/>
      <c r="OYU3" s="87"/>
      <c r="OYV3" s="87"/>
      <c r="OYW3" s="87"/>
      <c r="OYX3" s="87"/>
      <c r="OYY3" s="87"/>
      <c r="OYZ3" s="87"/>
      <c r="OZA3" s="87"/>
      <c r="OZB3" s="87"/>
      <c r="OZC3" s="87"/>
      <c r="OZD3" s="87"/>
      <c r="OZE3" s="87"/>
      <c r="OZF3" s="87"/>
      <c r="OZG3" s="87"/>
      <c r="OZH3" s="87"/>
      <c r="OZI3" s="87"/>
      <c r="OZJ3" s="87"/>
      <c r="OZK3" s="87"/>
      <c r="OZL3" s="87"/>
      <c r="OZM3" s="87"/>
      <c r="OZN3" s="87"/>
      <c r="OZO3" s="87"/>
      <c r="OZP3" s="87"/>
      <c r="OZQ3" s="87"/>
      <c r="OZR3" s="87"/>
      <c r="OZS3" s="87"/>
      <c r="OZT3" s="87"/>
      <c r="OZU3" s="87"/>
      <c r="OZV3" s="87"/>
      <c r="OZW3" s="87"/>
      <c r="OZX3" s="87"/>
      <c r="OZY3" s="87"/>
      <c r="OZZ3" s="87"/>
      <c r="PAA3" s="87"/>
      <c r="PAB3" s="87"/>
      <c r="PAC3" s="87"/>
      <c r="PAD3" s="87"/>
      <c r="PAE3" s="87"/>
      <c r="PAF3" s="87"/>
      <c r="PAG3" s="87"/>
      <c r="PAH3" s="87"/>
      <c r="PAI3" s="87"/>
      <c r="PAJ3" s="87"/>
      <c r="PAK3" s="87"/>
      <c r="PAL3" s="87"/>
      <c r="PAM3" s="87"/>
      <c r="PAN3" s="87"/>
      <c r="PAO3" s="87"/>
      <c r="PAP3" s="87"/>
      <c r="PAQ3" s="87"/>
      <c r="PAR3" s="87"/>
      <c r="PAS3" s="87"/>
      <c r="PAT3" s="87"/>
      <c r="PAU3" s="87"/>
      <c r="PAV3" s="87"/>
      <c r="PAW3" s="87"/>
      <c r="PAX3" s="87"/>
      <c r="PAY3" s="87"/>
      <c r="PAZ3" s="87"/>
      <c r="PBA3" s="87"/>
      <c r="PBB3" s="87"/>
      <c r="PBC3" s="87"/>
      <c r="PBD3" s="87"/>
      <c r="PBE3" s="87"/>
      <c r="PBF3" s="87"/>
      <c r="PBG3" s="87"/>
      <c r="PBH3" s="87"/>
      <c r="PBI3" s="87"/>
      <c r="PBJ3" s="87"/>
      <c r="PBK3" s="87"/>
      <c r="PBL3" s="87"/>
      <c r="PBM3" s="87"/>
      <c r="PBN3" s="87"/>
      <c r="PBO3" s="87"/>
      <c r="PBP3" s="87"/>
      <c r="PBQ3" s="87"/>
      <c r="PBR3" s="87"/>
      <c r="PBS3" s="87"/>
      <c r="PBT3" s="87"/>
      <c r="PBU3" s="87"/>
      <c r="PBV3" s="87"/>
      <c r="PBW3" s="87"/>
      <c r="PBX3" s="87"/>
      <c r="PBY3" s="87"/>
      <c r="PBZ3" s="87"/>
      <c r="PCA3" s="87"/>
      <c r="PCB3" s="87"/>
      <c r="PCC3" s="87"/>
      <c r="PCD3" s="87"/>
      <c r="PCE3" s="87"/>
      <c r="PCF3" s="87"/>
      <c r="PCG3" s="87"/>
      <c r="PCH3" s="87"/>
      <c r="PCI3" s="87"/>
      <c r="PCJ3" s="87"/>
      <c r="PCK3" s="87"/>
      <c r="PCL3" s="87"/>
      <c r="PCM3" s="87"/>
      <c r="PCN3" s="87"/>
      <c r="PCO3" s="87"/>
      <c r="PCP3" s="87"/>
      <c r="PCQ3" s="87"/>
      <c r="PCR3" s="87"/>
      <c r="PCS3" s="87"/>
      <c r="PCT3" s="87"/>
      <c r="PCU3" s="87"/>
      <c r="PCV3" s="87"/>
      <c r="PCW3" s="87"/>
      <c r="PCX3" s="87"/>
      <c r="PCY3" s="87"/>
      <c r="PCZ3" s="87"/>
      <c r="PDA3" s="87"/>
      <c r="PDB3" s="87"/>
      <c r="PDC3" s="87"/>
      <c r="PDD3" s="87"/>
      <c r="PDE3" s="87"/>
      <c r="PDF3" s="87"/>
      <c r="PDG3" s="87"/>
      <c r="PDH3" s="87"/>
      <c r="PDI3" s="87"/>
      <c r="PDJ3" s="87"/>
      <c r="PDK3" s="87"/>
      <c r="PDL3" s="87"/>
      <c r="PDM3" s="87"/>
      <c r="PDN3" s="87"/>
      <c r="PDO3" s="87"/>
      <c r="PDP3" s="87"/>
      <c r="PDQ3" s="87"/>
      <c r="PDR3" s="87"/>
      <c r="PDS3" s="87"/>
      <c r="PDT3" s="87"/>
      <c r="PDU3" s="87"/>
      <c r="PDV3" s="87"/>
      <c r="PDW3" s="87"/>
      <c r="PDX3" s="87"/>
      <c r="PDY3" s="87"/>
      <c r="PDZ3" s="87"/>
      <c r="PEA3" s="87"/>
      <c r="PEB3" s="87"/>
      <c r="PEC3" s="87"/>
      <c r="PED3" s="87"/>
      <c r="PEE3" s="87"/>
      <c r="PEF3" s="87"/>
      <c r="PEG3" s="87"/>
      <c r="PEH3" s="87"/>
      <c r="PEI3" s="87"/>
      <c r="PEJ3" s="87"/>
      <c r="PEK3" s="87"/>
      <c r="PEL3" s="87"/>
      <c r="PEM3" s="87"/>
      <c r="PEN3" s="87"/>
      <c r="PEO3" s="87"/>
      <c r="PEP3" s="87"/>
      <c r="PEQ3" s="87"/>
      <c r="PER3" s="87"/>
      <c r="PES3" s="87"/>
      <c r="PET3" s="87"/>
      <c r="PEU3" s="87"/>
      <c r="PEV3" s="87"/>
      <c r="PEW3" s="87"/>
      <c r="PEX3" s="87"/>
      <c r="PEY3" s="87"/>
      <c r="PEZ3" s="87"/>
      <c r="PFA3" s="87"/>
      <c r="PFB3" s="87"/>
      <c r="PFC3" s="87"/>
      <c r="PFD3" s="87"/>
      <c r="PFE3" s="87"/>
      <c r="PFF3" s="87"/>
      <c r="PFG3" s="87"/>
      <c r="PFH3" s="87"/>
      <c r="PFI3" s="87"/>
      <c r="PFJ3" s="87"/>
      <c r="PFK3" s="87"/>
      <c r="PFL3" s="87"/>
      <c r="PFM3" s="87"/>
      <c r="PFN3" s="87"/>
      <c r="PFO3" s="87"/>
      <c r="PFP3" s="87"/>
      <c r="PFQ3" s="87"/>
      <c r="PFR3" s="87"/>
      <c r="PFS3" s="87"/>
      <c r="PFT3" s="87"/>
      <c r="PFU3" s="87"/>
      <c r="PFV3" s="87"/>
      <c r="PFW3" s="87"/>
      <c r="PFX3" s="87"/>
      <c r="PFY3" s="87"/>
      <c r="PFZ3" s="87"/>
      <c r="PGA3" s="87"/>
      <c r="PGB3" s="87"/>
      <c r="PGC3" s="87"/>
      <c r="PGD3" s="87"/>
      <c r="PGE3" s="87"/>
      <c r="PGF3" s="87"/>
      <c r="PGG3" s="87"/>
      <c r="PGH3" s="87"/>
      <c r="PGI3" s="87"/>
      <c r="PGJ3" s="87"/>
      <c r="PGK3" s="87"/>
      <c r="PGL3" s="87"/>
      <c r="PGM3" s="87"/>
      <c r="PGN3" s="87"/>
      <c r="PGO3" s="87"/>
      <c r="PGP3" s="87"/>
      <c r="PGQ3" s="87"/>
      <c r="PGR3" s="87"/>
      <c r="PGS3" s="87"/>
      <c r="PGT3" s="87"/>
      <c r="PGU3" s="87"/>
      <c r="PGV3" s="87"/>
      <c r="PGW3" s="87"/>
      <c r="PGX3" s="87"/>
      <c r="PGY3" s="87"/>
      <c r="PGZ3" s="87"/>
      <c r="PHA3" s="87"/>
      <c r="PHB3" s="87"/>
      <c r="PHC3" s="87"/>
      <c r="PHD3" s="87"/>
      <c r="PHE3" s="87"/>
      <c r="PHF3" s="87"/>
      <c r="PHG3" s="87"/>
      <c r="PHH3" s="87"/>
      <c r="PHI3" s="87"/>
      <c r="PHJ3" s="87"/>
      <c r="PHK3" s="87"/>
      <c r="PHL3" s="87"/>
      <c r="PHM3" s="87"/>
      <c r="PHN3" s="87"/>
      <c r="PHO3" s="87"/>
      <c r="PHP3" s="87"/>
      <c r="PHQ3" s="87"/>
      <c r="PHR3" s="87"/>
      <c r="PHS3" s="87"/>
      <c r="PHT3" s="87"/>
      <c r="PHU3" s="87"/>
      <c r="PHV3" s="87"/>
      <c r="PHW3" s="87"/>
      <c r="PHX3" s="87"/>
      <c r="PHY3" s="87"/>
      <c r="PHZ3" s="87"/>
      <c r="PIA3" s="87"/>
      <c r="PIB3" s="87"/>
      <c r="PIC3" s="87"/>
      <c r="PID3" s="87"/>
      <c r="PIE3" s="87"/>
      <c r="PIF3" s="87"/>
      <c r="PIG3" s="87"/>
      <c r="PIH3" s="87"/>
      <c r="PII3" s="87"/>
      <c r="PIJ3" s="87"/>
      <c r="PIK3" s="87"/>
      <c r="PIL3" s="87"/>
      <c r="PIM3" s="87"/>
      <c r="PIN3" s="87"/>
      <c r="PIO3" s="87"/>
      <c r="PIP3" s="87"/>
      <c r="PIQ3" s="87"/>
      <c r="PIR3" s="87"/>
      <c r="PIS3" s="87"/>
      <c r="PIT3" s="87"/>
      <c r="PIU3" s="87"/>
      <c r="PIV3" s="87"/>
      <c r="PIW3" s="87"/>
      <c r="PIX3" s="87"/>
      <c r="PIY3" s="87"/>
      <c r="PIZ3" s="87"/>
      <c r="PJA3" s="87"/>
      <c r="PJB3" s="87"/>
      <c r="PJC3" s="87"/>
      <c r="PJD3" s="87"/>
      <c r="PJE3" s="87"/>
      <c r="PJF3" s="87"/>
      <c r="PJG3" s="87"/>
      <c r="PJH3" s="87"/>
      <c r="PJI3" s="87"/>
      <c r="PJJ3" s="87"/>
      <c r="PJK3" s="87"/>
      <c r="PJL3" s="87"/>
      <c r="PJM3" s="87"/>
      <c r="PJN3" s="87"/>
      <c r="PJO3" s="87"/>
      <c r="PJP3" s="87"/>
      <c r="PJQ3" s="87"/>
      <c r="PJR3" s="87"/>
      <c r="PJS3" s="87"/>
      <c r="PJT3" s="87"/>
      <c r="PJU3" s="87"/>
      <c r="PJV3" s="87"/>
      <c r="PJW3" s="87"/>
      <c r="PJX3" s="87"/>
      <c r="PJY3" s="87"/>
      <c r="PJZ3" s="87"/>
      <c r="PKA3" s="87"/>
      <c r="PKB3" s="87"/>
      <c r="PKC3" s="87"/>
      <c r="PKD3" s="87"/>
      <c r="PKE3" s="87"/>
      <c r="PKF3" s="87"/>
      <c r="PKG3" s="87"/>
      <c r="PKH3" s="87"/>
      <c r="PKI3" s="87"/>
      <c r="PKJ3" s="87"/>
      <c r="PKK3" s="87"/>
      <c r="PKL3" s="87"/>
      <c r="PKM3" s="87"/>
      <c r="PKN3" s="87"/>
      <c r="PKO3" s="87"/>
      <c r="PKP3" s="87"/>
      <c r="PKQ3" s="87"/>
      <c r="PKR3" s="87"/>
      <c r="PKS3" s="87"/>
      <c r="PKT3" s="87"/>
      <c r="PKU3" s="87"/>
      <c r="PKV3" s="87"/>
      <c r="PKW3" s="87"/>
      <c r="PKX3" s="87"/>
      <c r="PKY3" s="87"/>
      <c r="PKZ3" s="87"/>
      <c r="PLA3" s="87"/>
      <c r="PLB3" s="87"/>
      <c r="PLC3" s="87"/>
      <c r="PLD3" s="87"/>
      <c r="PLE3" s="87"/>
      <c r="PLF3" s="87"/>
      <c r="PLG3" s="87"/>
      <c r="PLH3" s="87"/>
      <c r="PLI3" s="87"/>
      <c r="PLJ3" s="87"/>
      <c r="PLK3" s="87"/>
      <c r="PLL3" s="87"/>
      <c r="PLM3" s="87"/>
      <c r="PLN3" s="87"/>
      <c r="PLO3" s="87"/>
      <c r="PLP3" s="87"/>
      <c r="PLQ3" s="87"/>
      <c r="PLR3" s="87"/>
      <c r="PLS3" s="87"/>
      <c r="PLT3" s="87"/>
      <c r="PLU3" s="87"/>
      <c r="PLV3" s="87"/>
      <c r="PLW3" s="87"/>
      <c r="PLX3" s="87"/>
      <c r="PLY3" s="87"/>
      <c r="PLZ3" s="87"/>
      <c r="PMA3" s="87"/>
      <c r="PMB3" s="87"/>
      <c r="PMC3" s="87"/>
      <c r="PMD3" s="87"/>
      <c r="PME3" s="87"/>
      <c r="PMF3" s="87"/>
      <c r="PMG3" s="87"/>
      <c r="PMH3" s="87"/>
      <c r="PMI3" s="87"/>
      <c r="PMJ3" s="87"/>
      <c r="PMK3" s="87"/>
      <c r="PML3" s="87"/>
      <c r="PMM3" s="87"/>
      <c r="PMN3" s="87"/>
      <c r="PMO3" s="87"/>
      <c r="PMP3" s="87"/>
      <c r="PMQ3" s="87"/>
      <c r="PMR3" s="87"/>
      <c r="PMS3" s="87"/>
      <c r="PMT3" s="87"/>
      <c r="PMU3" s="87"/>
      <c r="PMV3" s="87"/>
      <c r="PMW3" s="87"/>
      <c r="PMX3" s="87"/>
      <c r="PMY3" s="87"/>
      <c r="PMZ3" s="87"/>
      <c r="PNA3" s="87"/>
      <c r="PNB3" s="87"/>
      <c r="PNC3" s="87"/>
      <c r="PND3" s="87"/>
      <c r="PNE3" s="87"/>
      <c r="PNF3" s="87"/>
      <c r="PNG3" s="87"/>
      <c r="PNH3" s="87"/>
      <c r="PNI3" s="87"/>
      <c r="PNJ3" s="87"/>
      <c r="PNK3" s="87"/>
      <c r="PNL3" s="87"/>
      <c r="PNM3" s="87"/>
      <c r="PNN3" s="87"/>
      <c r="PNO3" s="87"/>
      <c r="PNP3" s="87"/>
      <c r="PNQ3" s="87"/>
      <c r="PNR3" s="87"/>
      <c r="PNS3" s="87"/>
      <c r="PNT3" s="87"/>
      <c r="PNU3" s="87"/>
      <c r="PNV3" s="87"/>
      <c r="PNW3" s="87"/>
      <c r="PNX3" s="87"/>
      <c r="PNY3" s="87"/>
      <c r="PNZ3" s="87"/>
      <c r="POA3" s="87"/>
      <c r="POB3" s="87"/>
      <c r="POC3" s="87"/>
      <c r="POD3" s="87"/>
      <c r="POE3" s="87"/>
      <c r="POF3" s="87"/>
      <c r="POG3" s="87"/>
      <c r="POH3" s="87"/>
      <c r="POI3" s="87"/>
      <c r="POJ3" s="87"/>
      <c r="POK3" s="87"/>
      <c r="POL3" s="87"/>
      <c r="POM3" s="87"/>
      <c r="PON3" s="87"/>
      <c r="POO3" s="87"/>
      <c r="POP3" s="87"/>
      <c r="POQ3" s="87"/>
      <c r="POR3" s="87"/>
      <c r="POS3" s="87"/>
      <c r="POT3" s="87"/>
      <c r="POU3" s="87"/>
      <c r="POV3" s="87"/>
      <c r="POW3" s="87"/>
      <c r="POX3" s="87"/>
      <c r="POY3" s="87"/>
      <c r="POZ3" s="87"/>
      <c r="PPA3" s="87"/>
      <c r="PPB3" s="87"/>
      <c r="PPC3" s="87"/>
      <c r="PPD3" s="87"/>
      <c r="PPE3" s="87"/>
      <c r="PPF3" s="87"/>
      <c r="PPG3" s="87"/>
      <c r="PPH3" s="87"/>
      <c r="PPI3" s="87"/>
      <c r="PPJ3" s="87"/>
      <c r="PPK3" s="87"/>
      <c r="PPL3" s="87"/>
      <c r="PPM3" s="87"/>
      <c r="PPN3" s="87"/>
      <c r="PPO3" s="87"/>
      <c r="PPP3" s="87"/>
      <c r="PPQ3" s="87"/>
      <c r="PPR3" s="87"/>
      <c r="PPS3" s="87"/>
      <c r="PPT3" s="87"/>
      <c r="PPU3" s="87"/>
      <c r="PPV3" s="87"/>
      <c r="PPW3" s="87"/>
      <c r="PPX3" s="87"/>
      <c r="PPY3" s="87"/>
      <c r="PPZ3" s="87"/>
      <c r="PQA3" s="87"/>
      <c r="PQB3" s="87"/>
      <c r="PQC3" s="87"/>
      <c r="PQD3" s="87"/>
      <c r="PQE3" s="87"/>
      <c r="PQF3" s="87"/>
      <c r="PQG3" s="87"/>
      <c r="PQH3" s="87"/>
      <c r="PQI3" s="87"/>
      <c r="PQJ3" s="87"/>
      <c r="PQK3" s="87"/>
      <c r="PQL3" s="87"/>
      <c r="PQM3" s="87"/>
      <c r="PQN3" s="87"/>
      <c r="PQO3" s="87"/>
      <c r="PQP3" s="87"/>
      <c r="PQQ3" s="87"/>
      <c r="PQR3" s="87"/>
      <c r="PQS3" s="87"/>
      <c r="PQT3" s="87"/>
      <c r="PQU3" s="87"/>
      <c r="PQV3" s="87"/>
      <c r="PQW3" s="87"/>
      <c r="PQX3" s="87"/>
      <c r="PQY3" s="87"/>
      <c r="PQZ3" s="87"/>
      <c r="PRA3" s="87"/>
      <c r="PRB3" s="87"/>
      <c r="PRC3" s="87"/>
      <c r="PRD3" s="87"/>
      <c r="PRE3" s="87"/>
      <c r="PRF3" s="87"/>
      <c r="PRG3" s="87"/>
      <c r="PRH3" s="87"/>
      <c r="PRI3" s="87"/>
      <c r="PRJ3" s="87"/>
      <c r="PRK3" s="87"/>
      <c r="PRL3" s="87"/>
      <c r="PRM3" s="87"/>
      <c r="PRN3" s="87"/>
      <c r="PRO3" s="87"/>
      <c r="PRP3" s="87"/>
      <c r="PRQ3" s="87"/>
      <c r="PRR3" s="87"/>
      <c r="PRS3" s="87"/>
      <c r="PRT3" s="87"/>
      <c r="PRU3" s="87"/>
      <c r="PRV3" s="87"/>
      <c r="PRW3" s="87"/>
      <c r="PRX3" s="87"/>
      <c r="PRY3" s="87"/>
      <c r="PRZ3" s="87"/>
      <c r="PSA3" s="87"/>
      <c r="PSB3" s="87"/>
      <c r="PSC3" s="87"/>
      <c r="PSD3" s="87"/>
      <c r="PSE3" s="87"/>
      <c r="PSF3" s="87"/>
      <c r="PSG3" s="87"/>
      <c r="PSH3" s="87"/>
      <c r="PSI3" s="87"/>
      <c r="PSJ3" s="87"/>
      <c r="PSK3" s="87"/>
      <c r="PSL3" s="87"/>
      <c r="PSM3" s="87"/>
      <c r="PSN3" s="87"/>
      <c r="PSO3" s="87"/>
      <c r="PSP3" s="87"/>
      <c r="PSQ3" s="87"/>
      <c r="PSR3" s="87"/>
      <c r="PSS3" s="87"/>
      <c r="PST3" s="87"/>
      <c r="PSU3" s="87"/>
      <c r="PSV3" s="87"/>
      <c r="PSW3" s="87"/>
      <c r="PSX3" s="87"/>
      <c r="PSY3" s="87"/>
      <c r="PSZ3" s="87"/>
      <c r="PTA3" s="87"/>
      <c r="PTB3" s="87"/>
      <c r="PTC3" s="87"/>
      <c r="PTD3" s="87"/>
      <c r="PTE3" s="87"/>
      <c r="PTF3" s="87"/>
      <c r="PTG3" s="87"/>
      <c r="PTH3" s="87"/>
      <c r="PTI3" s="87"/>
      <c r="PTJ3" s="87"/>
      <c r="PTK3" s="87"/>
      <c r="PTL3" s="87"/>
      <c r="PTM3" s="87"/>
      <c r="PTN3" s="87"/>
      <c r="PTO3" s="87"/>
      <c r="PTP3" s="87"/>
      <c r="PTQ3" s="87"/>
      <c r="PTR3" s="87"/>
      <c r="PTS3" s="87"/>
      <c r="PTT3" s="87"/>
      <c r="PTU3" s="87"/>
      <c r="PTV3" s="87"/>
      <c r="PTW3" s="87"/>
      <c r="PTX3" s="87"/>
      <c r="PTY3" s="87"/>
      <c r="PTZ3" s="87"/>
      <c r="PUA3" s="87"/>
      <c r="PUB3" s="87"/>
      <c r="PUC3" s="87"/>
      <c r="PUD3" s="87"/>
      <c r="PUE3" s="87"/>
      <c r="PUF3" s="87"/>
      <c r="PUG3" s="87"/>
      <c r="PUH3" s="87"/>
      <c r="PUI3" s="87"/>
      <c r="PUJ3" s="87"/>
      <c r="PUK3" s="87"/>
      <c r="PUL3" s="87"/>
      <c r="PUM3" s="87"/>
      <c r="PUN3" s="87"/>
      <c r="PUO3" s="87"/>
      <c r="PUP3" s="87"/>
      <c r="PUQ3" s="87"/>
      <c r="PUR3" s="87"/>
      <c r="PUS3" s="87"/>
      <c r="PUT3" s="87"/>
      <c r="PUU3" s="87"/>
      <c r="PUV3" s="87"/>
      <c r="PUW3" s="87"/>
      <c r="PUX3" s="87"/>
      <c r="PUY3" s="87"/>
      <c r="PUZ3" s="87"/>
      <c r="PVA3" s="87"/>
      <c r="PVB3" s="87"/>
      <c r="PVC3" s="87"/>
      <c r="PVD3" s="87"/>
      <c r="PVE3" s="87"/>
      <c r="PVF3" s="87"/>
      <c r="PVG3" s="87"/>
      <c r="PVH3" s="87"/>
      <c r="PVI3" s="87"/>
      <c r="PVJ3" s="87"/>
      <c r="PVK3" s="87"/>
      <c r="PVL3" s="87"/>
      <c r="PVM3" s="87"/>
      <c r="PVN3" s="87"/>
      <c r="PVO3" s="87"/>
      <c r="PVP3" s="87"/>
      <c r="PVQ3" s="87"/>
      <c r="PVR3" s="87"/>
      <c r="PVS3" s="87"/>
      <c r="PVT3" s="87"/>
      <c r="PVU3" s="87"/>
      <c r="PVV3" s="87"/>
      <c r="PVW3" s="87"/>
      <c r="PVX3" s="87"/>
      <c r="PVY3" s="87"/>
      <c r="PVZ3" s="87"/>
      <c r="PWA3" s="87"/>
      <c r="PWB3" s="87"/>
      <c r="PWC3" s="87"/>
      <c r="PWD3" s="87"/>
      <c r="PWE3" s="87"/>
      <c r="PWF3" s="87"/>
      <c r="PWG3" s="87"/>
      <c r="PWH3" s="87"/>
      <c r="PWI3" s="87"/>
      <c r="PWJ3" s="87"/>
      <c r="PWK3" s="87"/>
      <c r="PWL3" s="87"/>
      <c r="PWM3" s="87"/>
      <c r="PWN3" s="87"/>
      <c r="PWO3" s="87"/>
      <c r="PWP3" s="87"/>
      <c r="PWQ3" s="87"/>
      <c r="PWR3" s="87"/>
      <c r="PWS3" s="87"/>
      <c r="PWT3" s="87"/>
      <c r="PWU3" s="87"/>
      <c r="PWV3" s="87"/>
      <c r="PWW3" s="87"/>
      <c r="PWX3" s="87"/>
      <c r="PWY3" s="87"/>
      <c r="PWZ3" s="87"/>
      <c r="PXA3" s="87"/>
      <c r="PXB3" s="87"/>
      <c r="PXC3" s="87"/>
      <c r="PXD3" s="87"/>
      <c r="PXE3" s="87"/>
      <c r="PXF3" s="87"/>
      <c r="PXG3" s="87"/>
      <c r="PXH3" s="87"/>
      <c r="PXI3" s="87"/>
      <c r="PXJ3" s="87"/>
      <c r="PXK3" s="87"/>
      <c r="PXL3" s="87"/>
      <c r="PXM3" s="87"/>
      <c r="PXN3" s="87"/>
      <c r="PXO3" s="87"/>
      <c r="PXP3" s="87"/>
      <c r="PXQ3" s="87"/>
      <c r="PXR3" s="87"/>
      <c r="PXS3" s="87"/>
      <c r="PXT3" s="87"/>
      <c r="PXU3" s="87"/>
      <c r="PXV3" s="87"/>
      <c r="PXW3" s="87"/>
      <c r="PXX3" s="87"/>
      <c r="PXY3" s="87"/>
      <c r="PXZ3" s="87"/>
      <c r="PYA3" s="87"/>
      <c r="PYB3" s="87"/>
      <c r="PYC3" s="87"/>
      <c r="PYD3" s="87"/>
      <c r="PYE3" s="87"/>
      <c r="PYF3" s="87"/>
      <c r="PYG3" s="87"/>
      <c r="PYH3" s="87"/>
      <c r="PYI3" s="87"/>
      <c r="PYJ3" s="87"/>
      <c r="PYK3" s="87"/>
      <c r="PYL3" s="87"/>
      <c r="PYM3" s="87"/>
      <c r="PYN3" s="87"/>
      <c r="PYO3" s="87"/>
      <c r="PYP3" s="87"/>
      <c r="PYQ3" s="87"/>
      <c r="PYR3" s="87"/>
      <c r="PYS3" s="87"/>
      <c r="PYT3" s="87"/>
      <c r="PYU3" s="87"/>
      <c r="PYV3" s="87"/>
      <c r="PYW3" s="87"/>
      <c r="PYX3" s="87"/>
      <c r="PYY3" s="87"/>
      <c r="PYZ3" s="87"/>
      <c r="PZA3" s="87"/>
      <c r="PZB3" s="87"/>
      <c r="PZC3" s="87"/>
      <c r="PZD3" s="87"/>
      <c r="PZE3" s="87"/>
      <c r="PZF3" s="87"/>
      <c r="PZG3" s="87"/>
      <c r="PZH3" s="87"/>
      <c r="PZI3" s="87"/>
      <c r="PZJ3" s="87"/>
      <c r="PZK3" s="87"/>
      <c r="PZL3" s="87"/>
      <c r="PZM3" s="87"/>
      <c r="PZN3" s="87"/>
      <c r="PZO3" s="87"/>
      <c r="PZP3" s="87"/>
      <c r="PZQ3" s="87"/>
      <c r="PZR3" s="87"/>
      <c r="PZS3" s="87"/>
      <c r="PZT3" s="87"/>
      <c r="PZU3" s="87"/>
      <c r="PZV3" s="87"/>
      <c r="PZW3" s="87"/>
      <c r="PZX3" s="87"/>
      <c r="PZY3" s="87"/>
      <c r="PZZ3" s="87"/>
      <c r="QAA3" s="87"/>
      <c r="QAB3" s="87"/>
      <c r="QAC3" s="87"/>
      <c r="QAD3" s="87"/>
      <c r="QAE3" s="87"/>
      <c r="QAF3" s="87"/>
      <c r="QAG3" s="87"/>
      <c r="QAH3" s="87"/>
      <c r="QAI3" s="87"/>
      <c r="QAJ3" s="87"/>
      <c r="QAK3" s="87"/>
      <c r="QAL3" s="87"/>
      <c r="QAM3" s="87"/>
      <c r="QAN3" s="87"/>
      <c r="QAO3" s="87"/>
      <c r="QAP3" s="87"/>
      <c r="QAQ3" s="87"/>
      <c r="QAR3" s="87"/>
      <c r="QAS3" s="87"/>
      <c r="QAT3" s="87"/>
      <c r="QAU3" s="87"/>
      <c r="QAV3" s="87"/>
      <c r="QAW3" s="87"/>
      <c r="QAX3" s="87"/>
      <c r="QAY3" s="87"/>
      <c r="QAZ3" s="87"/>
      <c r="QBA3" s="87"/>
      <c r="QBB3" s="87"/>
      <c r="QBC3" s="87"/>
      <c r="QBD3" s="87"/>
      <c r="QBE3" s="87"/>
      <c r="QBF3" s="87"/>
      <c r="QBG3" s="87"/>
      <c r="QBH3" s="87"/>
      <c r="QBI3" s="87"/>
      <c r="QBJ3" s="87"/>
      <c r="QBK3" s="87"/>
      <c r="QBL3" s="87"/>
      <c r="QBM3" s="87"/>
      <c r="QBN3" s="87"/>
      <c r="QBO3" s="87"/>
      <c r="QBP3" s="87"/>
      <c r="QBQ3" s="87"/>
      <c r="QBR3" s="87"/>
      <c r="QBS3" s="87"/>
      <c r="QBT3" s="87"/>
      <c r="QBU3" s="87"/>
      <c r="QBV3" s="87"/>
      <c r="QBW3" s="87"/>
      <c r="QBX3" s="87"/>
      <c r="QBY3" s="87"/>
      <c r="QBZ3" s="87"/>
      <c r="QCA3" s="87"/>
      <c r="QCB3" s="87"/>
      <c r="QCC3" s="87"/>
      <c r="QCD3" s="87"/>
      <c r="QCE3" s="87"/>
      <c r="QCF3" s="87"/>
      <c r="QCG3" s="87"/>
      <c r="QCH3" s="87"/>
      <c r="QCI3" s="87"/>
      <c r="QCJ3" s="87"/>
      <c r="QCK3" s="87"/>
      <c r="QCL3" s="87"/>
      <c r="QCM3" s="87"/>
      <c r="QCN3" s="87"/>
      <c r="QCO3" s="87"/>
      <c r="QCP3" s="87"/>
      <c r="QCQ3" s="87"/>
      <c r="QCR3" s="87"/>
      <c r="QCS3" s="87"/>
      <c r="QCT3" s="87"/>
      <c r="QCU3" s="87"/>
      <c r="QCV3" s="87"/>
      <c r="QCW3" s="87"/>
      <c r="QCX3" s="87"/>
      <c r="QCY3" s="87"/>
      <c r="QCZ3" s="87"/>
      <c r="QDA3" s="87"/>
      <c r="QDB3" s="87"/>
      <c r="QDC3" s="87"/>
      <c r="QDD3" s="87"/>
      <c r="QDE3" s="87"/>
      <c r="QDF3" s="87"/>
      <c r="QDG3" s="87"/>
      <c r="QDH3" s="87"/>
      <c r="QDI3" s="87"/>
      <c r="QDJ3" s="87"/>
      <c r="QDK3" s="87"/>
      <c r="QDL3" s="87"/>
      <c r="QDM3" s="87"/>
      <c r="QDN3" s="87"/>
      <c r="QDO3" s="87"/>
      <c r="QDP3" s="87"/>
      <c r="QDQ3" s="87"/>
      <c r="QDR3" s="87"/>
      <c r="QDS3" s="87"/>
      <c r="QDT3" s="87"/>
      <c r="QDU3" s="87"/>
      <c r="QDV3" s="87"/>
      <c r="QDW3" s="87"/>
      <c r="QDX3" s="87"/>
      <c r="QDY3" s="87"/>
      <c r="QDZ3" s="87"/>
      <c r="QEA3" s="87"/>
      <c r="QEB3" s="87"/>
      <c r="QEC3" s="87"/>
      <c r="QED3" s="87"/>
      <c r="QEE3" s="87"/>
      <c r="QEF3" s="87"/>
      <c r="QEG3" s="87"/>
      <c r="QEH3" s="87"/>
      <c r="QEI3" s="87"/>
      <c r="QEJ3" s="87"/>
      <c r="QEK3" s="87"/>
      <c r="QEL3" s="87"/>
      <c r="QEM3" s="87"/>
      <c r="QEN3" s="87"/>
      <c r="QEO3" s="87"/>
      <c r="QEP3" s="87"/>
      <c r="QEQ3" s="87"/>
      <c r="QER3" s="87"/>
      <c r="QES3" s="87"/>
      <c r="QET3" s="87"/>
      <c r="QEU3" s="87"/>
      <c r="QEV3" s="87"/>
      <c r="QEW3" s="87"/>
      <c r="QEX3" s="87"/>
      <c r="QEY3" s="87"/>
      <c r="QEZ3" s="87"/>
      <c r="QFA3" s="87"/>
      <c r="QFB3" s="87"/>
      <c r="QFC3" s="87"/>
      <c r="QFD3" s="87"/>
      <c r="QFE3" s="87"/>
      <c r="QFF3" s="87"/>
      <c r="QFG3" s="87"/>
      <c r="QFH3" s="87"/>
      <c r="QFI3" s="87"/>
      <c r="QFJ3" s="87"/>
      <c r="QFK3" s="87"/>
      <c r="QFL3" s="87"/>
      <c r="QFM3" s="87"/>
      <c r="QFN3" s="87"/>
      <c r="QFO3" s="87"/>
      <c r="QFP3" s="87"/>
      <c r="QFQ3" s="87"/>
      <c r="QFR3" s="87"/>
      <c r="QFS3" s="87"/>
      <c r="QFT3" s="87"/>
      <c r="QFU3" s="87"/>
      <c r="QFV3" s="87"/>
      <c r="QFW3" s="87"/>
      <c r="QFX3" s="87"/>
      <c r="QFY3" s="87"/>
      <c r="QFZ3" s="87"/>
      <c r="QGA3" s="87"/>
      <c r="QGB3" s="87"/>
      <c r="QGC3" s="87"/>
      <c r="QGD3" s="87"/>
      <c r="QGE3" s="87"/>
      <c r="QGF3" s="87"/>
      <c r="QGG3" s="87"/>
      <c r="QGH3" s="87"/>
      <c r="QGI3" s="87"/>
      <c r="QGJ3" s="87"/>
      <c r="QGK3" s="87"/>
      <c r="QGL3" s="87"/>
      <c r="QGM3" s="87"/>
      <c r="QGN3" s="87"/>
      <c r="QGO3" s="87"/>
      <c r="QGP3" s="87"/>
      <c r="QGQ3" s="87"/>
      <c r="QGR3" s="87"/>
      <c r="QGS3" s="87"/>
      <c r="QGT3" s="87"/>
      <c r="QGU3" s="87"/>
      <c r="QGV3" s="87"/>
      <c r="QGW3" s="87"/>
      <c r="QGX3" s="87"/>
      <c r="QGY3" s="87"/>
      <c r="QGZ3" s="87"/>
      <c r="QHA3" s="87"/>
      <c r="QHB3" s="87"/>
      <c r="QHC3" s="87"/>
      <c r="QHD3" s="87"/>
      <c r="QHE3" s="87"/>
      <c r="QHF3" s="87"/>
      <c r="QHG3" s="87"/>
      <c r="QHH3" s="87"/>
      <c r="QHI3" s="87"/>
      <c r="QHJ3" s="87"/>
      <c r="QHK3" s="87"/>
      <c r="QHL3" s="87"/>
      <c r="QHM3" s="87"/>
      <c r="QHN3" s="87"/>
      <c r="QHO3" s="87"/>
      <c r="QHP3" s="87"/>
      <c r="QHQ3" s="87"/>
      <c r="QHR3" s="87"/>
      <c r="QHS3" s="87"/>
      <c r="QHT3" s="87"/>
      <c r="QHU3" s="87"/>
      <c r="QHV3" s="87"/>
      <c r="QHW3" s="87"/>
      <c r="QHX3" s="87"/>
      <c r="QHY3" s="87"/>
      <c r="QHZ3" s="87"/>
      <c r="QIA3" s="87"/>
      <c r="QIB3" s="87"/>
      <c r="QIC3" s="87"/>
      <c r="QID3" s="87"/>
      <c r="QIE3" s="87"/>
      <c r="QIF3" s="87"/>
      <c r="QIG3" s="87"/>
      <c r="QIH3" s="87"/>
      <c r="QII3" s="87"/>
      <c r="QIJ3" s="87"/>
      <c r="QIK3" s="87"/>
      <c r="QIL3" s="87"/>
      <c r="QIM3" s="87"/>
      <c r="QIN3" s="87"/>
      <c r="QIO3" s="87"/>
      <c r="QIP3" s="87"/>
      <c r="QIQ3" s="87"/>
      <c r="QIR3" s="87"/>
      <c r="QIS3" s="87"/>
      <c r="QIT3" s="87"/>
      <c r="QIU3" s="87"/>
      <c r="QIV3" s="87"/>
      <c r="QIW3" s="87"/>
      <c r="QIX3" s="87"/>
      <c r="QIY3" s="87"/>
      <c r="QIZ3" s="87"/>
      <c r="QJA3" s="87"/>
      <c r="QJB3" s="87"/>
      <c r="QJC3" s="87"/>
      <c r="QJD3" s="87"/>
      <c r="QJE3" s="87"/>
      <c r="QJF3" s="87"/>
      <c r="QJG3" s="87"/>
      <c r="QJH3" s="87"/>
      <c r="QJI3" s="87"/>
      <c r="QJJ3" s="87"/>
      <c r="QJK3" s="87"/>
      <c r="QJL3" s="87"/>
      <c r="QJM3" s="87"/>
      <c r="QJN3" s="87"/>
      <c r="QJO3" s="87"/>
      <c r="QJP3" s="87"/>
      <c r="QJQ3" s="87"/>
      <c r="QJR3" s="87"/>
      <c r="QJS3" s="87"/>
      <c r="QJT3" s="87"/>
      <c r="QJU3" s="87"/>
      <c r="QJV3" s="87"/>
      <c r="QJW3" s="87"/>
      <c r="QJX3" s="87"/>
      <c r="QJY3" s="87"/>
      <c r="QJZ3" s="87"/>
      <c r="QKA3" s="87"/>
      <c r="QKB3" s="87"/>
      <c r="QKC3" s="87"/>
      <c r="QKD3" s="87"/>
      <c r="QKE3" s="87"/>
      <c r="QKF3" s="87"/>
      <c r="QKG3" s="87"/>
      <c r="QKH3" s="87"/>
      <c r="QKI3" s="87"/>
      <c r="QKJ3" s="87"/>
      <c r="QKK3" s="87"/>
      <c r="QKL3" s="87"/>
      <c r="QKM3" s="87"/>
      <c r="QKN3" s="87"/>
      <c r="QKO3" s="87"/>
      <c r="QKP3" s="87"/>
      <c r="QKQ3" s="87"/>
      <c r="QKR3" s="87"/>
      <c r="QKS3" s="87"/>
      <c r="QKT3" s="87"/>
      <c r="QKU3" s="87"/>
      <c r="QKV3" s="87"/>
      <c r="QKW3" s="87"/>
      <c r="QKX3" s="87"/>
      <c r="QKY3" s="87"/>
      <c r="QKZ3" s="87"/>
      <c r="QLA3" s="87"/>
      <c r="QLB3" s="87"/>
      <c r="QLC3" s="87"/>
      <c r="QLD3" s="87"/>
      <c r="QLE3" s="87"/>
      <c r="QLF3" s="87"/>
      <c r="QLG3" s="87"/>
      <c r="QLH3" s="87"/>
      <c r="QLI3" s="87"/>
      <c r="QLJ3" s="87"/>
      <c r="QLK3" s="87"/>
      <c r="QLL3" s="87"/>
      <c r="QLM3" s="87"/>
      <c r="QLN3" s="87"/>
      <c r="QLO3" s="87"/>
      <c r="QLP3" s="87"/>
      <c r="QLQ3" s="87"/>
      <c r="QLR3" s="87"/>
      <c r="QLS3" s="87"/>
      <c r="QLT3" s="87"/>
      <c r="QLU3" s="87"/>
      <c r="QLV3" s="87"/>
      <c r="QLW3" s="87"/>
      <c r="QLX3" s="87"/>
      <c r="QLY3" s="87"/>
      <c r="QLZ3" s="87"/>
      <c r="QMA3" s="87"/>
      <c r="QMB3" s="87"/>
      <c r="QMC3" s="87"/>
      <c r="QMD3" s="87"/>
      <c r="QME3" s="87"/>
      <c r="QMF3" s="87"/>
      <c r="QMG3" s="87"/>
      <c r="QMH3" s="87"/>
      <c r="QMI3" s="87"/>
      <c r="QMJ3" s="87"/>
      <c r="QMK3" s="87"/>
      <c r="QML3" s="87"/>
      <c r="QMM3" s="87"/>
      <c r="QMN3" s="87"/>
      <c r="QMO3" s="87"/>
      <c r="QMP3" s="87"/>
      <c r="QMQ3" s="87"/>
      <c r="QMR3" s="87"/>
      <c r="QMS3" s="87"/>
      <c r="QMT3" s="87"/>
      <c r="QMU3" s="87"/>
      <c r="QMV3" s="87"/>
      <c r="QMW3" s="87"/>
      <c r="QMX3" s="87"/>
      <c r="QMY3" s="87"/>
      <c r="QMZ3" s="87"/>
      <c r="QNA3" s="87"/>
      <c r="QNB3" s="87"/>
      <c r="QNC3" s="87"/>
      <c r="QND3" s="87"/>
      <c r="QNE3" s="87"/>
      <c r="QNF3" s="87"/>
      <c r="QNG3" s="87"/>
      <c r="QNH3" s="87"/>
      <c r="QNI3" s="87"/>
      <c r="QNJ3" s="87"/>
      <c r="QNK3" s="87"/>
      <c r="QNL3" s="87"/>
      <c r="QNM3" s="87"/>
      <c r="QNN3" s="87"/>
      <c r="QNO3" s="87"/>
      <c r="QNP3" s="87"/>
      <c r="QNQ3" s="87"/>
      <c r="QNR3" s="87"/>
      <c r="QNS3" s="87"/>
      <c r="QNT3" s="87"/>
      <c r="QNU3" s="87"/>
      <c r="QNV3" s="87"/>
      <c r="QNW3" s="87"/>
      <c r="QNX3" s="87"/>
      <c r="QNY3" s="87"/>
      <c r="QNZ3" s="87"/>
      <c r="QOA3" s="87"/>
      <c r="QOB3" s="87"/>
      <c r="QOC3" s="87"/>
      <c r="QOD3" s="87"/>
      <c r="QOE3" s="87"/>
      <c r="QOF3" s="87"/>
      <c r="QOG3" s="87"/>
      <c r="QOH3" s="87"/>
      <c r="QOI3" s="87"/>
      <c r="QOJ3" s="87"/>
      <c r="QOK3" s="87"/>
      <c r="QOL3" s="87"/>
      <c r="QOM3" s="87"/>
      <c r="QON3" s="87"/>
      <c r="QOO3" s="87"/>
      <c r="QOP3" s="87"/>
      <c r="QOQ3" s="87"/>
      <c r="QOR3" s="87"/>
      <c r="QOS3" s="87"/>
      <c r="QOT3" s="87"/>
      <c r="QOU3" s="87"/>
      <c r="QOV3" s="87"/>
      <c r="QOW3" s="87"/>
      <c r="QOX3" s="87"/>
      <c r="QOY3" s="87"/>
      <c r="QOZ3" s="87"/>
      <c r="QPA3" s="87"/>
      <c r="QPB3" s="87"/>
      <c r="QPC3" s="87"/>
      <c r="QPD3" s="87"/>
      <c r="QPE3" s="87"/>
      <c r="QPF3" s="87"/>
      <c r="QPG3" s="87"/>
      <c r="QPH3" s="87"/>
      <c r="QPI3" s="87"/>
      <c r="QPJ3" s="87"/>
      <c r="QPK3" s="87"/>
      <c r="QPL3" s="87"/>
      <c r="QPM3" s="87"/>
      <c r="QPN3" s="87"/>
      <c r="QPO3" s="87"/>
      <c r="QPP3" s="87"/>
      <c r="QPQ3" s="87"/>
      <c r="QPR3" s="87"/>
      <c r="QPS3" s="87"/>
      <c r="QPT3" s="87"/>
      <c r="QPU3" s="87"/>
      <c r="QPV3" s="87"/>
      <c r="QPW3" s="87"/>
      <c r="QPX3" s="87"/>
      <c r="QPY3" s="87"/>
      <c r="QPZ3" s="87"/>
      <c r="QQA3" s="87"/>
      <c r="QQB3" s="87"/>
      <c r="QQC3" s="87"/>
      <c r="QQD3" s="87"/>
      <c r="QQE3" s="87"/>
      <c r="QQF3" s="87"/>
      <c r="QQG3" s="87"/>
      <c r="QQH3" s="87"/>
      <c r="QQI3" s="87"/>
      <c r="QQJ3" s="87"/>
      <c r="QQK3" s="87"/>
      <c r="QQL3" s="87"/>
      <c r="QQM3" s="87"/>
      <c r="QQN3" s="87"/>
      <c r="QQO3" s="87"/>
      <c r="QQP3" s="87"/>
      <c r="QQQ3" s="87"/>
      <c r="QQR3" s="87"/>
      <c r="QQS3" s="87"/>
      <c r="QQT3" s="87"/>
      <c r="QQU3" s="87"/>
      <c r="QQV3" s="87"/>
      <c r="QQW3" s="87"/>
      <c r="QQX3" s="87"/>
      <c r="QQY3" s="87"/>
      <c r="QQZ3" s="87"/>
      <c r="QRA3" s="87"/>
      <c r="QRB3" s="87"/>
      <c r="QRC3" s="87"/>
      <c r="QRD3" s="87"/>
      <c r="QRE3" s="87"/>
      <c r="QRF3" s="87"/>
      <c r="QRG3" s="87"/>
      <c r="QRH3" s="87"/>
      <c r="QRI3" s="87"/>
      <c r="QRJ3" s="87"/>
      <c r="QRK3" s="87"/>
      <c r="QRL3" s="87"/>
      <c r="QRM3" s="87"/>
      <c r="QRN3" s="87"/>
      <c r="QRO3" s="87"/>
      <c r="QRP3" s="87"/>
      <c r="QRQ3" s="87"/>
      <c r="QRR3" s="87"/>
      <c r="QRS3" s="87"/>
      <c r="QRT3" s="87"/>
      <c r="QRU3" s="87"/>
      <c r="QRV3" s="87"/>
      <c r="QRW3" s="87"/>
      <c r="QRX3" s="87"/>
      <c r="QRY3" s="87"/>
      <c r="QRZ3" s="87"/>
      <c r="QSA3" s="87"/>
      <c r="QSB3" s="87"/>
      <c r="QSC3" s="87"/>
      <c r="QSD3" s="87"/>
      <c r="QSE3" s="87"/>
      <c r="QSF3" s="87"/>
      <c r="QSG3" s="87"/>
      <c r="QSH3" s="87"/>
      <c r="QSI3" s="87"/>
      <c r="QSJ3" s="87"/>
      <c r="QSK3" s="87"/>
      <c r="QSL3" s="87"/>
      <c r="QSM3" s="87"/>
      <c r="QSN3" s="87"/>
      <c r="QSO3" s="87"/>
      <c r="QSP3" s="87"/>
      <c r="QSQ3" s="87"/>
      <c r="QSR3" s="87"/>
      <c r="QSS3" s="87"/>
      <c r="QST3" s="87"/>
      <c r="QSU3" s="87"/>
      <c r="QSV3" s="87"/>
      <c r="QSW3" s="87"/>
      <c r="QSX3" s="87"/>
      <c r="QSY3" s="87"/>
      <c r="QSZ3" s="87"/>
      <c r="QTA3" s="87"/>
      <c r="QTB3" s="87"/>
      <c r="QTC3" s="87"/>
      <c r="QTD3" s="87"/>
      <c r="QTE3" s="87"/>
      <c r="QTF3" s="87"/>
      <c r="QTG3" s="87"/>
      <c r="QTH3" s="87"/>
      <c r="QTI3" s="87"/>
      <c r="QTJ3" s="87"/>
      <c r="QTK3" s="87"/>
      <c r="QTL3" s="87"/>
      <c r="QTM3" s="87"/>
      <c r="QTN3" s="87"/>
      <c r="QTO3" s="87"/>
      <c r="QTP3" s="87"/>
      <c r="QTQ3" s="87"/>
      <c r="QTR3" s="87"/>
      <c r="QTS3" s="87"/>
      <c r="QTT3" s="87"/>
      <c r="QTU3" s="87"/>
      <c r="QTV3" s="87"/>
      <c r="QTW3" s="87"/>
      <c r="QTX3" s="87"/>
      <c r="QTY3" s="87"/>
      <c r="QTZ3" s="87"/>
      <c r="QUA3" s="87"/>
      <c r="QUB3" s="87"/>
      <c r="QUC3" s="87"/>
      <c r="QUD3" s="87"/>
      <c r="QUE3" s="87"/>
      <c r="QUF3" s="87"/>
      <c r="QUG3" s="87"/>
      <c r="QUH3" s="87"/>
      <c r="QUI3" s="87"/>
      <c r="QUJ3" s="87"/>
      <c r="QUK3" s="87"/>
      <c r="QUL3" s="87"/>
      <c r="QUM3" s="87"/>
      <c r="QUN3" s="87"/>
      <c r="QUO3" s="87"/>
      <c r="QUP3" s="87"/>
      <c r="QUQ3" s="87"/>
      <c r="QUR3" s="87"/>
      <c r="QUS3" s="87"/>
      <c r="QUT3" s="87"/>
      <c r="QUU3" s="87"/>
      <c r="QUV3" s="87"/>
      <c r="QUW3" s="87"/>
      <c r="QUX3" s="87"/>
      <c r="QUY3" s="87"/>
      <c r="QUZ3" s="87"/>
      <c r="QVA3" s="87"/>
      <c r="QVB3" s="87"/>
      <c r="QVC3" s="87"/>
      <c r="QVD3" s="87"/>
      <c r="QVE3" s="87"/>
      <c r="QVF3" s="87"/>
      <c r="QVG3" s="87"/>
      <c r="QVH3" s="87"/>
      <c r="QVI3" s="87"/>
      <c r="QVJ3" s="87"/>
      <c r="QVK3" s="87"/>
      <c r="QVL3" s="87"/>
      <c r="QVM3" s="87"/>
      <c r="QVN3" s="87"/>
      <c r="QVO3" s="87"/>
      <c r="QVP3" s="87"/>
      <c r="QVQ3" s="87"/>
      <c r="QVR3" s="87"/>
      <c r="QVS3" s="87"/>
      <c r="QVT3" s="87"/>
      <c r="QVU3" s="87"/>
      <c r="QVV3" s="87"/>
      <c r="QVW3" s="87"/>
      <c r="QVX3" s="87"/>
      <c r="QVY3" s="87"/>
      <c r="QVZ3" s="87"/>
      <c r="QWA3" s="87"/>
      <c r="QWB3" s="87"/>
      <c r="QWC3" s="87"/>
      <c r="QWD3" s="87"/>
      <c r="QWE3" s="87"/>
      <c r="QWF3" s="87"/>
      <c r="QWG3" s="87"/>
      <c r="QWH3" s="87"/>
      <c r="QWI3" s="87"/>
      <c r="QWJ3" s="87"/>
      <c r="QWK3" s="87"/>
      <c r="QWL3" s="87"/>
      <c r="QWM3" s="87"/>
      <c r="QWN3" s="87"/>
      <c r="QWO3" s="87"/>
      <c r="QWP3" s="87"/>
      <c r="QWQ3" s="87"/>
      <c r="QWR3" s="87"/>
      <c r="QWS3" s="87"/>
      <c r="QWT3" s="87"/>
      <c r="QWU3" s="87"/>
      <c r="QWV3" s="87"/>
      <c r="QWW3" s="87"/>
      <c r="QWX3" s="87"/>
      <c r="QWY3" s="87"/>
      <c r="QWZ3" s="87"/>
      <c r="QXA3" s="87"/>
      <c r="QXB3" s="87"/>
      <c r="QXC3" s="87"/>
      <c r="QXD3" s="87"/>
      <c r="QXE3" s="87"/>
      <c r="QXF3" s="87"/>
      <c r="QXG3" s="87"/>
      <c r="QXH3" s="87"/>
      <c r="QXI3" s="87"/>
      <c r="QXJ3" s="87"/>
      <c r="QXK3" s="87"/>
      <c r="QXL3" s="87"/>
      <c r="QXM3" s="87"/>
      <c r="QXN3" s="87"/>
      <c r="QXO3" s="87"/>
      <c r="QXP3" s="87"/>
      <c r="QXQ3" s="87"/>
      <c r="QXR3" s="87"/>
      <c r="QXS3" s="87"/>
      <c r="QXT3" s="87"/>
      <c r="QXU3" s="87"/>
      <c r="QXV3" s="87"/>
      <c r="QXW3" s="87"/>
      <c r="QXX3" s="87"/>
      <c r="QXY3" s="87"/>
      <c r="QXZ3" s="87"/>
      <c r="QYA3" s="87"/>
      <c r="QYB3" s="87"/>
      <c r="QYC3" s="87"/>
      <c r="QYD3" s="87"/>
      <c r="QYE3" s="87"/>
      <c r="QYF3" s="87"/>
      <c r="QYG3" s="87"/>
      <c r="QYH3" s="87"/>
      <c r="QYI3" s="87"/>
      <c r="QYJ3" s="87"/>
      <c r="QYK3" s="87"/>
      <c r="QYL3" s="87"/>
      <c r="QYM3" s="87"/>
      <c r="QYN3" s="87"/>
      <c r="QYO3" s="87"/>
      <c r="QYP3" s="87"/>
      <c r="QYQ3" s="87"/>
      <c r="QYR3" s="87"/>
      <c r="QYS3" s="87"/>
      <c r="QYT3" s="87"/>
      <c r="QYU3" s="87"/>
      <c r="QYV3" s="87"/>
      <c r="QYW3" s="87"/>
      <c r="QYX3" s="87"/>
      <c r="QYY3" s="87"/>
      <c r="QYZ3" s="87"/>
      <c r="QZA3" s="87"/>
      <c r="QZB3" s="87"/>
      <c r="QZC3" s="87"/>
      <c r="QZD3" s="87"/>
      <c r="QZE3" s="87"/>
      <c r="QZF3" s="87"/>
      <c r="QZG3" s="87"/>
      <c r="QZH3" s="87"/>
      <c r="QZI3" s="87"/>
      <c r="QZJ3" s="87"/>
      <c r="QZK3" s="87"/>
      <c r="QZL3" s="87"/>
      <c r="QZM3" s="87"/>
      <c r="QZN3" s="87"/>
      <c r="QZO3" s="87"/>
      <c r="QZP3" s="87"/>
      <c r="QZQ3" s="87"/>
      <c r="QZR3" s="87"/>
      <c r="QZS3" s="87"/>
      <c r="QZT3" s="87"/>
      <c r="QZU3" s="87"/>
      <c r="QZV3" s="87"/>
      <c r="QZW3" s="87"/>
      <c r="QZX3" s="87"/>
      <c r="QZY3" s="87"/>
      <c r="QZZ3" s="87"/>
      <c r="RAA3" s="87"/>
      <c r="RAB3" s="87"/>
      <c r="RAC3" s="87"/>
      <c r="RAD3" s="87"/>
      <c r="RAE3" s="87"/>
      <c r="RAF3" s="87"/>
      <c r="RAG3" s="87"/>
      <c r="RAH3" s="87"/>
      <c r="RAI3" s="87"/>
      <c r="RAJ3" s="87"/>
      <c r="RAK3" s="87"/>
      <c r="RAL3" s="87"/>
      <c r="RAM3" s="87"/>
      <c r="RAN3" s="87"/>
      <c r="RAO3" s="87"/>
      <c r="RAP3" s="87"/>
      <c r="RAQ3" s="87"/>
      <c r="RAR3" s="87"/>
      <c r="RAS3" s="87"/>
      <c r="RAT3" s="87"/>
      <c r="RAU3" s="87"/>
      <c r="RAV3" s="87"/>
      <c r="RAW3" s="87"/>
      <c r="RAX3" s="87"/>
      <c r="RAY3" s="87"/>
      <c r="RAZ3" s="87"/>
      <c r="RBA3" s="87"/>
      <c r="RBB3" s="87"/>
      <c r="RBC3" s="87"/>
      <c r="RBD3" s="87"/>
      <c r="RBE3" s="87"/>
      <c r="RBF3" s="87"/>
      <c r="RBG3" s="87"/>
      <c r="RBH3" s="87"/>
      <c r="RBI3" s="87"/>
      <c r="RBJ3" s="87"/>
      <c r="RBK3" s="87"/>
      <c r="RBL3" s="87"/>
      <c r="RBM3" s="87"/>
      <c r="RBN3" s="87"/>
      <c r="RBO3" s="87"/>
      <c r="RBP3" s="87"/>
      <c r="RBQ3" s="87"/>
      <c r="RBR3" s="87"/>
      <c r="RBS3" s="87"/>
      <c r="RBT3" s="87"/>
      <c r="RBU3" s="87"/>
      <c r="RBV3" s="87"/>
      <c r="RBW3" s="87"/>
      <c r="RBX3" s="87"/>
      <c r="RBY3" s="87"/>
      <c r="RBZ3" s="87"/>
      <c r="RCA3" s="87"/>
      <c r="RCB3" s="87"/>
      <c r="RCC3" s="87"/>
      <c r="RCD3" s="87"/>
      <c r="RCE3" s="87"/>
      <c r="RCF3" s="87"/>
      <c r="RCG3" s="87"/>
      <c r="RCH3" s="87"/>
      <c r="RCI3" s="87"/>
      <c r="RCJ3" s="87"/>
      <c r="RCK3" s="87"/>
      <c r="RCL3" s="87"/>
      <c r="RCM3" s="87"/>
      <c r="RCN3" s="87"/>
      <c r="RCO3" s="87"/>
      <c r="RCP3" s="87"/>
      <c r="RCQ3" s="87"/>
      <c r="RCR3" s="87"/>
      <c r="RCS3" s="87"/>
      <c r="RCT3" s="87"/>
      <c r="RCU3" s="87"/>
      <c r="RCV3" s="87"/>
      <c r="RCW3" s="87"/>
      <c r="RCX3" s="87"/>
      <c r="RCY3" s="87"/>
      <c r="RCZ3" s="87"/>
      <c r="RDA3" s="87"/>
      <c r="RDB3" s="87"/>
      <c r="RDC3" s="87"/>
      <c r="RDD3" s="87"/>
      <c r="RDE3" s="87"/>
      <c r="RDF3" s="87"/>
      <c r="RDG3" s="87"/>
      <c r="RDH3" s="87"/>
      <c r="RDI3" s="87"/>
      <c r="RDJ3" s="87"/>
      <c r="RDK3" s="87"/>
      <c r="RDL3" s="87"/>
      <c r="RDM3" s="87"/>
      <c r="RDN3" s="87"/>
      <c r="RDO3" s="87"/>
      <c r="RDP3" s="87"/>
      <c r="RDQ3" s="87"/>
      <c r="RDR3" s="87"/>
      <c r="RDS3" s="87"/>
      <c r="RDT3" s="87"/>
      <c r="RDU3" s="87"/>
      <c r="RDV3" s="87"/>
      <c r="RDW3" s="87"/>
      <c r="RDX3" s="87"/>
      <c r="RDY3" s="87"/>
      <c r="RDZ3" s="87"/>
      <c r="REA3" s="87"/>
      <c r="REB3" s="87"/>
      <c r="REC3" s="87"/>
      <c r="RED3" s="87"/>
      <c r="REE3" s="87"/>
      <c r="REF3" s="87"/>
      <c r="REG3" s="87"/>
      <c r="REH3" s="87"/>
      <c r="REI3" s="87"/>
      <c r="REJ3" s="87"/>
      <c r="REK3" s="87"/>
      <c r="REL3" s="87"/>
      <c r="REM3" s="87"/>
      <c r="REN3" s="87"/>
      <c r="REO3" s="87"/>
      <c r="REP3" s="87"/>
      <c r="REQ3" s="87"/>
      <c r="RER3" s="87"/>
      <c r="RES3" s="87"/>
      <c r="RET3" s="87"/>
      <c r="REU3" s="87"/>
      <c r="REV3" s="87"/>
      <c r="REW3" s="87"/>
      <c r="REX3" s="87"/>
      <c r="REY3" s="87"/>
      <c r="REZ3" s="87"/>
      <c r="RFA3" s="87"/>
      <c r="RFB3" s="87"/>
      <c r="RFC3" s="87"/>
      <c r="RFD3" s="87"/>
      <c r="RFE3" s="87"/>
      <c r="RFF3" s="87"/>
      <c r="RFG3" s="87"/>
      <c r="RFH3" s="87"/>
      <c r="RFI3" s="87"/>
      <c r="RFJ3" s="87"/>
      <c r="RFK3" s="87"/>
      <c r="RFL3" s="87"/>
      <c r="RFM3" s="87"/>
      <c r="RFN3" s="87"/>
      <c r="RFO3" s="87"/>
      <c r="RFP3" s="87"/>
      <c r="RFQ3" s="87"/>
      <c r="RFR3" s="87"/>
      <c r="RFS3" s="87"/>
      <c r="RFT3" s="87"/>
      <c r="RFU3" s="87"/>
      <c r="RFV3" s="87"/>
      <c r="RFW3" s="87"/>
      <c r="RFX3" s="87"/>
      <c r="RFY3" s="87"/>
      <c r="RFZ3" s="87"/>
      <c r="RGA3" s="87"/>
      <c r="RGB3" s="87"/>
      <c r="RGC3" s="87"/>
      <c r="RGD3" s="87"/>
      <c r="RGE3" s="87"/>
      <c r="RGF3" s="87"/>
      <c r="RGG3" s="87"/>
      <c r="RGH3" s="87"/>
      <c r="RGI3" s="87"/>
      <c r="RGJ3" s="87"/>
      <c r="RGK3" s="87"/>
      <c r="RGL3" s="87"/>
      <c r="RGM3" s="87"/>
      <c r="RGN3" s="87"/>
      <c r="RGO3" s="87"/>
      <c r="RGP3" s="87"/>
      <c r="RGQ3" s="87"/>
      <c r="RGR3" s="87"/>
      <c r="RGS3" s="87"/>
      <c r="RGT3" s="87"/>
      <c r="RGU3" s="87"/>
      <c r="RGV3" s="87"/>
      <c r="RGW3" s="87"/>
      <c r="RGX3" s="87"/>
      <c r="RGY3" s="87"/>
      <c r="RGZ3" s="87"/>
      <c r="RHA3" s="87"/>
      <c r="RHB3" s="87"/>
      <c r="RHC3" s="87"/>
      <c r="RHD3" s="87"/>
      <c r="RHE3" s="87"/>
      <c r="RHF3" s="87"/>
      <c r="RHG3" s="87"/>
      <c r="RHH3" s="87"/>
      <c r="RHI3" s="87"/>
      <c r="RHJ3" s="87"/>
      <c r="RHK3" s="87"/>
      <c r="RHL3" s="87"/>
      <c r="RHM3" s="87"/>
      <c r="RHN3" s="87"/>
      <c r="RHO3" s="87"/>
      <c r="RHP3" s="87"/>
      <c r="RHQ3" s="87"/>
      <c r="RHR3" s="87"/>
      <c r="RHS3" s="87"/>
      <c r="RHT3" s="87"/>
      <c r="RHU3" s="87"/>
      <c r="RHV3" s="87"/>
      <c r="RHW3" s="87"/>
      <c r="RHX3" s="87"/>
      <c r="RHY3" s="87"/>
      <c r="RHZ3" s="87"/>
      <c r="RIA3" s="87"/>
      <c r="RIB3" s="87"/>
      <c r="RIC3" s="87"/>
      <c r="RID3" s="87"/>
      <c r="RIE3" s="87"/>
      <c r="RIF3" s="87"/>
      <c r="RIG3" s="87"/>
      <c r="RIH3" s="87"/>
      <c r="RII3" s="87"/>
      <c r="RIJ3" s="87"/>
      <c r="RIK3" s="87"/>
      <c r="RIL3" s="87"/>
      <c r="RIM3" s="87"/>
      <c r="RIN3" s="87"/>
      <c r="RIO3" s="87"/>
      <c r="RIP3" s="87"/>
      <c r="RIQ3" s="87"/>
      <c r="RIR3" s="87"/>
      <c r="RIS3" s="87"/>
      <c r="RIT3" s="87"/>
      <c r="RIU3" s="87"/>
      <c r="RIV3" s="87"/>
      <c r="RIW3" s="87"/>
      <c r="RIX3" s="87"/>
      <c r="RIY3" s="87"/>
      <c r="RIZ3" s="87"/>
      <c r="RJA3" s="87"/>
      <c r="RJB3" s="87"/>
      <c r="RJC3" s="87"/>
      <c r="RJD3" s="87"/>
      <c r="RJE3" s="87"/>
      <c r="RJF3" s="87"/>
      <c r="RJG3" s="87"/>
      <c r="RJH3" s="87"/>
      <c r="RJI3" s="87"/>
      <c r="RJJ3" s="87"/>
      <c r="RJK3" s="87"/>
      <c r="RJL3" s="87"/>
      <c r="RJM3" s="87"/>
      <c r="RJN3" s="87"/>
      <c r="RJO3" s="87"/>
      <c r="RJP3" s="87"/>
      <c r="RJQ3" s="87"/>
      <c r="RJR3" s="87"/>
      <c r="RJS3" s="87"/>
      <c r="RJT3" s="87"/>
      <c r="RJU3" s="87"/>
      <c r="RJV3" s="87"/>
      <c r="RJW3" s="87"/>
      <c r="RJX3" s="87"/>
      <c r="RJY3" s="87"/>
      <c r="RJZ3" s="87"/>
      <c r="RKA3" s="87"/>
      <c r="RKB3" s="87"/>
      <c r="RKC3" s="87"/>
      <c r="RKD3" s="87"/>
      <c r="RKE3" s="87"/>
      <c r="RKF3" s="87"/>
      <c r="RKG3" s="87"/>
      <c r="RKH3" s="87"/>
      <c r="RKI3" s="87"/>
      <c r="RKJ3" s="87"/>
      <c r="RKK3" s="87"/>
      <c r="RKL3" s="87"/>
      <c r="RKM3" s="87"/>
      <c r="RKN3" s="87"/>
      <c r="RKO3" s="87"/>
      <c r="RKP3" s="87"/>
      <c r="RKQ3" s="87"/>
      <c r="RKR3" s="87"/>
      <c r="RKS3" s="87"/>
      <c r="RKT3" s="87"/>
      <c r="RKU3" s="87"/>
      <c r="RKV3" s="87"/>
      <c r="RKW3" s="87"/>
      <c r="RKX3" s="87"/>
      <c r="RKY3" s="87"/>
      <c r="RKZ3" s="87"/>
      <c r="RLA3" s="87"/>
      <c r="RLB3" s="87"/>
      <c r="RLC3" s="87"/>
      <c r="RLD3" s="87"/>
      <c r="RLE3" s="87"/>
      <c r="RLF3" s="87"/>
      <c r="RLG3" s="87"/>
      <c r="RLH3" s="87"/>
      <c r="RLI3" s="87"/>
      <c r="RLJ3" s="87"/>
      <c r="RLK3" s="87"/>
      <c r="RLL3" s="87"/>
      <c r="RLM3" s="87"/>
      <c r="RLN3" s="87"/>
      <c r="RLO3" s="87"/>
      <c r="RLP3" s="87"/>
      <c r="RLQ3" s="87"/>
      <c r="RLR3" s="87"/>
      <c r="RLS3" s="87"/>
      <c r="RLT3" s="87"/>
      <c r="RLU3" s="87"/>
      <c r="RLV3" s="87"/>
      <c r="RLW3" s="87"/>
      <c r="RLX3" s="87"/>
      <c r="RLY3" s="87"/>
      <c r="RLZ3" s="87"/>
      <c r="RMA3" s="87"/>
      <c r="RMB3" s="87"/>
      <c r="RMC3" s="87"/>
      <c r="RMD3" s="87"/>
      <c r="RME3" s="87"/>
      <c r="RMF3" s="87"/>
      <c r="RMG3" s="87"/>
      <c r="RMH3" s="87"/>
      <c r="RMI3" s="87"/>
      <c r="RMJ3" s="87"/>
      <c r="RMK3" s="87"/>
      <c r="RML3" s="87"/>
      <c r="RMM3" s="87"/>
      <c r="RMN3" s="87"/>
      <c r="RMO3" s="87"/>
      <c r="RMP3" s="87"/>
      <c r="RMQ3" s="87"/>
      <c r="RMR3" s="87"/>
      <c r="RMS3" s="87"/>
      <c r="RMT3" s="87"/>
      <c r="RMU3" s="87"/>
      <c r="RMV3" s="87"/>
      <c r="RMW3" s="87"/>
      <c r="RMX3" s="87"/>
      <c r="RMY3" s="87"/>
      <c r="RMZ3" s="87"/>
      <c r="RNA3" s="87"/>
      <c r="RNB3" s="87"/>
      <c r="RNC3" s="87"/>
      <c r="RND3" s="87"/>
      <c r="RNE3" s="87"/>
      <c r="RNF3" s="87"/>
      <c r="RNG3" s="87"/>
      <c r="RNH3" s="87"/>
      <c r="RNI3" s="87"/>
      <c r="RNJ3" s="87"/>
      <c r="RNK3" s="87"/>
      <c r="RNL3" s="87"/>
      <c r="RNM3" s="87"/>
      <c r="RNN3" s="87"/>
      <c r="RNO3" s="87"/>
      <c r="RNP3" s="87"/>
      <c r="RNQ3" s="87"/>
      <c r="RNR3" s="87"/>
      <c r="RNS3" s="87"/>
      <c r="RNT3" s="87"/>
      <c r="RNU3" s="87"/>
      <c r="RNV3" s="87"/>
      <c r="RNW3" s="87"/>
      <c r="RNX3" s="87"/>
      <c r="RNY3" s="87"/>
      <c r="RNZ3" s="87"/>
      <c r="ROA3" s="87"/>
      <c r="ROB3" s="87"/>
      <c r="ROC3" s="87"/>
      <c r="ROD3" s="87"/>
      <c r="ROE3" s="87"/>
      <c r="ROF3" s="87"/>
      <c r="ROG3" s="87"/>
      <c r="ROH3" s="87"/>
      <c r="ROI3" s="87"/>
      <c r="ROJ3" s="87"/>
      <c r="ROK3" s="87"/>
      <c r="ROL3" s="87"/>
      <c r="ROM3" s="87"/>
      <c r="RON3" s="87"/>
      <c r="ROO3" s="87"/>
      <c r="ROP3" s="87"/>
      <c r="ROQ3" s="87"/>
      <c r="ROR3" s="87"/>
      <c r="ROS3" s="87"/>
      <c r="ROT3" s="87"/>
      <c r="ROU3" s="87"/>
      <c r="ROV3" s="87"/>
      <c r="ROW3" s="87"/>
      <c r="ROX3" s="87"/>
      <c r="ROY3" s="87"/>
      <c r="ROZ3" s="87"/>
      <c r="RPA3" s="87"/>
      <c r="RPB3" s="87"/>
      <c r="RPC3" s="87"/>
      <c r="RPD3" s="87"/>
      <c r="RPE3" s="87"/>
      <c r="RPF3" s="87"/>
      <c r="RPG3" s="87"/>
      <c r="RPH3" s="87"/>
      <c r="RPI3" s="87"/>
      <c r="RPJ3" s="87"/>
      <c r="RPK3" s="87"/>
      <c r="RPL3" s="87"/>
      <c r="RPM3" s="87"/>
      <c r="RPN3" s="87"/>
      <c r="RPO3" s="87"/>
      <c r="RPP3" s="87"/>
      <c r="RPQ3" s="87"/>
      <c r="RPR3" s="87"/>
      <c r="RPS3" s="87"/>
      <c r="RPT3" s="87"/>
      <c r="RPU3" s="87"/>
      <c r="RPV3" s="87"/>
      <c r="RPW3" s="87"/>
      <c r="RPX3" s="87"/>
      <c r="RPY3" s="87"/>
      <c r="RPZ3" s="87"/>
      <c r="RQA3" s="87"/>
      <c r="RQB3" s="87"/>
      <c r="RQC3" s="87"/>
      <c r="RQD3" s="87"/>
      <c r="RQE3" s="87"/>
      <c r="RQF3" s="87"/>
      <c r="RQG3" s="87"/>
      <c r="RQH3" s="87"/>
      <c r="RQI3" s="87"/>
      <c r="RQJ3" s="87"/>
      <c r="RQK3" s="87"/>
      <c r="RQL3" s="87"/>
      <c r="RQM3" s="87"/>
      <c r="RQN3" s="87"/>
      <c r="RQO3" s="87"/>
      <c r="RQP3" s="87"/>
      <c r="RQQ3" s="87"/>
      <c r="RQR3" s="87"/>
      <c r="RQS3" s="87"/>
      <c r="RQT3" s="87"/>
      <c r="RQU3" s="87"/>
      <c r="RQV3" s="87"/>
      <c r="RQW3" s="87"/>
      <c r="RQX3" s="87"/>
      <c r="RQY3" s="87"/>
      <c r="RQZ3" s="87"/>
      <c r="RRA3" s="87"/>
      <c r="RRB3" s="87"/>
      <c r="RRC3" s="87"/>
      <c r="RRD3" s="87"/>
      <c r="RRE3" s="87"/>
      <c r="RRF3" s="87"/>
      <c r="RRG3" s="87"/>
      <c r="RRH3" s="87"/>
      <c r="RRI3" s="87"/>
      <c r="RRJ3" s="87"/>
      <c r="RRK3" s="87"/>
      <c r="RRL3" s="87"/>
      <c r="RRM3" s="87"/>
      <c r="RRN3" s="87"/>
      <c r="RRO3" s="87"/>
      <c r="RRP3" s="87"/>
      <c r="RRQ3" s="87"/>
      <c r="RRR3" s="87"/>
      <c r="RRS3" s="87"/>
      <c r="RRT3" s="87"/>
      <c r="RRU3" s="87"/>
      <c r="RRV3" s="87"/>
      <c r="RRW3" s="87"/>
      <c r="RRX3" s="87"/>
      <c r="RRY3" s="87"/>
      <c r="RRZ3" s="87"/>
      <c r="RSA3" s="87"/>
      <c r="RSB3" s="87"/>
      <c r="RSC3" s="87"/>
      <c r="RSD3" s="87"/>
      <c r="RSE3" s="87"/>
      <c r="RSF3" s="87"/>
      <c r="RSG3" s="87"/>
      <c r="RSH3" s="87"/>
      <c r="RSI3" s="87"/>
      <c r="RSJ3" s="87"/>
      <c r="RSK3" s="87"/>
      <c r="RSL3" s="87"/>
      <c r="RSM3" s="87"/>
      <c r="RSN3" s="87"/>
      <c r="RSO3" s="87"/>
      <c r="RSP3" s="87"/>
      <c r="RSQ3" s="87"/>
      <c r="RSR3" s="87"/>
      <c r="RSS3" s="87"/>
      <c r="RST3" s="87"/>
      <c r="RSU3" s="87"/>
      <c r="RSV3" s="87"/>
      <c r="RSW3" s="87"/>
      <c r="RSX3" s="87"/>
      <c r="RSY3" s="87"/>
      <c r="RSZ3" s="87"/>
      <c r="RTA3" s="87"/>
      <c r="RTB3" s="87"/>
      <c r="RTC3" s="87"/>
      <c r="RTD3" s="87"/>
      <c r="RTE3" s="87"/>
      <c r="RTF3" s="87"/>
      <c r="RTG3" s="87"/>
      <c r="RTH3" s="87"/>
      <c r="RTI3" s="87"/>
      <c r="RTJ3" s="87"/>
      <c r="RTK3" s="87"/>
      <c r="RTL3" s="87"/>
      <c r="RTM3" s="87"/>
      <c r="RTN3" s="87"/>
      <c r="RTO3" s="87"/>
      <c r="RTP3" s="87"/>
      <c r="RTQ3" s="87"/>
      <c r="RTR3" s="87"/>
      <c r="RTS3" s="87"/>
      <c r="RTT3" s="87"/>
      <c r="RTU3" s="87"/>
      <c r="RTV3" s="87"/>
      <c r="RTW3" s="87"/>
      <c r="RTX3" s="87"/>
      <c r="RTY3" s="87"/>
      <c r="RTZ3" s="87"/>
      <c r="RUA3" s="87"/>
      <c r="RUB3" s="87"/>
      <c r="RUC3" s="87"/>
      <c r="RUD3" s="87"/>
      <c r="RUE3" s="87"/>
      <c r="RUF3" s="87"/>
      <c r="RUG3" s="87"/>
      <c r="RUH3" s="87"/>
      <c r="RUI3" s="87"/>
      <c r="RUJ3" s="87"/>
      <c r="RUK3" s="87"/>
      <c r="RUL3" s="87"/>
      <c r="RUM3" s="87"/>
      <c r="RUN3" s="87"/>
      <c r="RUO3" s="87"/>
      <c r="RUP3" s="87"/>
      <c r="RUQ3" s="87"/>
      <c r="RUR3" s="87"/>
      <c r="RUS3" s="87"/>
      <c r="RUT3" s="87"/>
      <c r="RUU3" s="87"/>
      <c r="RUV3" s="87"/>
      <c r="RUW3" s="87"/>
      <c r="RUX3" s="87"/>
      <c r="RUY3" s="87"/>
      <c r="RUZ3" s="87"/>
      <c r="RVA3" s="87"/>
      <c r="RVB3" s="87"/>
      <c r="RVC3" s="87"/>
      <c r="RVD3" s="87"/>
      <c r="RVE3" s="87"/>
      <c r="RVF3" s="87"/>
      <c r="RVG3" s="87"/>
      <c r="RVH3" s="87"/>
      <c r="RVI3" s="87"/>
      <c r="RVJ3" s="87"/>
      <c r="RVK3" s="87"/>
      <c r="RVL3" s="87"/>
      <c r="RVM3" s="87"/>
      <c r="RVN3" s="87"/>
      <c r="RVO3" s="87"/>
      <c r="RVP3" s="87"/>
      <c r="RVQ3" s="87"/>
      <c r="RVR3" s="87"/>
      <c r="RVS3" s="87"/>
      <c r="RVT3" s="87"/>
      <c r="RVU3" s="87"/>
      <c r="RVV3" s="87"/>
      <c r="RVW3" s="87"/>
      <c r="RVX3" s="87"/>
      <c r="RVY3" s="87"/>
      <c r="RVZ3" s="87"/>
      <c r="RWA3" s="87"/>
      <c r="RWB3" s="87"/>
      <c r="RWC3" s="87"/>
      <c r="RWD3" s="87"/>
      <c r="RWE3" s="87"/>
      <c r="RWF3" s="87"/>
      <c r="RWG3" s="87"/>
      <c r="RWH3" s="87"/>
      <c r="RWI3" s="87"/>
      <c r="RWJ3" s="87"/>
      <c r="RWK3" s="87"/>
      <c r="RWL3" s="87"/>
      <c r="RWM3" s="87"/>
      <c r="RWN3" s="87"/>
      <c r="RWO3" s="87"/>
      <c r="RWP3" s="87"/>
      <c r="RWQ3" s="87"/>
      <c r="RWR3" s="87"/>
      <c r="RWS3" s="87"/>
      <c r="RWT3" s="87"/>
      <c r="RWU3" s="87"/>
      <c r="RWV3" s="87"/>
      <c r="RWW3" s="87"/>
      <c r="RWX3" s="87"/>
      <c r="RWY3" s="87"/>
      <c r="RWZ3" s="87"/>
      <c r="RXA3" s="87"/>
      <c r="RXB3" s="87"/>
      <c r="RXC3" s="87"/>
      <c r="RXD3" s="87"/>
      <c r="RXE3" s="87"/>
      <c r="RXF3" s="87"/>
      <c r="RXG3" s="87"/>
      <c r="RXH3" s="87"/>
      <c r="RXI3" s="87"/>
      <c r="RXJ3" s="87"/>
      <c r="RXK3" s="87"/>
      <c r="RXL3" s="87"/>
      <c r="RXM3" s="87"/>
      <c r="RXN3" s="87"/>
      <c r="RXO3" s="87"/>
      <c r="RXP3" s="87"/>
      <c r="RXQ3" s="87"/>
      <c r="RXR3" s="87"/>
      <c r="RXS3" s="87"/>
      <c r="RXT3" s="87"/>
      <c r="RXU3" s="87"/>
      <c r="RXV3" s="87"/>
      <c r="RXW3" s="87"/>
      <c r="RXX3" s="87"/>
      <c r="RXY3" s="87"/>
      <c r="RXZ3" s="87"/>
      <c r="RYA3" s="87"/>
      <c r="RYB3" s="87"/>
      <c r="RYC3" s="87"/>
      <c r="RYD3" s="87"/>
      <c r="RYE3" s="87"/>
      <c r="RYF3" s="87"/>
      <c r="RYG3" s="87"/>
      <c r="RYH3" s="87"/>
      <c r="RYI3" s="87"/>
      <c r="RYJ3" s="87"/>
      <c r="RYK3" s="87"/>
      <c r="RYL3" s="87"/>
      <c r="RYM3" s="87"/>
      <c r="RYN3" s="87"/>
      <c r="RYO3" s="87"/>
      <c r="RYP3" s="87"/>
      <c r="RYQ3" s="87"/>
      <c r="RYR3" s="87"/>
      <c r="RYS3" s="87"/>
      <c r="RYT3" s="87"/>
      <c r="RYU3" s="87"/>
      <c r="RYV3" s="87"/>
      <c r="RYW3" s="87"/>
      <c r="RYX3" s="87"/>
      <c r="RYY3" s="87"/>
      <c r="RYZ3" s="87"/>
      <c r="RZA3" s="87"/>
      <c r="RZB3" s="87"/>
      <c r="RZC3" s="87"/>
      <c r="RZD3" s="87"/>
      <c r="RZE3" s="87"/>
      <c r="RZF3" s="87"/>
      <c r="RZG3" s="87"/>
      <c r="RZH3" s="87"/>
      <c r="RZI3" s="87"/>
      <c r="RZJ3" s="87"/>
      <c r="RZK3" s="87"/>
      <c r="RZL3" s="87"/>
      <c r="RZM3" s="87"/>
      <c r="RZN3" s="87"/>
      <c r="RZO3" s="87"/>
      <c r="RZP3" s="87"/>
      <c r="RZQ3" s="87"/>
      <c r="RZR3" s="87"/>
      <c r="RZS3" s="87"/>
      <c r="RZT3" s="87"/>
      <c r="RZU3" s="87"/>
      <c r="RZV3" s="87"/>
      <c r="RZW3" s="87"/>
      <c r="RZX3" s="87"/>
      <c r="RZY3" s="87"/>
      <c r="RZZ3" s="87"/>
      <c r="SAA3" s="87"/>
      <c r="SAB3" s="87"/>
      <c r="SAC3" s="87"/>
      <c r="SAD3" s="87"/>
      <c r="SAE3" s="87"/>
      <c r="SAF3" s="87"/>
      <c r="SAG3" s="87"/>
      <c r="SAH3" s="87"/>
      <c r="SAI3" s="87"/>
      <c r="SAJ3" s="87"/>
      <c r="SAK3" s="87"/>
      <c r="SAL3" s="87"/>
      <c r="SAM3" s="87"/>
      <c r="SAN3" s="87"/>
      <c r="SAO3" s="87"/>
      <c r="SAP3" s="87"/>
      <c r="SAQ3" s="87"/>
      <c r="SAR3" s="87"/>
      <c r="SAS3" s="87"/>
      <c r="SAT3" s="87"/>
      <c r="SAU3" s="87"/>
      <c r="SAV3" s="87"/>
      <c r="SAW3" s="87"/>
      <c r="SAX3" s="87"/>
      <c r="SAY3" s="87"/>
      <c r="SAZ3" s="87"/>
      <c r="SBA3" s="87"/>
      <c r="SBB3" s="87"/>
      <c r="SBC3" s="87"/>
      <c r="SBD3" s="87"/>
      <c r="SBE3" s="87"/>
      <c r="SBF3" s="87"/>
      <c r="SBG3" s="87"/>
      <c r="SBH3" s="87"/>
      <c r="SBI3" s="87"/>
      <c r="SBJ3" s="87"/>
      <c r="SBK3" s="87"/>
      <c r="SBL3" s="87"/>
      <c r="SBM3" s="87"/>
      <c r="SBN3" s="87"/>
      <c r="SBO3" s="87"/>
      <c r="SBP3" s="87"/>
      <c r="SBQ3" s="87"/>
      <c r="SBR3" s="87"/>
      <c r="SBS3" s="87"/>
      <c r="SBT3" s="87"/>
      <c r="SBU3" s="87"/>
      <c r="SBV3" s="87"/>
      <c r="SBW3" s="87"/>
      <c r="SBX3" s="87"/>
      <c r="SBY3" s="87"/>
      <c r="SBZ3" s="87"/>
      <c r="SCA3" s="87"/>
      <c r="SCB3" s="87"/>
      <c r="SCC3" s="87"/>
      <c r="SCD3" s="87"/>
      <c r="SCE3" s="87"/>
      <c r="SCF3" s="87"/>
      <c r="SCG3" s="87"/>
      <c r="SCH3" s="87"/>
      <c r="SCI3" s="87"/>
      <c r="SCJ3" s="87"/>
      <c r="SCK3" s="87"/>
      <c r="SCL3" s="87"/>
      <c r="SCM3" s="87"/>
      <c r="SCN3" s="87"/>
      <c r="SCO3" s="87"/>
      <c r="SCP3" s="87"/>
      <c r="SCQ3" s="87"/>
      <c r="SCR3" s="87"/>
      <c r="SCS3" s="87"/>
      <c r="SCT3" s="87"/>
      <c r="SCU3" s="87"/>
      <c r="SCV3" s="87"/>
      <c r="SCW3" s="87"/>
      <c r="SCX3" s="87"/>
      <c r="SCY3" s="87"/>
      <c r="SCZ3" s="87"/>
      <c r="SDA3" s="87"/>
      <c r="SDB3" s="87"/>
      <c r="SDC3" s="87"/>
      <c r="SDD3" s="87"/>
      <c r="SDE3" s="87"/>
      <c r="SDF3" s="87"/>
      <c r="SDG3" s="87"/>
      <c r="SDH3" s="87"/>
      <c r="SDI3" s="87"/>
      <c r="SDJ3" s="87"/>
      <c r="SDK3" s="87"/>
      <c r="SDL3" s="87"/>
      <c r="SDM3" s="87"/>
      <c r="SDN3" s="87"/>
      <c r="SDO3" s="87"/>
      <c r="SDP3" s="87"/>
      <c r="SDQ3" s="87"/>
      <c r="SDR3" s="87"/>
      <c r="SDS3" s="87"/>
      <c r="SDT3" s="87"/>
      <c r="SDU3" s="87"/>
      <c r="SDV3" s="87"/>
      <c r="SDW3" s="87"/>
      <c r="SDX3" s="87"/>
      <c r="SDY3" s="87"/>
      <c r="SDZ3" s="87"/>
      <c r="SEA3" s="87"/>
      <c r="SEB3" s="87"/>
      <c r="SEC3" s="87"/>
      <c r="SED3" s="87"/>
      <c r="SEE3" s="87"/>
      <c r="SEF3" s="87"/>
      <c r="SEG3" s="87"/>
      <c r="SEH3" s="87"/>
      <c r="SEI3" s="87"/>
      <c r="SEJ3" s="87"/>
      <c r="SEK3" s="87"/>
      <c r="SEL3" s="87"/>
      <c r="SEM3" s="87"/>
      <c r="SEN3" s="87"/>
      <c r="SEO3" s="87"/>
      <c r="SEP3" s="87"/>
      <c r="SEQ3" s="87"/>
      <c r="SER3" s="87"/>
      <c r="SES3" s="87"/>
      <c r="SET3" s="87"/>
      <c r="SEU3" s="87"/>
      <c r="SEV3" s="87"/>
      <c r="SEW3" s="87"/>
      <c r="SEX3" s="87"/>
      <c r="SEY3" s="87"/>
      <c r="SEZ3" s="87"/>
      <c r="SFA3" s="87"/>
      <c r="SFB3" s="87"/>
      <c r="SFC3" s="87"/>
      <c r="SFD3" s="87"/>
      <c r="SFE3" s="87"/>
      <c r="SFF3" s="87"/>
      <c r="SFG3" s="87"/>
      <c r="SFH3" s="87"/>
      <c r="SFI3" s="87"/>
      <c r="SFJ3" s="87"/>
      <c r="SFK3" s="87"/>
      <c r="SFL3" s="87"/>
      <c r="SFM3" s="87"/>
      <c r="SFN3" s="87"/>
      <c r="SFO3" s="87"/>
      <c r="SFP3" s="87"/>
      <c r="SFQ3" s="87"/>
      <c r="SFR3" s="87"/>
      <c r="SFS3" s="87"/>
      <c r="SFT3" s="87"/>
      <c r="SFU3" s="87"/>
      <c r="SFV3" s="87"/>
      <c r="SFW3" s="87"/>
      <c r="SFX3" s="87"/>
      <c r="SFY3" s="87"/>
      <c r="SFZ3" s="87"/>
      <c r="SGA3" s="87"/>
      <c r="SGB3" s="87"/>
      <c r="SGC3" s="87"/>
      <c r="SGD3" s="87"/>
      <c r="SGE3" s="87"/>
      <c r="SGF3" s="87"/>
      <c r="SGG3" s="87"/>
      <c r="SGH3" s="87"/>
      <c r="SGI3" s="87"/>
      <c r="SGJ3" s="87"/>
      <c r="SGK3" s="87"/>
      <c r="SGL3" s="87"/>
      <c r="SGM3" s="87"/>
      <c r="SGN3" s="87"/>
      <c r="SGO3" s="87"/>
      <c r="SGP3" s="87"/>
      <c r="SGQ3" s="87"/>
      <c r="SGR3" s="87"/>
      <c r="SGS3" s="87"/>
      <c r="SGT3" s="87"/>
      <c r="SGU3" s="87"/>
      <c r="SGV3" s="87"/>
      <c r="SGW3" s="87"/>
      <c r="SGX3" s="87"/>
      <c r="SGY3" s="87"/>
      <c r="SGZ3" s="87"/>
      <c r="SHA3" s="87"/>
      <c r="SHB3" s="87"/>
      <c r="SHC3" s="87"/>
      <c r="SHD3" s="87"/>
      <c r="SHE3" s="87"/>
      <c r="SHF3" s="87"/>
      <c r="SHG3" s="87"/>
      <c r="SHH3" s="87"/>
      <c r="SHI3" s="87"/>
      <c r="SHJ3" s="87"/>
      <c r="SHK3" s="87"/>
      <c r="SHL3" s="87"/>
      <c r="SHM3" s="87"/>
      <c r="SHN3" s="87"/>
      <c r="SHO3" s="87"/>
      <c r="SHP3" s="87"/>
      <c r="SHQ3" s="87"/>
      <c r="SHR3" s="87"/>
      <c r="SHS3" s="87"/>
      <c r="SHT3" s="87"/>
      <c r="SHU3" s="87"/>
      <c r="SHV3" s="87"/>
      <c r="SHW3" s="87"/>
      <c r="SHX3" s="87"/>
      <c r="SHY3" s="87"/>
      <c r="SHZ3" s="87"/>
      <c r="SIA3" s="87"/>
      <c r="SIB3" s="87"/>
      <c r="SIC3" s="87"/>
      <c r="SID3" s="87"/>
      <c r="SIE3" s="87"/>
      <c r="SIF3" s="87"/>
      <c r="SIG3" s="87"/>
      <c r="SIH3" s="87"/>
      <c r="SII3" s="87"/>
      <c r="SIJ3" s="87"/>
      <c r="SIK3" s="87"/>
      <c r="SIL3" s="87"/>
      <c r="SIM3" s="87"/>
      <c r="SIN3" s="87"/>
      <c r="SIO3" s="87"/>
      <c r="SIP3" s="87"/>
      <c r="SIQ3" s="87"/>
      <c r="SIR3" s="87"/>
      <c r="SIS3" s="87"/>
      <c r="SIT3" s="87"/>
      <c r="SIU3" s="87"/>
      <c r="SIV3" s="87"/>
      <c r="SIW3" s="87"/>
      <c r="SIX3" s="87"/>
      <c r="SIY3" s="87"/>
      <c r="SIZ3" s="87"/>
      <c r="SJA3" s="87"/>
      <c r="SJB3" s="87"/>
      <c r="SJC3" s="87"/>
      <c r="SJD3" s="87"/>
      <c r="SJE3" s="87"/>
      <c r="SJF3" s="87"/>
      <c r="SJG3" s="87"/>
      <c r="SJH3" s="87"/>
      <c r="SJI3" s="87"/>
      <c r="SJJ3" s="87"/>
      <c r="SJK3" s="87"/>
      <c r="SJL3" s="87"/>
      <c r="SJM3" s="87"/>
      <c r="SJN3" s="87"/>
      <c r="SJO3" s="87"/>
      <c r="SJP3" s="87"/>
      <c r="SJQ3" s="87"/>
      <c r="SJR3" s="87"/>
      <c r="SJS3" s="87"/>
      <c r="SJT3" s="87"/>
      <c r="SJU3" s="87"/>
      <c r="SJV3" s="87"/>
      <c r="SJW3" s="87"/>
      <c r="SJX3" s="87"/>
      <c r="SJY3" s="87"/>
      <c r="SJZ3" s="87"/>
      <c r="SKA3" s="87"/>
      <c r="SKB3" s="87"/>
      <c r="SKC3" s="87"/>
      <c r="SKD3" s="87"/>
      <c r="SKE3" s="87"/>
      <c r="SKF3" s="87"/>
      <c r="SKG3" s="87"/>
      <c r="SKH3" s="87"/>
      <c r="SKI3" s="87"/>
      <c r="SKJ3" s="87"/>
      <c r="SKK3" s="87"/>
      <c r="SKL3" s="87"/>
      <c r="SKM3" s="87"/>
      <c r="SKN3" s="87"/>
      <c r="SKO3" s="87"/>
      <c r="SKP3" s="87"/>
      <c r="SKQ3" s="87"/>
      <c r="SKR3" s="87"/>
      <c r="SKS3" s="87"/>
      <c r="SKT3" s="87"/>
      <c r="SKU3" s="87"/>
      <c r="SKV3" s="87"/>
      <c r="SKW3" s="87"/>
      <c r="SKX3" s="87"/>
      <c r="SKY3" s="87"/>
      <c r="SKZ3" s="87"/>
      <c r="SLA3" s="87"/>
      <c r="SLB3" s="87"/>
      <c r="SLC3" s="87"/>
      <c r="SLD3" s="87"/>
      <c r="SLE3" s="87"/>
      <c r="SLF3" s="87"/>
      <c r="SLG3" s="87"/>
      <c r="SLH3" s="87"/>
      <c r="SLI3" s="87"/>
      <c r="SLJ3" s="87"/>
      <c r="SLK3" s="87"/>
      <c r="SLL3" s="87"/>
      <c r="SLM3" s="87"/>
      <c r="SLN3" s="87"/>
      <c r="SLO3" s="87"/>
      <c r="SLP3" s="87"/>
      <c r="SLQ3" s="87"/>
      <c r="SLR3" s="87"/>
      <c r="SLS3" s="87"/>
      <c r="SLT3" s="87"/>
      <c r="SLU3" s="87"/>
      <c r="SLV3" s="87"/>
      <c r="SLW3" s="87"/>
      <c r="SLX3" s="87"/>
      <c r="SLY3" s="87"/>
      <c r="SLZ3" s="87"/>
      <c r="SMA3" s="87"/>
      <c r="SMB3" s="87"/>
      <c r="SMC3" s="87"/>
      <c r="SMD3" s="87"/>
      <c r="SME3" s="87"/>
      <c r="SMF3" s="87"/>
      <c r="SMG3" s="87"/>
      <c r="SMH3" s="87"/>
      <c r="SMI3" s="87"/>
      <c r="SMJ3" s="87"/>
      <c r="SMK3" s="87"/>
      <c r="SML3" s="87"/>
      <c r="SMM3" s="87"/>
      <c r="SMN3" s="87"/>
      <c r="SMO3" s="87"/>
      <c r="SMP3" s="87"/>
      <c r="SMQ3" s="87"/>
      <c r="SMR3" s="87"/>
      <c r="SMS3" s="87"/>
      <c r="SMT3" s="87"/>
      <c r="SMU3" s="87"/>
      <c r="SMV3" s="87"/>
      <c r="SMW3" s="87"/>
      <c r="SMX3" s="87"/>
      <c r="SMY3" s="87"/>
      <c r="SMZ3" s="87"/>
      <c r="SNA3" s="87"/>
      <c r="SNB3" s="87"/>
      <c r="SNC3" s="87"/>
      <c r="SND3" s="87"/>
      <c r="SNE3" s="87"/>
      <c r="SNF3" s="87"/>
      <c r="SNG3" s="87"/>
      <c r="SNH3" s="87"/>
      <c r="SNI3" s="87"/>
      <c r="SNJ3" s="87"/>
      <c r="SNK3" s="87"/>
      <c r="SNL3" s="87"/>
      <c r="SNM3" s="87"/>
      <c r="SNN3" s="87"/>
      <c r="SNO3" s="87"/>
      <c r="SNP3" s="87"/>
      <c r="SNQ3" s="87"/>
      <c r="SNR3" s="87"/>
      <c r="SNS3" s="87"/>
      <c r="SNT3" s="87"/>
      <c r="SNU3" s="87"/>
      <c r="SNV3" s="87"/>
      <c r="SNW3" s="87"/>
      <c r="SNX3" s="87"/>
      <c r="SNY3" s="87"/>
      <c r="SNZ3" s="87"/>
      <c r="SOA3" s="87"/>
      <c r="SOB3" s="87"/>
      <c r="SOC3" s="87"/>
      <c r="SOD3" s="87"/>
      <c r="SOE3" s="87"/>
      <c r="SOF3" s="87"/>
      <c r="SOG3" s="87"/>
      <c r="SOH3" s="87"/>
      <c r="SOI3" s="87"/>
      <c r="SOJ3" s="87"/>
      <c r="SOK3" s="87"/>
      <c r="SOL3" s="87"/>
      <c r="SOM3" s="87"/>
      <c r="SON3" s="87"/>
      <c r="SOO3" s="87"/>
      <c r="SOP3" s="87"/>
      <c r="SOQ3" s="87"/>
      <c r="SOR3" s="87"/>
      <c r="SOS3" s="87"/>
      <c r="SOT3" s="87"/>
      <c r="SOU3" s="87"/>
      <c r="SOV3" s="87"/>
      <c r="SOW3" s="87"/>
      <c r="SOX3" s="87"/>
      <c r="SOY3" s="87"/>
      <c r="SOZ3" s="87"/>
      <c r="SPA3" s="87"/>
      <c r="SPB3" s="87"/>
      <c r="SPC3" s="87"/>
      <c r="SPD3" s="87"/>
      <c r="SPE3" s="87"/>
      <c r="SPF3" s="87"/>
      <c r="SPG3" s="87"/>
      <c r="SPH3" s="87"/>
      <c r="SPI3" s="87"/>
      <c r="SPJ3" s="87"/>
      <c r="SPK3" s="87"/>
      <c r="SPL3" s="87"/>
      <c r="SPM3" s="87"/>
      <c r="SPN3" s="87"/>
      <c r="SPO3" s="87"/>
      <c r="SPP3" s="87"/>
      <c r="SPQ3" s="87"/>
      <c r="SPR3" s="87"/>
      <c r="SPS3" s="87"/>
      <c r="SPT3" s="87"/>
      <c r="SPU3" s="87"/>
      <c r="SPV3" s="87"/>
      <c r="SPW3" s="87"/>
      <c r="SPX3" s="87"/>
      <c r="SPY3" s="87"/>
      <c r="SPZ3" s="87"/>
      <c r="SQA3" s="87"/>
      <c r="SQB3" s="87"/>
      <c r="SQC3" s="87"/>
      <c r="SQD3" s="87"/>
      <c r="SQE3" s="87"/>
      <c r="SQF3" s="87"/>
      <c r="SQG3" s="87"/>
      <c r="SQH3" s="87"/>
      <c r="SQI3" s="87"/>
      <c r="SQJ3" s="87"/>
      <c r="SQK3" s="87"/>
      <c r="SQL3" s="87"/>
      <c r="SQM3" s="87"/>
      <c r="SQN3" s="87"/>
      <c r="SQO3" s="87"/>
      <c r="SQP3" s="87"/>
      <c r="SQQ3" s="87"/>
      <c r="SQR3" s="87"/>
      <c r="SQS3" s="87"/>
      <c r="SQT3" s="87"/>
      <c r="SQU3" s="87"/>
      <c r="SQV3" s="87"/>
      <c r="SQW3" s="87"/>
      <c r="SQX3" s="87"/>
      <c r="SQY3" s="87"/>
      <c r="SQZ3" s="87"/>
      <c r="SRA3" s="87"/>
      <c r="SRB3" s="87"/>
      <c r="SRC3" s="87"/>
      <c r="SRD3" s="87"/>
      <c r="SRE3" s="87"/>
      <c r="SRF3" s="87"/>
      <c r="SRG3" s="87"/>
      <c r="SRH3" s="87"/>
      <c r="SRI3" s="87"/>
      <c r="SRJ3" s="87"/>
      <c r="SRK3" s="87"/>
      <c r="SRL3" s="87"/>
      <c r="SRM3" s="87"/>
      <c r="SRN3" s="87"/>
      <c r="SRO3" s="87"/>
      <c r="SRP3" s="87"/>
      <c r="SRQ3" s="87"/>
      <c r="SRR3" s="87"/>
      <c r="SRS3" s="87"/>
      <c r="SRT3" s="87"/>
      <c r="SRU3" s="87"/>
      <c r="SRV3" s="87"/>
      <c r="SRW3" s="87"/>
      <c r="SRX3" s="87"/>
      <c r="SRY3" s="87"/>
      <c r="SRZ3" s="87"/>
      <c r="SSA3" s="87"/>
      <c r="SSB3" s="87"/>
      <c r="SSC3" s="87"/>
      <c r="SSD3" s="87"/>
      <c r="SSE3" s="87"/>
      <c r="SSF3" s="87"/>
      <c r="SSG3" s="87"/>
      <c r="SSH3" s="87"/>
      <c r="SSI3" s="87"/>
      <c r="SSJ3" s="87"/>
      <c r="SSK3" s="87"/>
      <c r="SSL3" s="87"/>
      <c r="SSM3" s="87"/>
      <c r="SSN3" s="87"/>
      <c r="SSO3" s="87"/>
      <c r="SSP3" s="87"/>
      <c r="SSQ3" s="87"/>
      <c r="SSR3" s="87"/>
      <c r="SSS3" s="87"/>
      <c r="SST3" s="87"/>
      <c r="SSU3" s="87"/>
      <c r="SSV3" s="87"/>
      <c r="SSW3" s="87"/>
      <c r="SSX3" s="87"/>
      <c r="SSY3" s="87"/>
      <c r="SSZ3" s="87"/>
      <c r="STA3" s="87"/>
      <c r="STB3" s="87"/>
      <c r="STC3" s="87"/>
      <c r="STD3" s="87"/>
      <c r="STE3" s="87"/>
      <c r="STF3" s="87"/>
      <c r="STG3" s="87"/>
      <c r="STH3" s="87"/>
      <c r="STI3" s="87"/>
      <c r="STJ3" s="87"/>
      <c r="STK3" s="87"/>
      <c r="STL3" s="87"/>
      <c r="STM3" s="87"/>
      <c r="STN3" s="87"/>
      <c r="STO3" s="87"/>
      <c r="STP3" s="87"/>
      <c r="STQ3" s="87"/>
      <c r="STR3" s="87"/>
      <c r="STS3" s="87"/>
      <c r="STT3" s="87"/>
      <c r="STU3" s="87"/>
      <c r="STV3" s="87"/>
      <c r="STW3" s="87"/>
      <c r="STX3" s="87"/>
      <c r="STY3" s="87"/>
      <c r="STZ3" s="87"/>
      <c r="SUA3" s="87"/>
      <c r="SUB3" s="87"/>
      <c r="SUC3" s="87"/>
      <c r="SUD3" s="87"/>
      <c r="SUE3" s="87"/>
      <c r="SUF3" s="87"/>
      <c r="SUG3" s="87"/>
      <c r="SUH3" s="87"/>
      <c r="SUI3" s="87"/>
      <c r="SUJ3" s="87"/>
      <c r="SUK3" s="87"/>
      <c r="SUL3" s="87"/>
      <c r="SUM3" s="87"/>
      <c r="SUN3" s="87"/>
      <c r="SUO3" s="87"/>
      <c r="SUP3" s="87"/>
      <c r="SUQ3" s="87"/>
      <c r="SUR3" s="87"/>
      <c r="SUS3" s="87"/>
      <c r="SUT3" s="87"/>
      <c r="SUU3" s="87"/>
      <c r="SUV3" s="87"/>
      <c r="SUW3" s="87"/>
      <c r="SUX3" s="87"/>
      <c r="SUY3" s="87"/>
      <c r="SUZ3" s="87"/>
      <c r="SVA3" s="87"/>
      <c r="SVB3" s="87"/>
      <c r="SVC3" s="87"/>
      <c r="SVD3" s="87"/>
      <c r="SVE3" s="87"/>
      <c r="SVF3" s="87"/>
      <c r="SVG3" s="87"/>
      <c r="SVH3" s="87"/>
      <c r="SVI3" s="87"/>
      <c r="SVJ3" s="87"/>
      <c r="SVK3" s="87"/>
      <c r="SVL3" s="87"/>
      <c r="SVM3" s="87"/>
      <c r="SVN3" s="87"/>
      <c r="SVO3" s="87"/>
      <c r="SVP3" s="87"/>
      <c r="SVQ3" s="87"/>
      <c r="SVR3" s="87"/>
      <c r="SVS3" s="87"/>
      <c r="SVT3" s="87"/>
      <c r="SVU3" s="87"/>
      <c r="SVV3" s="87"/>
      <c r="SVW3" s="87"/>
      <c r="SVX3" s="87"/>
      <c r="SVY3" s="87"/>
      <c r="SVZ3" s="87"/>
      <c r="SWA3" s="87"/>
      <c r="SWB3" s="87"/>
      <c r="SWC3" s="87"/>
      <c r="SWD3" s="87"/>
      <c r="SWE3" s="87"/>
      <c r="SWF3" s="87"/>
      <c r="SWG3" s="87"/>
      <c r="SWH3" s="87"/>
      <c r="SWI3" s="87"/>
      <c r="SWJ3" s="87"/>
      <c r="SWK3" s="87"/>
      <c r="SWL3" s="87"/>
      <c r="SWM3" s="87"/>
      <c r="SWN3" s="87"/>
      <c r="SWO3" s="87"/>
      <c r="SWP3" s="87"/>
      <c r="SWQ3" s="87"/>
      <c r="SWR3" s="87"/>
      <c r="SWS3" s="87"/>
      <c r="SWT3" s="87"/>
      <c r="SWU3" s="87"/>
      <c r="SWV3" s="87"/>
      <c r="SWW3" s="87"/>
      <c r="SWX3" s="87"/>
      <c r="SWY3" s="87"/>
      <c r="SWZ3" s="87"/>
      <c r="SXA3" s="87"/>
      <c r="SXB3" s="87"/>
      <c r="SXC3" s="87"/>
      <c r="SXD3" s="87"/>
      <c r="SXE3" s="87"/>
      <c r="SXF3" s="87"/>
      <c r="SXG3" s="87"/>
      <c r="SXH3" s="87"/>
      <c r="SXI3" s="87"/>
      <c r="SXJ3" s="87"/>
      <c r="SXK3" s="87"/>
      <c r="SXL3" s="87"/>
      <c r="SXM3" s="87"/>
      <c r="SXN3" s="87"/>
      <c r="SXO3" s="87"/>
      <c r="SXP3" s="87"/>
      <c r="SXQ3" s="87"/>
      <c r="SXR3" s="87"/>
      <c r="SXS3" s="87"/>
      <c r="SXT3" s="87"/>
      <c r="SXU3" s="87"/>
      <c r="SXV3" s="87"/>
      <c r="SXW3" s="87"/>
      <c r="SXX3" s="87"/>
      <c r="SXY3" s="87"/>
      <c r="SXZ3" s="87"/>
      <c r="SYA3" s="87"/>
      <c r="SYB3" s="87"/>
      <c r="SYC3" s="87"/>
      <c r="SYD3" s="87"/>
      <c r="SYE3" s="87"/>
      <c r="SYF3" s="87"/>
      <c r="SYG3" s="87"/>
      <c r="SYH3" s="87"/>
      <c r="SYI3" s="87"/>
      <c r="SYJ3" s="87"/>
      <c r="SYK3" s="87"/>
      <c r="SYL3" s="87"/>
      <c r="SYM3" s="87"/>
      <c r="SYN3" s="87"/>
      <c r="SYO3" s="87"/>
      <c r="SYP3" s="87"/>
      <c r="SYQ3" s="87"/>
      <c r="SYR3" s="87"/>
      <c r="SYS3" s="87"/>
      <c r="SYT3" s="87"/>
      <c r="SYU3" s="87"/>
      <c r="SYV3" s="87"/>
      <c r="SYW3" s="87"/>
      <c r="SYX3" s="87"/>
      <c r="SYY3" s="87"/>
      <c r="SYZ3" s="87"/>
      <c r="SZA3" s="87"/>
      <c r="SZB3" s="87"/>
      <c r="SZC3" s="87"/>
      <c r="SZD3" s="87"/>
      <c r="SZE3" s="87"/>
      <c r="SZF3" s="87"/>
      <c r="SZG3" s="87"/>
      <c r="SZH3" s="87"/>
      <c r="SZI3" s="87"/>
      <c r="SZJ3" s="87"/>
      <c r="SZK3" s="87"/>
      <c r="SZL3" s="87"/>
      <c r="SZM3" s="87"/>
      <c r="SZN3" s="87"/>
      <c r="SZO3" s="87"/>
      <c r="SZP3" s="87"/>
      <c r="SZQ3" s="87"/>
      <c r="SZR3" s="87"/>
      <c r="SZS3" s="87"/>
      <c r="SZT3" s="87"/>
      <c r="SZU3" s="87"/>
      <c r="SZV3" s="87"/>
      <c r="SZW3" s="87"/>
      <c r="SZX3" s="87"/>
      <c r="SZY3" s="87"/>
      <c r="SZZ3" s="87"/>
      <c r="TAA3" s="87"/>
      <c r="TAB3" s="87"/>
      <c r="TAC3" s="87"/>
      <c r="TAD3" s="87"/>
      <c r="TAE3" s="87"/>
      <c r="TAF3" s="87"/>
      <c r="TAG3" s="87"/>
      <c r="TAH3" s="87"/>
      <c r="TAI3" s="87"/>
      <c r="TAJ3" s="87"/>
      <c r="TAK3" s="87"/>
      <c r="TAL3" s="87"/>
      <c r="TAM3" s="87"/>
      <c r="TAN3" s="87"/>
      <c r="TAO3" s="87"/>
      <c r="TAP3" s="87"/>
      <c r="TAQ3" s="87"/>
      <c r="TAR3" s="87"/>
      <c r="TAS3" s="87"/>
      <c r="TAT3" s="87"/>
      <c r="TAU3" s="87"/>
      <c r="TAV3" s="87"/>
      <c r="TAW3" s="87"/>
      <c r="TAX3" s="87"/>
      <c r="TAY3" s="87"/>
      <c r="TAZ3" s="87"/>
      <c r="TBA3" s="87"/>
      <c r="TBB3" s="87"/>
      <c r="TBC3" s="87"/>
      <c r="TBD3" s="87"/>
      <c r="TBE3" s="87"/>
      <c r="TBF3" s="87"/>
      <c r="TBG3" s="87"/>
      <c r="TBH3" s="87"/>
      <c r="TBI3" s="87"/>
      <c r="TBJ3" s="87"/>
      <c r="TBK3" s="87"/>
      <c r="TBL3" s="87"/>
      <c r="TBM3" s="87"/>
      <c r="TBN3" s="87"/>
      <c r="TBO3" s="87"/>
      <c r="TBP3" s="87"/>
      <c r="TBQ3" s="87"/>
      <c r="TBR3" s="87"/>
      <c r="TBS3" s="87"/>
      <c r="TBT3" s="87"/>
      <c r="TBU3" s="87"/>
      <c r="TBV3" s="87"/>
      <c r="TBW3" s="87"/>
      <c r="TBX3" s="87"/>
      <c r="TBY3" s="87"/>
      <c r="TBZ3" s="87"/>
      <c r="TCA3" s="87"/>
      <c r="TCB3" s="87"/>
      <c r="TCC3" s="87"/>
      <c r="TCD3" s="87"/>
      <c r="TCE3" s="87"/>
      <c r="TCF3" s="87"/>
      <c r="TCG3" s="87"/>
      <c r="TCH3" s="87"/>
      <c r="TCI3" s="87"/>
      <c r="TCJ3" s="87"/>
      <c r="TCK3" s="87"/>
      <c r="TCL3" s="87"/>
      <c r="TCM3" s="87"/>
      <c r="TCN3" s="87"/>
      <c r="TCO3" s="87"/>
      <c r="TCP3" s="87"/>
      <c r="TCQ3" s="87"/>
      <c r="TCR3" s="87"/>
      <c r="TCS3" s="87"/>
      <c r="TCT3" s="87"/>
      <c r="TCU3" s="87"/>
      <c r="TCV3" s="87"/>
      <c r="TCW3" s="87"/>
      <c r="TCX3" s="87"/>
      <c r="TCY3" s="87"/>
      <c r="TCZ3" s="87"/>
      <c r="TDA3" s="87"/>
      <c r="TDB3" s="87"/>
      <c r="TDC3" s="87"/>
      <c r="TDD3" s="87"/>
      <c r="TDE3" s="87"/>
      <c r="TDF3" s="87"/>
      <c r="TDG3" s="87"/>
      <c r="TDH3" s="87"/>
      <c r="TDI3" s="87"/>
      <c r="TDJ3" s="87"/>
      <c r="TDK3" s="87"/>
      <c r="TDL3" s="87"/>
      <c r="TDM3" s="87"/>
      <c r="TDN3" s="87"/>
      <c r="TDO3" s="87"/>
      <c r="TDP3" s="87"/>
      <c r="TDQ3" s="87"/>
      <c r="TDR3" s="87"/>
      <c r="TDS3" s="87"/>
      <c r="TDT3" s="87"/>
      <c r="TDU3" s="87"/>
      <c r="TDV3" s="87"/>
      <c r="TDW3" s="87"/>
      <c r="TDX3" s="87"/>
      <c r="TDY3" s="87"/>
      <c r="TDZ3" s="87"/>
      <c r="TEA3" s="87"/>
      <c r="TEB3" s="87"/>
      <c r="TEC3" s="87"/>
      <c r="TED3" s="87"/>
      <c r="TEE3" s="87"/>
      <c r="TEF3" s="87"/>
      <c r="TEG3" s="87"/>
      <c r="TEH3" s="87"/>
      <c r="TEI3" s="87"/>
      <c r="TEJ3" s="87"/>
      <c r="TEK3" s="87"/>
      <c r="TEL3" s="87"/>
      <c r="TEM3" s="87"/>
      <c r="TEN3" s="87"/>
      <c r="TEO3" s="87"/>
      <c r="TEP3" s="87"/>
      <c r="TEQ3" s="87"/>
      <c r="TER3" s="87"/>
      <c r="TES3" s="87"/>
      <c r="TET3" s="87"/>
      <c r="TEU3" s="87"/>
      <c r="TEV3" s="87"/>
      <c r="TEW3" s="87"/>
      <c r="TEX3" s="87"/>
      <c r="TEY3" s="87"/>
      <c r="TEZ3" s="87"/>
      <c r="TFA3" s="87"/>
      <c r="TFB3" s="87"/>
      <c r="TFC3" s="87"/>
      <c r="TFD3" s="87"/>
      <c r="TFE3" s="87"/>
      <c r="TFF3" s="87"/>
      <c r="TFG3" s="87"/>
      <c r="TFH3" s="87"/>
      <c r="TFI3" s="87"/>
      <c r="TFJ3" s="87"/>
      <c r="TFK3" s="87"/>
      <c r="TFL3" s="87"/>
      <c r="TFM3" s="87"/>
      <c r="TFN3" s="87"/>
      <c r="TFO3" s="87"/>
      <c r="TFP3" s="87"/>
      <c r="TFQ3" s="87"/>
      <c r="TFR3" s="87"/>
      <c r="TFS3" s="87"/>
      <c r="TFT3" s="87"/>
      <c r="TFU3" s="87"/>
      <c r="TFV3" s="87"/>
      <c r="TFW3" s="87"/>
      <c r="TFX3" s="87"/>
      <c r="TFY3" s="87"/>
      <c r="TFZ3" s="87"/>
      <c r="TGA3" s="87"/>
      <c r="TGB3" s="87"/>
      <c r="TGC3" s="87"/>
      <c r="TGD3" s="87"/>
      <c r="TGE3" s="87"/>
      <c r="TGF3" s="87"/>
      <c r="TGG3" s="87"/>
      <c r="TGH3" s="87"/>
      <c r="TGI3" s="87"/>
      <c r="TGJ3" s="87"/>
      <c r="TGK3" s="87"/>
      <c r="TGL3" s="87"/>
      <c r="TGM3" s="87"/>
      <c r="TGN3" s="87"/>
      <c r="TGO3" s="87"/>
      <c r="TGP3" s="87"/>
      <c r="TGQ3" s="87"/>
      <c r="TGR3" s="87"/>
      <c r="TGS3" s="87"/>
      <c r="TGT3" s="87"/>
      <c r="TGU3" s="87"/>
      <c r="TGV3" s="87"/>
      <c r="TGW3" s="87"/>
      <c r="TGX3" s="87"/>
      <c r="TGY3" s="87"/>
      <c r="TGZ3" s="87"/>
      <c r="THA3" s="87"/>
      <c r="THB3" s="87"/>
      <c r="THC3" s="87"/>
      <c r="THD3" s="87"/>
      <c r="THE3" s="87"/>
      <c r="THF3" s="87"/>
      <c r="THG3" s="87"/>
      <c r="THH3" s="87"/>
      <c r="THI3" s="87"/>
      <c r="THJ3" s="87"/>
      <c r="THK3" s="87"/>
      <c r="THL3" s="87"/>
      <c r="THM3" s="87"/>
      <c r="THN3" s="87"/>
      <c r="THO3" s="87"/>
      <c r="THP3" s="87"/>
      <c r="THQ3" s="87"/>
      <c r="THR3" s="87"/>
      <c r="THS3" s="87"/>
      <c r="THT3" s="87"/>
      <c r="THU3" s="87"/>
      <c r="THV3" s="87"/>
      <c r="THW3" s="87"/>
      <c r="THX3" s="87"/>
      <c r="THY3" s="87"/>
      <c r="THZ3" s="87"/>
      <c r="TIA3" s="87"/>
      <c r="TIB3" s="87"/>
      <c r="TIC3" s="87"/>
      <c r="TID3" s="87"/>
      <c r="TIE3" s="87"/>
      <c r="TIF3" s="87"/>
      <c r="TIG3" s="87"/>
      <c r="TIH3" s="87"/>
      <c r="TII3" s="87"/>
      <c r="TIJ3" s="87"/>
      <c r="TIK3" s="87"/>
      <c r="TIL3" s="87"/>
      <c r="TIM3" s="87"/>
      <c r="TIN3" s="87"/>
      <c r="TIO3" s="87"/>
      <c r="TIP3" s="87"/>
      <c r="TIQ3" s="87"/>
      <c r="TIR3" s="87"/>
      <c r="TIS3" s="87"/>
      <c r="TIT3" s="87"/>
      <c r="TIU3" s="87"/>
      <c r="TIV3" s="87"/>
      <c r="TIW3" s="87"/>
      <c r="TIX3" s="87"/>
      <c r="TIY3" s="87"/>
      <c r="TIZ3" s="87"/>
      <c r="TJA3" s="87"/>
      <c r="TJB3" s="87"/>
      <c r="TJC3" s="87"/>
      <c r="TJD3" s="87"/>
      <c r="TJE3" s="87"/>
      <c r="TJF3" s="87"/>
      <c r="TJG3" s="87"/>
      <c r="TJH3" s="87"/>
      <c r="TJI3" s="87"/>
      <c r="TJJ3" s="87"/>
      <c r="TJK3" s="87"/>
      <c r="TJL3" s="87"/>
      <c r="TJM3" s="87"/>
      <c r="TJN3" s="87"/>
      <c r="TJO3" s="87"/>
      <c r="TJP3" s="87"/>
      <c r="TJQ3" s="87"/>
      <c r="TJR3" s="87"/>
      <c r="TJS3" s="87"/>
      <c r="TJT3" s="87"/>
      <c r="TJU3" s="87"/>
      <c r="TJV3" s="87"/>
      <c r="TJW3" s="87"/>
      <c r="TJX3" s="87"/>
      <c r="TJY3" s="87"/>
      <c r="TJZ3" s="87"/>
      <c r="TKA3" s="87"/>
      <c r="TKB3" s="87"/>
      <c r="TKC3" s="87"/>
      <c r="TKD3" s="87"/>
      <c r="TKE3" s="87"/>
      <c r="TKF3" s="87"/>
      <c r="TKG3" s="87"/>
      <c r="TKH3" s="87"/>
      <c r="TKI3" s="87"/>
      <c r="TKJ3" s="87"/>
      <c r="TKK3" s="87"/>
      <c r="TKL3" s="87"/>
      <c r="TKM3" s="87"/>
      <c r="TKN3" s="87"/>
      <c r="TKO3" s="87"/>
      <c r="TKP3" s="87"/>
      <c r="TKQ3" s="87"/>
      <c r="TKR3" s="87"/>
      <c r="TKS3" s="87"/>
      <c r="TKT3" s="87"/>
      <c r="TKU3" s="87"/>
      <c r="TKV3" s="87"/>
      <c r="TKW3" s="87"/>
      <c r="TKX3" s="87"/>
      <c r="TKY3" s="87"/>
      <c r="TKZ3" s="87"/>
      <c r="TLA3" s="87"/>
      <c r="TLB3" s="87"/>
      <c r="TLC3" s="87"/>
      <c r="TLD3" s="87"/>
      <c r="TLE3" s="87"/>
      <c r="TLF3" s="87"/>
      <c r="TLG3" s="87"/>
      <c r="TLH3" s="87"/>
      <c r="TLI3" s="87"/>
      <c r="TLJ3" s="87"/>
      <c r="TLK3" s="87"/>
      <c r="TLL3" s="87"/>
      <c r="TLM3" s="87"/>
      <c r="TLN3" s="87"/>
      <c r="TLO3" s="87"/>
      <c r="TLP3" s="87"/>
      <c r="TLQ3" s="87"/>
      <c r="TLR3" s="87"/>
      <c r="TLS3" s="87"/>
      <c r="TLT3" s="87"/>
      <c r="TLU3" s="87"/>
      <c r="TLV3" s="87"/>
      <c r="TLW3" s="87"/>
      <c r="TLX3" s="87"/>
      <c r="TLY3" s="87"/>
      <c r="TLZ3" s="87"/>
      <c r="TMA3" s="87"/>
      <c r="TMB3" s="87"/>
      <c r="TMC3" s="87"/>
      <c r="TMD3" s="87"/>
      <c r="TME3" s="87"/>
      <c r="TMF3" s="87"/>
      <c r="TMG3" s="87"/>
      <c r="TMH3" s="87"/>
      <c r="TMI3" s="87"/>
      <c r="TMJ3" s="87"/>
      <c r="TMK3" s="87"/>
      <c r="TML3" s="87"/>
      <c r="TMM3" s="87"/>
      <c r="TMN3" s="87"/>
      <c r="TMO3" s="87"/>
      <c r="TMP3" s="87"/>
      <c r="TMQ3" s="87"/>
      <c r="TMR3" s="87"/>
      <c r="TMS3" s="87"/>
      <c r="TMT3" s="87"/>
      <c r="TMU3" s="87"/>
      <c r="TMV3" s="87"/>
      <c r="TMW3" s="87"/>
      <c r="TMX3" s="87"/>
      <c r="TMY3" s="87"/>
      <c r="TMZ3" s="87"/>
      <c r="TNA3" s="87"/>
      <c r="TNB3" s="87"/>
      <c r="TNC3" s="87"/>
      <c r="TND3" s="87"/>
      <c r="TNE3" s="87"/>
      <c r="TNF3" s="87"/>
      <c r="TNG3" s="87"/>
      <c r="TNH3" s="87"/>
      <c r="TNI3" s="87"/>
      <c r="TNJ3" s="87"/>
      <c r="TNK3" s="87"/>
      <c r="TNL3" s="87"/>
      <c r="TNM3" s="87"/>
      <c r="TNN3" s="87"/>
      <c r="TNO3" s="87"/>
      <c r="TNP3" s="87"/>
      <c r="TNQ3" s="87"/>
      <c r="TNR3" s="87"/>
      <c r="TNS3" s="87"/>
      <c r="TNT3" s="87"/>
      <c r="TNU3" s="87"/>
      <c r="TNV3" s="87"/>
      <c r="TNW3" s="87"/>
      <c r="TNX3" s="87"/>
      <c r="TNY3" s="87"/>
      <c r="TNZ3" s="87"/>
      <c r="TOA3" s="87"/>
      <c r="TOB3" s="87"/>
      <c r="TOC3" s="87"/>
      <c r="TOD3" s="87"/>
      <c r="TOE3" s="87"/>
      <c r="TOF3" s="87"/>
      <c r="TOG3" s="87"/>
      <c r="TOH3" s="87"/>
      <c r="TOI3" s="87"/>
      <c r="TOJ3" s="87"/>
      <c r="TOK3" s="87"/>
      <c r="TOL3" s="87"/>
      <c r="TOM3" s="87"/>
      <c r="TON3" s="87"/>
      <c r="TOO3" s="87"/>
      <c r="TOP3" s="87"/>
      <c r="TOQ3" s="87"/>
      <c r="TOR3" s="87"/>
      <c r="TOS3" s="87"/>
      <c r="TOT3" s="87"/>
      <c r="TOU3" s="87"/>
      <c r="TOV3" s="87"/>
      <c r="TOW3" s="87"/>
      <c r="TOX3" s="87"/>
      <c r="TOY3" s="87"/>
      <c r="TOZ3" s="87"/>
      <c r="TPA3" s="87"/>
      <c r="TPB3" s="87"/>
      <c r="TPC3" s="87"/>
      <c r="TPD3" s="87"/>
      <c r="TPE3" s="87"/>
      <c r="TPF3" s="87"/>
      <c r="TPG3" s="87"/>
      <c r="TPH3" s="87"/>
      <c r="TPI3" s="87"/>
      <c r="TPJ3" s="87"/>
      <c r="TPK3" s="87"/>
      <c r="TPL3" s="87"/>
      <c r="TPM3" s="87"/>
      <c r="TPN3" s="87"/>
      <c r="TPO3" s="87"/>
      <c r="TPP3" s="87"/>
      <c r="TPQ3" s="87"/>
      <c r="TPR3" s="87"/>
      <c r="TPS3" s="87"/>
      <c r="TPT3" s="87"/>
      <c r="TPU3" s="87"/>
      <c r="TPV3" s="87"/>
      <c r="TPW3" s="87"/>
      <c r="TPX3" s="87"/>
      <c r="TPY3" s="87"/>
      <c r="TPZ3" s="87"/>
      <c r="TQA3" s="87"/>
      <c r="TQB3" s="87"/>
      <c r="TQC3" s="87"/>
      <c r="TQD3" s="87"/>
      <c r="TQE3" s="87"/>
      <c r="TQF3" s="87"/>
      <c r="TQG3" s="87"/>
      <c r="TQH3" s="87"/>
      <c r="TQI3" s="87"/>
      <c r="TQJ3" s="87"/>
      <c r="TQK3" s="87"/>
      <c r="TQL3" s="87"/>
      <c r="TQM3" s="87"/>
      <c r="TQN3" s="87"/>
      <c r="TQO3" s="87"/>
      <c r="TQP3" s="87"/>
      <c r="TQQ3" s="87"/>
      <c r="TQR3" s="87"/>
      <c r="TQS3" s="87"/>
      <c r="TQT3" s="87"/>
      <c r="TQU3" s="87"/>
      <c r="TQV3" s="87"/>
      <c r="TQW3" s="87"/>
      <c r="TQX3" s="87"/>
      <c r="TQY3" s="87"/>
      <c r="TQZ3" s="87"/>
      <c r="TRA3" s="87"/>
      <c r="TRB3" s="87"/>
      <c r="TRC3" s="87"/>
      <c r="TRD3" s="87"/>
      <c r="TRE3" s="87"/>
      <c r="TRF3" s="87"/>
      <c r="TRG3" s="87"/>
      <c r="TRH3" s="87"/>
      <c r="TRI3" s="87"/>
      <c r="TRJ3" s="87"/>
      <c r="TRK3" s="87"/>
      <c r="TRL3" s="87"/>
      <c r="TRM3" s="87"/>
      <c r="TRN3" s="87"/>
      <c r="TRO3" s="87"/>
      <c r="TRP3" s="87"/>
      <c r="TRQ3" s="87"/>
      <c r="TRR3" s="87"/>
      <c r="TRS3" s="87"/>
      <c r="TRT3" s="87"/>
      <c r="TRU3" s="87"/>
      <c r="TRV3" s="87"/>
      <c r="TRW3" s="87"/>
      <c r="TRX3" s="87"/>
      <c r="TRY3" s="87"/>
      <c r="TRZ3" s="87"/>
      <c r="TSA3" s="87"/>
      <c r="TSB3" s="87"/>
      <c r="TSC3" s="87"/>
      <c r="TSD3" s="87"/>
      <c r="TSE3" s="87"/>
      <c r="TSF3" s="87"/>
      <c r="TSG3" s="87"/>
      <c r="TSH3" s="87"/>
      <c r="TSI3" s="87"/>
      <c r="TSJ3" s="87"/>
      <c r="TSK3" s="87"/>
      <c r="TSL3" s="87"/>
      <c r="TSM3" s="87"/>
      <c r="TSN3" s="87"/>
      <c r="TSO3" s="87"/>
      <c r="TSP3" s="87"/>
      <c r="TSQ3" s="87"/>
      <c r="TSR3" s="87"/>
      <c r="TSS3" s="87"/>
      <c r="TST3" s="87"/>
      <c r="TSU3" s="87"/>
      <c r="TSV3" s="87"/>
      <c r="TSW3" s="87"/>
      <c r="TSX3" s="87"/>
      <c r="TSY3" s="87"/>
      <c r="TSZ3" s="87"/>
      <c r="TTA3" s="87"/>
      <c r="TTB3" s="87"/>
      <c r="TTC3" s="87"/>
      <c r="TTD3" s="87"/>
      <c r="TTE3" s="87"/>
      <c r="TTF3" s="87"/>
      <c r="TTG3" s="87"/>
      <c r="TTH3" s="87"/>
      <c r="TTI3" s="87"/>
      <c r="TTJ3" s="87"/>
      <c r="TTK3" s="87"/>
      <c r="TTL3" s="87"/>
      <c r="TTM3" s="87"/>
      <c r="TTN3" s="87"/>
      <c r="TTO3" s="87"/>
      <c r="TTP3" s="87"/>
      <c r="TTQ3" s="87"/>
      <c r="TTR3" s="87"/>
      <c r="TTS3" s="87"/>
      <c r="TTT3" s="87"/>
      <c r="TTU3" s="87"/>
      <c r="TTV3" s="87"/>
      <c r="TTW3" s="87"/>
      <c r="TTX3" s="87"/>
      <c r="TTY3" s="87"/>
      <c r="TTZ3" s="87"/>
      <c r="TUA3" s="87"/>
      <c r="TUB3" s="87"/>
      <c r="TUC3" s="87"/>
      <c r="TUD3" s="87"/>
      <c r="TUE3" s="87"/>
      <c r="TUF3" s="87"/>
      <c r="TUG3" s="87"/>
      <c r="TUH3" s="87"/>
      <c r="TUI3" s="87"/>
      <c r="TUJ3" s="87"/>
      <c r="TUK3" s="87"/>
      <c r="TUL3" s="87"/>
      <c r="TUM3" s="87"/>
      <c r="TUN3" s="87"/>
      <c r="TUO3" s="87"/>
      <c r="TUP3" s="87"/>
      <c r="TUQ3" s="87"/>
      <c r="TUR3" s="87"/>
      <c r="TUS3" s="87"/>
      <c r="TUT3" s="87"/>
      <c r="TUU3" s="87"/>
      <c r="TUV3" s="87"/>
      <c r="TUW3" s="87"/>
      <c r="TUX3" s="87"/>
      <c r="TUY3" s="87"/>
      <c r="TUZ3" s="87"/>
      <c r="TVA3" s="87"/>
      <c r="TVB3" s="87"/>
      <c r="TVC3" s="87"/>
      <c r="TVD3" s="87"/>
      <c r="TVE3" s="87"/>
      <c r="TVF3" s="87"/>
      <c r="TVG3" s="87"/>
      <c r="TVH3" s="87"/>
      <c r="TVI3" s="87"/>
      <c r="TVJ3" s="87"/>
      <c r="TVK3" s="87"/>
      <c r="TVL3" s="87"/>
      <c r="TVM3" s="87"/>
      <c r="TVN3" s="87"/>
      <c r="TVO3" s="87"/>
      <c r="TVP3" s="87"/>
      <c r="TVQ3" s="87"/>
      <c r="TVR3" s="87"/>
      <c r="TVS3" s="87"/>
      <c r="TVT3" s="87"/>
      <c r="TVU3" s="87"/>
      <c r="TVV3" s="87"/>
      <c r="TVW3" s="87"/>
      <c r="TVX3" s="87"/>
      <c r="TVY3" s="87"/>
      <c r="TVZ3" s="87"/>
      <c r="TWA3" s="87"/>
      <c r="TWB3" s="87"/>
      <c r="TWC3" s="87"/>
      <c r="TWD3" s="87"/>
      <c r="TWE3" s="87"/>
      <c r="TWF3" s="87"/>
      <c r="TWG3" s="87"/>
      <c r="TWH3" s="87"/>
      <c r="TWI3" s="87"/>
      <c r="TWJ3" s="87"/>
      <c r="TWK3" s="87"/>
      <c r="TWL3" s="87"/>
      <c r="TWM3" s="87"/>
      <c r="TWN3" s="87"/>
      <c r="TWO3" s="87"/>
      <c r="TWP3" s="87"/>
      <c r="TWQ3" s="87"/>
      <c r="TWR3" s="87"/>
      <c r="TWS3" s="87"/>
      <c r="TWT3" s="87"/>
      <c r="TWU3" s="87"/>
      <c r="TWV3" s="87"/>
      <c r="TWW3" s="87"/>
      <c r="TWX3" s="87"/>
      <c r="TWY3" s="87"/>
      <c r="TWZ3" s="87"/>
      <c r="TXA3" s="87"/>
      <c r="TXB3" s="87"/>
      <c r="TXC3" s="87"/>
      <c r="TXD3" s="87"/>
      <c r="TXE3" s="87"/>
      <c r="TXF3" s="87"/>
      <c r="TXG3" s="87"/>
      <c r="TXH3" s="87"/>
      <c r="TXI3" s="87"/>
      <c r="TXJ3" s="87"/>
      <c r="TXK3" s="87"/>
      <c r="TXL3" s="87"/>
      <c r="TXM3" s="87"/>
      <c r="TXN3" s="87"/>
      <c r="TXO3" s="87"/>
      <c r="TXP3" s="87"/>
      <c r="TXQ3" s="87"/>
      <c r="TXR3" s="87"/>
      <c r="TXS3" s="87"/>
      <c r="TXT3" s="87"/>
      <c r="TXU3" s="87"/>
      <c r="TXV3" s="87"/>
      <c r="TXW3" s="87"/>
      <c r="TXX3" s="87"/>
      <c r="TXY3" s="87"/>
      <c r="TXZ3" s="87"/>
      <c r="TYA3" s="87"/>
      <c r="TYB3" s="87"/>
      <c r="TYC3" s="87"/>
      <c r="TYD3" s="87"/>
      <c r="TYE3" s="87"/>
      <c r="TYF3" s="87"/>
      <c r="TYG3" s="87"/>
      <c r="TYH3" s="87"/>
      <c r="TYI3" s="87"/>
      <c r="TYJ3" s="87"/>
      <c r="TYK3" s="87"/>
      <c r="TYL3" s="87"/>
      <c r="TYM3" s="87"/>
      <c r="TYN3" s="87"/>
      <c r="TYO3" s="87"/>
      <c r="TYP3" s="87"/>
      <c r="TYQ3" s="87"/>
      <c r="TYR3" s="87"/>
      <c r="TYS3" s="87"/>
      <c r="TYT3" s="87"/>
      <c r="TYU3" s="87"/>
      <c r="TYV3" s="87"/>
      <c r="TYW3" s="87"/>
      <c r="TYX3" s="87"/>
      <c r="TYY3" s="87"/>
      <c r="TYZ3" s="87"/>
      <c r="TZA3" s="87"/>
      <c r="TZB3" s="87"/>
      <c r="TZC3" s="87"/>
      <c r="TZD3" s="87"/>
      <c r="TZE3" s="87"/>
      <c r="TZF3" s="87"/>
      <c r="TZG3" s="87"/>
      <c r="TZH3" s="87"/>
      <c r="TZI3" s="87"/>
      <c r="TZJ3" s="87"/>
      <c r="TZK3" s="87"/>
      <c r="TZL3" s="87"/>
      <c r="TZM3" s="87"/>
      <c r="TZN3" s="87"/>
      <c r="TZO3" s="87"/>
      <c r="TZP3" s="87"/>
      <c r="TZQ3" s="87"/>
      <c r="TZR3" s="87"/>
      <c r="TZS3" s="87"/>
      <c r="TZT3" s="87"/>
      <c r="TZU3" s="87"/>
      <c r="TZV3" s="87"/>
      <c r="TZW3" s="87"/>
      <c r="TZX3" s="87"/>
      <c r="TZY3" s="87"/>
      <c r="TZZ3" s="87"/>
      <c r="UAA3" s="87"/>
      <c r="UAB3" s="87"/>
      <c r="UAC3" s="87"/>
      <c r="UAD3" s="87"/>
      <c r="UAE3" s="87"/>
      <c r="UAF3" s="87"/>
      <c r="UAG3" s="87"/>
      <c r="UAH3" s="87"/>
      <c r="UAI3" s="87"/>
      <c r="UAJ3" s="87"/>
      <c r="UAK3" s="87"/>
      <c r="UAL3" s="87"/>
      <c r="UAM3" s="87"/>
      <c r="UAN3" s="87"/>
      <c r="UAO3" s="87"/>
      <c r="UAP3" s="87"/>
      <c r="UAQ3" s="87"/>
      <c r="UAR3" s="87"/>
      <c r="UAS3" s="87"/>
      <c r="UAT3" s="87"/>
      <c r="UAU3" s="87"/>
      <c r="UAV3" s="87"/>
      <c r="UAW3" s="87"/>
      <c r="UAX3" s="87"/>
      <c r="UAY3" s="87"/>
      <c r="UAZ3" s="87"/>
      <c r="UBA3" s="87"/>
      <c r="UBB3" s="87"/>
      <c r="UBC3" s="87"/>
      <c r="UBD3" s="87"/>
      <c r="UBE3" s="87"/>
      <c r="UBF3" s="87"/>
      <c r="UBG3" s="87"/>
      <c r="UBH3" s="87"/>
      <c r="UBI3" s="87"/>
      <c r="UBJ3" s="87"/>
      <c r="UBK3" s="87"/>
      <c r="UBL3" s="87"/>
      <c r="UBM3" s="87"/>
      <c r="UBN3" s="87"/>
      <c r="UBO3" s="87"/>
      <c r="UBP3" s="87"/>
      <c r="UBQ3" s="87"/>
      <c r="UBR3" s="87"/>
      <c r="UBS3" s="87"/>
      <c r="UBT3" s="87"/>
      <c r="UBU3" s="87"/>
      <c r="UBV3" s="87"/>
      <c r="UBW3" s="87"/>
      <c r="UBX3" s="87"/>
      <c r="UBY3" s="87"/>
      <c r="UBZ3" s="87"/>
      <c r="UCA3" s="87"/>
      <c r="UCB3" s="87"/>
      <c r="UCC3" s="87"/>
      <c r="UCD3" s="87"/>
      <c r="UCE3" s="87"/>
      <c r="UCF3" s="87"/>
      <c r="UCG3" s="87"/>
      <c r="UCH3" s="87"/>
      <c r="UCI3" s="87"/>
      <c r="UCJ3" s="87"/>
      <c r="UCK3" s="87"/>
      <c r="UCL3" s="87"/>
      <c r="UCM3" s="87"/>
      <c r="UCN3" s="87"/>
      <c r="UCO3" s="87"/>
      <c r="UCP3" s="87"/>
      <c r="UCQ3" s="87"/>
      <c r="UCR3" s="87"/>
      <c r="UCS3" s="87"/>
      <c r="UCT3" s="87"/>
      <c r="UCU3" s="87"/>
      <c r="UCV3" s="87"/>
      <c r="UCW3" s="87"/>
      <c r="UCX3" s="87"/>
      <c r="UCY3" s="87"/>
      <c r="UCZ3" s="87"/>
      <c r="UDA3" s="87"/>
      <c r="UDB3" s="87"/>
      <c r="UDC3" s="87"/>
      <c r="UDD3" s="87"/>
      <c r="UDE3" s="87"/>
      <c r="UDF3" s="87"/>
      <c r="UDG3" s="87"/>
      <c r="UDH3" s="87"/>
      <c r="UDI3" s="87"/>
      <c r="UDJ3" s="87"/>
      <c r="UDK3" s="87"/>
      <c r="UDL3" s="87"/>
      <c r="UDM3" s="87"/>
      <c r="UDN3" s="87"/>
      <c r="UDO3" s="87"/>
      <c r="UDP3" s="87"/>
      <c r="UDQ3" s="87"/>
      <c r="UDR3" s="87"/>
      <c r="UDS3" s="87"/>
      <c r="UDT3" s="87"/>
      <c r="UDU3" s="87"/>
      <c r="UDV3" s="87"/>
      <c r="UDW3" s="87"/>
      <c r="UDX3" s="87"/>
      <c r="UDY3" s="87"/>
      <c r="UDZ3" s="87"/>
      <c r="UEA3" s="87"/>
      <c r="UEB3" s="87"/>
      <c r="UEC3" s="87"/>
      <c r="UED3" s="87"/>
      <c r="UEE3" s="87"/>
      <c r="UEF3" s="87"/>
      <c r="UEG3" s="87"/>
      <c r="UEH3" s="87"/>
      <c r="UEI3" s="87"/>
      <c r="UEJ3" s="87"/>
      <c r="UEK3" s="87"/>
      <c r="UEL3" s="87"/>
      <c r="UEM3" s="87"/>
      <c r="UEN3" s="87"/>
      <c r="UEO3" s="87"/>
      <c r="UEP3" s="87"/>
      <c r="UEQ3" s="87"/>
      <c r="UER3" s="87"/>
      <c r="UES3" s="87"/>
      <c r="UET3" s="87"/>
      <c r="UEU3" s="87"/>
      <c r="UEV3" s="87"/>
      <c r="UEW3" s="87"/>
      <c r="UEX3" s="87"/>
      <c r="UEY3" s="87"/>
      <c r="UEZ3" s="87"/>
      <c r="UFA3" s="87"/>
      <c r="UFB3" s="87"/>
      <c r="UFC3" s="87"/>
      <c r="UFD3" s="87"/>
      <c r="UFE3" s="87"/>
      <c r="UFF3" s="87"/>
      <c r="UFG3" s="87"/>
      <c r="UFH3" s="87"/>
      <c r="UFI3" s="87"/>
      <c r="UFJ3" s="87"/>
      <c r="UFK3" s="87"/>
      <c r="UFL3" s="87"/>
      <c r="UFM3" s="87"/>
      <c r="UFN3" s="87"/>
      <c r="UFO3" s="87"/>
      <c r="UFP3" s="87"/>
      <c r="UFQ3" s="87"/>
      <c r="UFR3" s="87"/>
      <c r="UFS3" s="87"/>
      <c r="UFT3" s="87"/>
      <c r="UFU3" s="87"/>
      <c r="UFV3" s="87"/>
      <c r="UFW3" s="87"/>
      <c r="UFX3" s="87"/>
      <c r="UFY3" s="87"/>
      <c r="UFZ3" s="87"/>
      <c r="UGA3" s="87"/>
      <c r="UGB3" s="87"/>
      <c r="UGC3" s="87"/>
      <c r="UGD3" s="87"/>
      <c r="UGE3" s="87"/>
      <c r="UGF3" s="87"/>
      <c r="UGG3" s="87"/>
      <c r="UGH3" s="87"/>
      <c r="UGI3" s="87"/>
      <c r="UGJ3" s="87"/>
      <c r="UGK3" s="87"/>
      <c r="UGL3" s="87"/>
      <c r="UGM3" s="87"/>
      <c r="UGN3" s="87"/>
      <c r="UGO3" s="87"/>
      <c r="UGP3" s="87"/>
      <c r="UGQ3" s="87"/>
      <c r="UGR3" s="87"/>
      <c r="UGS3" s="87"/>
      <c r="UGT3" s="87"/>
      <c r="UGU3" s="87"/>
      <c r="UGV3" s="87"/>
      <c r="UGW3" s="87"/>
      <c r="UGX3" s="87"/>
      <c r="UGY3" s="87"/>
      <c r="UGZ3" s="87"/>
      <c r="UHA3" s="87"/>
      <c r="UHB3" s="87"/>
      <c r="UHC3" s="87"/>
      <c r="UHD3" s="87"/>
      <c r="UHE3" s="87"/>
      <c r="UHF3" s="87"/>
      <c r="UHG3" s="87"/>
      <c r="UHH3" s="87"/>
      <c r="UHI3" s="87"/>
      <c r="UHJ3" s="87"/>
      <c r="UHK3" s="87"/>
      <c r="UHL3" s="87"/>
      <c r="UHM3" s="87"/>
      <c r="UHN3" s="87"/>
      <c r="UHO3" s="87"/>
      <c r="UHP3" s="87"/>
      <c r="UHQ3" s="87"/>
      <c r="UHR3" s="87"/>
      <c r="UHS3" s="87"/>
      <c r="UHT3" s="87"/>
      <c r="UHU3" s="87"/>
      <c r="UHV3" s="87"/>
      <c r="UHW3" s="87"/>
      <c r="UHX3" s="87"/>
      <c r="UHY3" s="87"/>
      <c r="UHZ3" s="87"/>
      <c r="UIA3" s="87"/>
      <c r="UIB3" s="87"/>
      <c r="UIC3" s="87"/>
      <c r="UID3" s="87"/>
      <c r="UIE3" s="87"/>
      <c r="UIF3" s="87"/>
      <c r="UIG3" s="87"/>
      <c r="UIH3" s="87"/>
      <c r="UII3" s="87"/>
      <c r="UIJ3" s="87"/>
      <c r="UIK3" s="87"/>
      <c r="UIL3" s="87"/>
      <c r="UIM3" s="87"/>
      <c r="UIN3" s="87"/>
      <c r="UIO3" s="87"/>
      <c r="UIP3" s="87"/>
      <c r="UIQ3" s="87"/>
      <c r="UIR3" s="87"/>
      <c r="UIS3" s="87"/>
      <c r="UIT3" s="87"/>
      <c r="UIU3" s="87"/>
      <c r="UIV3" s="87"/>
      <c r="UIW3" s="87"/>
      <c r="UIX3" s="87"/>
      <c r="UIY3" s="87"/>
      <c r="UIZ3" s="87"/>
      <c r="UJA3" s="87"/>
      <c r="UJB3" s="87"/>
      <c r="UJC3" s="87"/>
      <c r="UJD3" s="87"/>
      <c r="UJE3" s="87"/>
      <c r="UJF3" s="87"/>
      <c r="UJG3" s="87"/>
      <c r="UJH3" s="87"/>
      <c r="UJI3" s="87"/>
      <c r="UJJ3" s="87"/>
      <c r="UJK3" s="87"/>
      <c r="UJL3" s="87"/>
      <c r="UJM3" s="87"/>
      <c r="UJN3" s="87"/>
      <c r="UJO3" s="87"/>
      <c r="UJP3" s="87"/>
      <c r="UJQ3" s="87"/>
      <c r="UJR3" s="87"/>
      <c r="UJS3" s="87"/>
      <c r="UJT3" s="87"/>
      <c r="UJU3" s="87"/>
      <c r="UJV3" s="87"/>
      <c r="UJW3" s="87"/>
      <c r="UJX3" s="87"/>
      <c r="UJY3" s="87"/>
      <c r="UJZ3" s="87"/>
      <c r="UKA3" s="87"/>
      <c r="UKB3" s="87"/>
      <c r="UKC3" s="87"/>
      <c r="UKD3" s="87"/>
      <c r="UKE3" s="87"/>
      <c r="UKF3" s="87"/>
      <c r="UKG3" s="87"/>
      <c r="UKH3" s="87"/>
      <c r="UKI3" s="87"/>
      <c r="UKJ3" s="87"/>
      <c r="UKK3" s="87"/>
      <c r="UKL3" s="87"/>
      <c r="UKM3" s="87"/>
      <c r="UKN3" s="87"/>
      <c r="UKO3" s="87"/>
      <c r="UKP3" s="87"/>
      <c r="UKQ3" s="87"/>
      <c r="UKR3" s="87"/>
      <c r="UKS3" s="87"/>
      <c r="UKT3" s="87"/>
      <c r="UKU3" s="87"/>
      <c r="UKV3" s="87"/>
      <c r="UKW3" s="87"/>
      <c r="UKX3" s="87"/>
      <c r="UKY3" s="87"/>
      <c r="UKZ3" s="87"/>
      <c r="ULA3" s="87"/>
      <c r="ULB3" s="87"/>
      <c r="ULC3" s="87"/>
      <c r="ULD3" s="87"/>
      <c r="ULE3" s="87"/>
      <c r="ULF3" s="87"/>
      <c r="ULG3" s="87"/>
      <c r="ULH3" s="87"/>
      <c r="ULI3" s="87"/>
      <c r="ULJ3" s="87"/>
      <c r="ULK3" s="87"/>
      <c r="ULL3" s="87"/>
      <c r="ULM3" s="87"/>
      <c r="ULN3" s="87"/>
      <c r="ULO3" s="87"/>
      <c r="ULP3" s="87"/>
      <c r="ULQ3" s="87"/>
      <c r="ULR3" s="87"/>
      <c r="ULS3" s="87"/>
      <c r="ULT3" s="87"/>
      <c r="ULU3" s="87"/>
      <c r="ULV3" s="87"/>
      <c r="ULW3" s="87"/>
      <c r="ULX3" s="87"/>
      <c r="ULY3" s="87"/>
      <c r="ULZ3" s="87"/>
      <c r="UMA3" s="87"/>
      <c r="UMB3" s="87"/>
      <c r="UMC3" s="87"/>
      <c r="UMD3" s="87"/>
      <c r="UME3" s="87"/>
      <c r="UMF3" s="87"/>
      <c r="UMG3" s="87"/>
      <c r="UMH3" s="87"/>
      <c r="UMI3" s="87"/>
      <c r="UMJ3" s="87"/>
      <c r="UMK3" s="87"/>
      <c r="UML3" s="87"/>
      <c r="UMM3" s="87"/>
      <c r="UMN3" s="87"/>
      <c r="UMO3" s="87"/>
      <c r="UMP3" s="87"/>
      <c r="UMQ3" s="87"/>
      <c r="UMR3" s="87"/>
      <c r="UMS3" s="87"/>
      <c r="UMT3" s="87"/>
      <c r="UMU3" s="87"/>
      <c r="UMV3" s="87"/>
      <c r="UMW3" s="87"/>
      <c r="UMX3" s="87"/>
      <c r="UMY3" s="87"/>
      <c r="UMZ3" s="87"/>
      <c r="UNA3" s="87"/>
      <c r="UNB3" s="87"/>
      <c r="UNC3" s="87"/>
      <c r="UND3" s="87"/>
      <c r="UNE3" s="87"/>
      <c r="UNF3" s="87"/>
      <c r="UNG3" s="87"/>
      <c r="UNH3" s="87"/>
      <c r="UNI3" s="87"/>
      <c r="UNJ3" s="87"/>
      <c r="UNK3" s="87"/>
      <c r="UNL3" s="87"/>
      <c r="UNM3" s="87"/>
      <c r="UNN3" s="87"/>
      <c r="UNO3" s="87"/>
      <c r="UNP3" s="87"/>
      <c r="UNQ3" s="87"/>
      <c r="UNR3" s="87"/>
      <c r="UNS3" s="87"/>
      <c r="UNT3" s="87"/>
      <c r="UNU3" s="87"/>
      <c r="UNV3" s="87"/>
      <c r="UNW3" s="87"/>
      <c r="UNX3" s="87"/>
      <c r="UNY3" s="87"/>
      <c r="UNZ3" s="87"/>
      <c r="UOA3" s="87"/>
      <c r="UOB3" s="87"/>
      <c r="UOC3" s="87"/>
      <c r="UOD3" s="87"/>
      <c r="UOE3" s="87"/>
      <c r="UOF3" s="87"/>
      <c r="UOG3" s="87"/>
      <c r="UOH3" s="87"/>
      <c r="UOI3" s="87"/>
      <c r="UOJ3" s="87"/>
      <c r="UOK3" s="87"/>
      <c r="UOL3" s="87"/>
      <c r="UOM3" s="87"/>
      <c r="UON3" s="87"/>
      <c r="UOO3" s="87"/>
      <c r="UOP3" s="87"/>
      <c r="UOQ3" s="87"/>
      <c r="UOR3" s="87"/>
      <c r="UOS3" s="87"/>
      <c r="UOT3" s="87"/>
      <c r="UOU3" s="87"/>
      <c r="UOV3" s="87"/>
      <c r="UOW3" s="87"/>
      <c r="UOX3" s="87"/>
      <c r="UOY3" s="87"/>
      <c r="UOZ3" s="87"/>
      <c r="UPA3" s="87"/>
      <c r="UPB3" s="87"/>
      <c r="UPC3" s="87"/>
      <c r="UPD3" s="87"/>
      <c r="UPE3" s="87"/>
      <c r="UPF3" s="87"/>
      <c r="UPG3" s="87"/>
      <c r="UPH3" s="87"/>
      <c r="UPI3" s="87"/>
      <c r="UPJ3" s="87"/>
      <c r="UPK3" s="87"/>
      <c r="UPL3" s="87"/>
      <c r="UPM3" s="87"/>
      <c r="UPN3" s="87"/>
      <c r="UPO3" s="87"/>
      <c r="UPP3" s="87"/>
      <c r="UPQ3" s="87"/>
      <c r="UPR3" s="87"/>
      <c r="UPS3" s="87"/>
      <c r="UPT3" s="87"/>
      <c r="UPU3" s="87"/>
      <c r="UPV3" s="87"/>
      <c r="UPW3" s="87"/>
      <c r="UPX3" s="87"/>
      <c r="UPY3" s="87"/>
      <c r="UPZ3" s="87"/>
      <c r="UQA3" s="87"/>
      <c r="UQB3" s="87"/>
      <c r="UQC3" s="87"/>
      <c r="UQD3" s="87"/>
      <c r="UQE3" s="87"/>
      <c r="UQF3" s="87"/>
      <c r="UQG3" s="87"/>
      <c r="UQH3" s="87"/>
      <c r="UQI3" s="87"/>
      <c r="UQJ3" s="87"/>
      <c r="UQK3" s="87"/>
      <c r="UQL3" s="87"/>
      <c r="UQM3" s="87"/>
      <c r="UQN3" s="87"/>
      <c r="UQO3" s="87"/>
      <c r="UQP3" s="87"/>
      <c r="UQQ3" s="87"/>
      <c r="UQR3" s="87"/>
      <c r="UQS3" s="87"/>
      <c r="UQT3" s="87"/>
      <c r="UQU3" s="87"/>
      <c r="UQV3" s="87"/>
      <c r="UQW3" s="87"/>
      <c r="UQX3" s="87"/>
      <c r="UQY3" s="87"/>
      <c r="UQZ3" s="87"/>
      <c r="URA3" s="87"/>
      <c r="URB3" s="87"/>
      <c r="URC3" s="87"/>
      <c r="URD3" s="87"/>
      <c r="URE3" s="87"/>
      <c r="URF3" s="87"/>
      <c r="URG3" s="87"/>
      <c r="URH3" s="87"/>
      <c r="URI3" s="87"/>
      <c r="URJ3" s="87"/>
      <c r="URK3" s="87"/>
      <c r="URL3" s="87"/>
      <c r="URM3" s="87"/>
      <c r="URN3" s="87"/>
      <c r="URO3" s="87"/>
      <c r="URP3" s="87"/>
      <c r="URQ3" s="87"/>
      <c r="URR3" s="87"/>
      <c r="URS3" s="87"/>
      <c r="URT3" s="87"/>
      <c r="URU3" s="87"/>
      <c r="URV3" s="87"/>
      <c r="URW3" s="87"/>
      <c r="URX3" s="87"/>
      <c r="URY3" s="87"/>
      <c r="URZ3" s="87"/>
      <c r="USA3" s="87"/>
      <c r="USB3" s="87"/>
      <c r="USC3" s="87"/>
      <c r="USD3" s="87"/>
      <c r="USE3" s="87"/>
      <c r="USF3" s="87"/>
      <c r="USG3" s="87"/>
      <c r="USH3" s="87"/>
      <c r="USI3" s="87"/>
      <c r="USJ3" s="87"/>
      <c r="USK3" s="87"/>
      <c r="USL3" s="87"/>
      <c r="USM3" s="87"/>
      <c r="USN3" s="87"/>
      <c r="USO3" s="87"/>
      <c r="USP3" s="87"/>
      <c r="USQ3" s="87"/>
      <c r="USR3" s="87"/>
      <c r="USS3" s="87"/>
      <c r="UST3" s="87"/>
      <c r="USU3" s="87"/>
      <c r="USV3" s="87"/>
      <c r="USW3" s="87"/>
      <c r="USX3" s="87"/>
      <c r="USY3" s="87"/>
      <c r="USZ3" s="87"/>
      <c r="UTA3" s="87"/>
      <c r="UTB3" s="87"/>
      <c r="UTC3" s="87"/>
      <c r="UTD3" s="87"/>
      <c r="UTE3" s="87"/>
      <c r="UTF3" s="87"/>
      <c r="UTG3" s="87"/>
      <c r="UTH3" s="87"/>
      <c r="UTI3" s="87"/>
      <c r="UTJ3" s="87"/>
      <c r="UTK3" s="87"/>
      <c r="UTL3" s="87"/>
      <c r="UTM3" s="87"/>
      <c r="UTN3" s="87"/>
      <c r="UTO3" s="87"/>
      <c r="UTP3" s="87"/>
      <c r="UTQ3" s="87"/>
      <c r="UTR3" s="87"/>
      <c r="UTS3" s="87"/>
      <c r="UTT3" s="87"/>
      <c r="UTU3" s="87"/>
      <c r="UTV3" s="87"/>
      <c r="UTW3" s="87"/>
      <c r="UTX3" s="87"/>
      <c r="UTY3" s="87"/>
      <c r="UTZ3" s="87"/>
      <c r="UUA3" s="87"/>
      <c r="UUB3" s="87"/>
      <c r="UUC3" s="87"/>
      <c r="UUD3" s="87"/>
      <c r="UUE3" s="87"/>
      <c r="UUF3" s="87"/>
      <c r="UUG3" s="87"/>
      <c r="UUH3" s="87"/>
      <c r="UUI3" s="87"/>
      <c r="UUJ3" s="87"/>
      <c r="UUK3" s="87"/>
      <c r="UUL3" s="87"/>
      <c r="UUM3" s="87"/>
      <c r="UUN3" s="87"/>
      <c r="UUO3" s="87"/>
      <c r="UUP3" s="87"/>
      <c r="UUQ3" s="87"/>
      <c r="UUR3" s="87"/>
      <c r="UUS3" s="87"/>
      <c r="UUT3" s="87"/>
      <c r="UUU3" s="87"/>
      <c r="UUV3" s="87"/>
      <c r="UUW3" s="87"/>
      <c r="UUX3" s="87"/>
      <c r="UUY3" s="87"/>
      <c r="UUZ3" s="87"/>
      <c r="UVA3" s="87"/>
      <c r="UVB3" s="87"/>
      <c r="UVC3" s="87"/>
      <c r="UVD3" s="87"/>
      <c r="UVE3" s="87"/>
      <c r="UVF3" s="87"/>
      <c r="UVG3" s="87"/>
      <c r="UVH3" s="87"/>
      <c r="UVI3" s="87"/>
      <c r="UVJ3" s="87"/>
      <c r="UVK3" s="87"/>
      <c r="UVL3" s="87"/>
      <c r="UVM3" s="87"/>
      <c r="UVN3" s="87"/>
      <c r="UVO3" s="87"/>
      <c r="UVP3" s="87"/>
      <c r="UVQ3" s="87"/>
      <c r="UVR3" s="87"/>
      <c r="UVS3" s="87"/>
      <c r="UVT3" s="87"/>
      <c r="UVU3" s="87"/>
      <c r="UVV3" s="87"/>
      <c r="UVW3" s="87"/>
      <c r="UVX3" s="87"/>
      <c r="UVY3" s="87"/>
      <c r="UVZ3" s="87"/>
      <c r="UWA3" s="87"/>
      <c r="UWB3" s="87"/>
      <c r="UWC3" s="87"/>
      <c r="UWD3" s="87"/>
      <c r="UWE3" s="87"/>
      <c r="UWF3" s="87"/>
      <c r="UWG3" s="87"/>
      <c r="UWH3" s="87"/>
      <c r="UWI3" s="87"/>
      <c r="UWJ3" s="87"/>
      <c r="UWK3" s="87"/>
      <c r="UWL3" s="87"/>
      <c r="UWM3" s="87"/>
      <c r="UWN3" s="87"/>
      <c r="UWO3" s="87"/>
      <c r="UWP3" s="87"/>
      <c r="UWQ3" s="87"/>
      <c r="UWR3" s="87"/>
      <c r="UWS3" s="87"/>
      <c r="UWT3" s="87"/>
      <c r="UWU3" s="87"/>
      <c r="UWV3" s="87"/>
      <c r="UWW3" s="87"/>
      <c r="UWX3" s="87"/>
      <c r="UWY3" s="87"/>
      <c r="UWZ3" s="87"/>
      <c r="UXA3" s="87"/>
      <c r="UXB3" s="87"/>
      <c r="UXC3" s="87"/>
      <c r="UXD3" s="87"/>
      <c r="UXE3" s="87"/>
      <c r="UXF3" s="87"/>
      <c r="UXG3" s="87"/>
      <c r="UXH3" s="87"/>
      <c r="UXI3" s="87"/>
      <c r="UXJ3" s="87"/>
      <c r="UXK3" s="87"/>
      <c r="UXL3" s="87"/>
      <c r="UXM3" s="87"/>
      <c r="UXN3" s="87"/>
      <c r="UXO3" s="87"/>
      <c r="UXP3" s="87"/>
      <c r="UXQ3" s="87"/>
      <c r="UXR3" s="87"/>
      <c r="UXS3" s="87"/>
      <c r="UXT3" s="87"/>
      <c r="UXU3" s="87"/>
      <c r="UXV3" s="87"/>
      <c r="UXW3" s="87"/>
      <c r="UXX3" s="87"/>
      <c r="UXY3" s="87"/>
      <c r="UXZ3" s="87"/>
      <c r="UYA3" s="87"/>
      <c r="UYB3" s="87"/>
      <c r="UYC3" s="87"/>
      <c r="UYD3" s="87"/>
      <c r="UYE3" s="87"/>
      <c r="UYF3" s="87"/>
      <c r="UYG3" s="87"/>
      <c r="UYH3" s="87"/>
      <c r="UYI3" s="87"/>
      <c r="UYJ3" s="87"/>
      <c r="UYK3" s="87"/>
      <c r="UYL3" s="87"/>
      <c r="UYM3" s="87"/>
      <c r="UYN3" s="87"/>
      <c r="UYO3" s="87"/>
      <c r="UYP3" s="87"/>
      <c r="UYQ3" s="87"/>
      <c r="UYR3" s="87"/>
      <c r="UYS3" s="87"/>
      <c r="UYT3" s="87"/>
      <c r="UYU3" s="87"/>
      <c r="UYV3" s="87"/>
      <c r="UYW3" s="87"/>
      <c r="UYX3" s="87"/>
      <c r="UYY3" s="87"/>
      <c r="UYZ3" s="87"/>
      <c r="UZA3" s="87"/>
      <c r="UZB3" s="87"/>
      <c r="UZC3" s="87"/>
      <c r="UZD3" s="87"/>
      <c r="UZE3" s="87"/>
      <c r="UZF3" s="87"/>
      <c r="UZG3" s="87"/>
      <c r="UZH3" s="87"/>
      <c r="UZI3" s="87"/>
      <c r="UZJ3" s="87"/>
      <c r="UZK3" s="87"/>
      <c r="UZL3" s="87"/>
      <c r="UZM3" s="87"/>
      <c r="UZN3" s="87"/>
      <c r="UZO3" s="87"/>
      <c r="UZP3" s="87"/>
      <c r="UZQ3" s="87"/>
      <c r="UZR3" s="87"/>
      <c r="UZS3" s="87"/>
      <c r="UZT3" s="87"/>
      <c r="UZU3" s="87"/>
      <c r="UZV3" s="87"/>
      <c r="UZW3" s="87"/>
      <c r="UZX3" s="87"/>
      <c r="UZY3" s="87"/>
      <c r="UZZ3" s="87"/>
      <c r="VAA3" s="87"/>
      <c r="VAB3" s="87"/>
      <c r="VAC3" s="87"/>
      <c r="VAD3" s="87"/>
      <c r="VAE3" s="87"/>
      <c r="VAF3" s="87"/>
      <c r="VAG3" s="87"/>
      <c r="VAH3" s="87"/>
      <c r="VAI3" s="87"/>
      <c r="VAJ3" s="87"/>
      <c r="VAK3" s="87"/>
      <c r="VAL3" s="87"/>
      <c r="VAM3" s="87"/>
      <c r="VAN3" s="87"/>
      <c r="VAO3" s="87"/>
      <c r="VAP3" s="87"/>
      <c r="VAQ3" s="87"/>
      <c r="VAR3" s="87"/>
      <c r="VAS3" s="87"/>
      <c r="VAT3" s="87"/>
      <c r="VAU3" s="87"/>
      <c r="VAV3" s="87"/>
      <c r="VAW3" s="87"/>
      <c r="VAX3" s="87"/>
      <c r="VAY3" s="87"/>
      <c r="VAZ3" s="87"/>
      <c r="VBA3" s="87"/>
      <c r="VBB3" s="87"/>
      <c r="VBC3" s="87"/>
      <c r="VBD3" s="87"/>
      <c r="VBE3" s="87"/>
      <c r="VBF3" s="87"/>
      <c r="VBG3" s="87"/>
      <c r="VBH3" s="87"/>
      <c r="VBI3" s="87"/>
      <c r="VBJ3" s="87"/>
      <c r="VBK3" s="87"/>
      <c r="VBL3" s="87"/>
      <c r="VBM3" s="87"/>
      <c r="VBN3" s="87"/>
      <c r="VBO3" s="87"/>
      <c r="VBP3" s="87"/>
      <c r="VBQ3" s="87"/>
      <c r="VBR3" s="87"/>
      <c r="VBS3" s="87"/>
      <c r="VBT3" s="87"/>
      <c r="VBU3" s="87"/>
      <c r="VBV3" s="87"/>
      <c r="VBW3" s="87"/>
      <c r="VBX3" s="87"/>
      <c r="VBY3" s="87"/>
      <c r="VBZ3" s="87"/>
      <c r="VCA3" s="87"/>
      <c r="VCB3" s="87"/>
      <c r="VCC3" s="87"/>
      <c r="VCD3" s="87"/>
      <c r="VCE3" s="87"/>
      <c r="VCF3" s="87"/>
      <c r="VCG3" s="87"/>
      <c r="VCH3" s="87"/>
      <c r="VCI3" s="87"/>
      <c r="VCJ3" s="87"/>
      <c r="VCK3" s="87"/>
      <c r="VCL3" s="87"/>
      <c r="VCM3" s="87"/>
      <c r="VCN3" s="87"/>
      <c r="VCO3" s="87"/>
      <c r="VCP3" s="87"/>
      <c r="VCQ3" s="87"/>
      <c r="VCR3" s="87"/>
      <c r="VCS3" s="87"/>
      <c r="VCT3" s="87"/>
      <c r="VCU3" s="87"/>
      <c r="VCV3" s="87"/>
      <c r="VCW3" s="87"/>
      <c r="VCX3" s="87"/>
      <c r="VCY3" s="87"/>
      <c r="VCZ3" s="87"/>
      <c r="VDA3" s="87"/>
      <c r="VDB3" s="87"/>
      <c r="VDC3" s="87"/>
      <c r="VDD3" s="87"/>
      <c r="VDE3" s="87"/>
      <c r="VDF3" s="87"/>
      <c r="VDG3" s="87"/>
      <c r="VDH3" s="87"/>
      <c r="VDI3" s="87"/>
      <c r="VDJ3" s="87"/>
      <c r="VDK3" s="87"/>
      <c r="VDL3" s="87"/>
      <c r="VDM3" s="87"/>
      <c r="VDN3" s="87"/>
      <c r="VDO3" s="87"/>
      <c r="VDP3" s="87"/>
      <c r="VDQ3" s="87"/>
      <c r="VDR3" s="87"/>
      <c r="VDS3" s="87"/>
      <c r="VDT3" s="87"/>
      <c r="VDU3" s="87"/>
      <c r="VDV3" s="87"/>
      <c r="VDW3" s="87"/>
      <c r="VDX3" s="87"/>
      <c r="VDY3" s="87"/>
      <c r="VDZ3" s="87"/>
      <c r="VEA3" s="87"/>
      <c r="VEB3" s="87"/>
      <c r="VEC3" s="87"/>
      <c r="VED3" s="87"/>
      <c r="VEE3" s="87"/>
      <c r="VEF3" s="87"/>
      <c r="VEG3" s="87"/>
      <c r="VEH3" s="87"/>
      <c r="VEI3" s="87"/>
      <c r="VEJ3" s="87"/>
      <c r="VEK3" s="87"/>
      <c r="VEL3" s="87"/>
      <c r="VEM3" s="87"/>
      <c r="VEN3" s="87"/>
      <c r="VEO3" s="87"/>
      <c r="VEP3" s="87"/>
      <c r="VEQ3" s="87"/>
      <c r="VER3" s="87"/>
      <c r="VES3" s="87"/>
      <c r="VET3" s="87"/>
      <c r="VEU3" s="87"/>
      <c r="VEV3" s="87"/>
      <c r="VEW3" s="87"/>
      <c r="VEX3" s="87"/>
      <c r="VEY3" s="87"/>
      <c r="VEZ3" s="87"/>
      <c r="VFA3" s="87"/>
      <c r="VFB3" s="87"/>
      <c r="VFC3" s="87"/>
      <c r="VFD3" s="87"/>
      <c r="VFE3" s="87"/>
      <c r="VFF3" s="87"/>
      <c r="VFG3" s="87"/>
      <c r="VFH3" s="87"/>
      <c r="VFI3" s="87"/>
      <c r="VFJ3" s="87"/>
      <c r="VFK3" s="87"/>
      <c r="VFL3" s="87"/>
      <c r="VFM3" s="87"/>
      <c r="VFN3" s="87"/>
      <c r="VFO3" s="87"/>
      <c r="VFP3" s="87"/>
      <c r="VFQ3" s="87"/>
      <c r="VFR3" s="87"/>
      <c r="VFS3" s="87"/>
      <c r="VFT3" s="87"/>
      <c r="VFU3" s="87"/>
      <c r="VFV3" s="87"/>
      <c r="VFW3" s="87"/>
      <c r="VFX3" s="87"/>
      <c r="VFY3" s="87"/>
      <c r="VFZ3" s="87"/>
      <c r="VGA3" s="87"/>
      <c r="VGB3" s="87"/>
      <c r="VGC3" s="87"/>
      <c r="VGD3" s="87"/>
      <c r="VGE3" s="87"/>
      <c r="VGF3" s="87"/>
      <c r="VGG3" s="87"/>
      <c r="VGH3" s="87"/>
      <c r="VGI3" s="87"/>
      <c r="VGJ3" s="87"/>
      <c r="VGK3" s="87"/>
      <c r="VGL3" s="87"/>
      <c r="VGM3" s="87"/>
      <c r="VGN3" s="87"/>
      <c r="VGO3" s="87"/>
      <c r="VGP3" s="87"/>
      <c r="VGQ3" s="87"/>
      <c r="VGR3" s="87"/>
      <c r="VGS3" s="87"/>
      <c r="VGT3" s="87"/>
      <c r="VGU3" s="87"/>
      <c r="VGV3" s="87"/>
      <c r="VGW3" s="87"/>
      <c r="VGX3" s="87"/>
      <c r="VGY3" s="87"/>
      <c r="VGZ3" s="87"/>
      <c r="VHA3" s="87"/>
      <c r="VHB3" s="87"/>
      <c r="VHC3" s="87"/>
      <c r="VHD3" s="87"/>
      <c r="VHE3" s="87"/>
      <c r="VHF3" s="87"/>
      <c r="VHG3" s="87"/>
      <c r="VHH3" s="87"/>
      <c r="VHI3" s="87"/>
      <c r="VHJ3" s="87"/>
      <c r="VHK3" s="87"/>
      <c r="VHL3" s="87"/>
      <c r="VHM3" s="87"/>
      <c r="VHN3" s="87"/>
      <c r="VHO3" s="87"/>
      <c r="VHP3" s="87"/>
      <c r="VHQ3" s="87"/>
      <c r="VHR3" s="87"/>
      <c r="VHS3" s="87"/>
      <c r="VHT3" s="87"/>
      <c r="VHU3" s="87"/>
      <c r="VHV3" s="87"/>
      <c r="VHW3" s="87"/>
      <c r="VHX3" s="87"/>
      <c r="VHY3" s="87"/>
      <c r="VHZ3" s="87"/>
      <c r="VIA3" s="87"/>
      <c r="VIB3" s="87"/>
      <c r="VIC3" s="87"/>
      <c r="VID3" s="87"/>
      <c r="VIE3" s="87"/>
      <c r="VIF3" s="87"/>
      <c r="VIG3" s="87"/>
      <c r="VIH3" s="87"/>
      <c r="VII3" s="87"/>
      <c r="VIJ3" s="87"/>
      <c r="VIK3" s="87"/>
      <c r="VIL3" s="87"/>
      <c r="VIM3" s="87"/>
      <c r="VIN3" s="87"/>
      <c r="VIO3" s="87"/>
      <c r="VIP3" s="87"/>
      <c r="VIQ3" s="87"/>
      <c r="VIR3" s="87"/>
      <c r="VIS3" s="87"/>
      <c r="VIT3" s="87"/>
      <c r="VIU3" s="87"/>
      <c r="VIV3" s="87"/>
      <c r="VIW3" s="87"/>
      <c r="VIX3" s="87"/>
      <c r="VIY3" s="87"/>
      <c r="VIZ3" s="87"/>
      <c r="VJA3" s="87"/>
      <c r="VJB3" s="87"/>
      <c r="VJC3" s="87"/>
      <c r="VJD3" s="87"/>
      <c r="VJE3" s="87"/>
      <c r="VJF3" s="87"/>
      <c r="VJG3" s="87"/>
      <c r="VJH3" s="87"/>
      <c r="VJI3" s="87"/>
      <c r="VJJ3" s="87"/>
      <c r="VJK3" s="87"/>
      <c r="VJL3" s="87"/>
      <c r="VJM3" s="87"/>
      <c r="VJN3" s="87"/>
      <c r="VJO3" s="87"/>
      <c r="VJP3" s="87"/>
      <c r="VJQ3" s="87"/>
      <c r="VJR3" s="87"/>
      <c r="VJS3" s="87"/>
      <c r="VJT3" s="87"/>
      <c r="VJU3" s="87"/>
      <c r="VJV3" s="87"/>
      <c r="VJW3" s="87"/>
      <c r="VJX3" s="87"/>
      <c r="VJY3" s="87"/>
      <c r="VJZ3" s="87"/>
      <c r="VKA3" s="87"/>
      <c r="VKB3" s="87"/>
      <c r="VKC3" s="87"/>
      <c r="VKD3" s="87"/>
      <c r="VKE3" s="87"/>
      <c r="VKF3" s="87"/>
      <c r="VKG3" s="87"/>
      <c r="VKH3" s="87"/>
      <c r="VKI3" s="87"/>
      <c r="VKJ3" s="87"/>
      <c r="VKK3" s="87"/>
      <c r="VKL3" s="87"/>
      <c r="VKM3" s="87"/>
      <c r="VKN3" s="87"/>
      <c r="VKO3" s="87"/>
      <c r="VKP3" s="87"/>
      <c r="VKQ3" s="87"/>
      <c r="VKR3" s="87"/>
      <c r="VKS3" s="87"/>
      <c r="VKT3" s="87"/>
      <c r="VKU3" s="87"/>
      <c r="VKV3" s="87"/>
      <c r="VKW3" s="87"/>
      <c r="VKX3" s="87"/>
      <c r="VKY3" s="87"/>
      <c r="VKZ3" s="87"/>
      <c r="VLA3" s="87"/>
      <c r="VLB3" s="87"/>
      <c r="VLC3" s="87"/>
      <c r="VLD3" s="87"/>
      <c r="VLE3" s="87"/>
      <c r="VLF3" s="87"/>
      <c r="VLG3" s="87"/>
      <c r="VLH3" s="87"/>
      <c r="VLI3" s="87"/>
      <c r="VLJ3" s="87"/>
      <c r="VLK3" s="87"/>
      <c r="VLL3" s="87"/>
      <c r="VLM3" s="87"/>
      <c r="VLN3" s="87"/>
      <c r="VLO3" s="87"/>
      <c r="VLP3" s="87"/>
      <c r="VLQ3" s="87"/>
      <c r="VLR3" s="87"/>
      <c r="VLS3" s="87"/>
      <c r="VLT3" s="87"/>
      <c r="VLU3" s="87"/>
      <c r="VLV3" s="87"/>
      <c r="VLW3" s="87"/>
      <c r="VLX3" s="87"/>
      <c r="VLY3" s="87"/>
      <c r="VLZ3" s="87"/>
      <c r="VMA3" s="87"/>
      <c r="VMB3" s="87"/>
      <c r="VMC3" s="87"/>
      <c r="VMD3" s="87"/>
      <c r="VME3" s="87"/>
      <c r="VMF3" s="87"/>
      <c r="VMG3" s="87"/>
      <c r="VMH3" s="87"/>
      <c r="VMI3" s="87"/>
      <c r="VMJ3" s="87"/>
      <c r="VMK3" s="87"/>
      <c r="VML3" s="87"/>
      <c r="VMM3" s="87"/>
      <c r="VMN3" s="87"/>
      <c r="VMO3" s="87"/>
      <c r="VMP3" s="87"/>
      <c r="VMQ3" s="87"/>
      <c r="VMR3" s="87"/>
      <c r="VMS3" s="87"/>
      <c r="VMT3" s="87"/>
      <c r="VMU3" s="87"/>
      <c r="VMV3" s="87"/>
      <c r="VMW3" s="87"/>
      <c r="VMX3" s="87"/>
      <c r="VMY3" s="87"/>
      <c r="VMZ3" s="87"/>
      <c r="VNA3" s="87"/>
      <c r="VNB3" s="87"/>
      <c r="VNC3" s="87"/>
      <c r="VND3" s="87"/>
      <c r="VNE3" s="87"/>
      <c r="VNF3" s="87"/>
      <c r="VNG3" s="87"/>
      <c r="VNH3" s="87"/>
      <c r="VNI3" s="87"/>
      <c r="VNJ3" s="87"/>
      <c r="VNK3" s="87"/>
      <c r="VNL3" s="87"/>
      <c r="VNM3" s="87"/>
      <c r="VNN3" s="87"/>
      <c r="VNO3" s="87"/>
      <c r="VNP3" s="87"/>
      <c r="VNQ3" s="87"/>
      <c r="VNR3" s="87"/>
      <c r="VNS3" s="87"/>
      <c r="VNT3" s="87"/>
      <c r="VNU3" s="87"/>
      <c r="VNV3" s="87"/>
      <c r="VNW3" s="87"/>
      <c r="VNX3" s="87"/>
      <c r="VNY3" s="87"/>
      <c r="VNZ3" s="87"/>
      <c r="VOA3" s="87"/>
      <c r="VOB3" s="87"/>
      <c r="VOC3" s="87"/>
      <c r="VOD3" s="87"/>
      <c r="VOE3" s="87"/>
      <c r="VOF3" s="87"/>
      <c r="VOG3" s="87"/>
      <c r="VOH3" s="87"/>
      <c r="VOI3" s="87"/>
      <c r="VOJ3" s="87"/>
      <c r="VOK3" s="87"/>
      <c r="VOL3" s="87"/>
      <c r="VOM3" s="87"/>
      <c r="VON3" s="87"/>
      <c r="VOO3" s="87"/>
      <c r="VOP3" s="87"/>
      <c r="VOQ3" s="87"/>
      <c r="VOR3" s="87"/>
      <c r="VOS3" s="87"/>
      <c r="VOT3" s="87"/>
      <c r="VOU3" s="87"/>
      <c r="VOV3" s="87"/>
      <c r="VOW3" s="87"/>
      <c r="VOX3" s="87"/>
      <c r="VOY3" s="87"/>
      <c r="VOZ3" s="87"/>
      <c r="VPA3" s="87"/>
      <c r="VPB3" s="87"/>
      <c r="VPC3" s="87"/>
      <c r="VPD3" s="87"/>
      <c r="VPE3" s="87"/>
      <c r="VPF3" s="87"/>
      <c r="VPG3" s="87"/>
      <c r="VPH3" s="87"/>
      <c r="VPI3" s="87"/>
      <c r="VPJ3" s="87"/>
      <c r="VPK3" s="87"/>
      <c r="VPL3" s="87"/>
      <c r="VPM3" s="87"/>
      <c r="VPN3" s="87"/>
      <c r="VPO3" s="87"/>
      <c r="VPP3" s="87"/>
      <c r="VPQ3" s="87"/>
      <c r="VPR3" s="87"/>
      <c r="VPS3" s="87"/>
      <c r="VPT3" s="87"/>
      <c r="VPU3" s="87"/>
      <c r="VPV3" s="87"/>
      <c r="VPW3" s="87"/>
      <c r="VPX3" s="87"/>
      <c r="VPY3" s="87"/>
      <c r="VPZ3" s="87"/>
      <c r="VQA3" s="87"/>
      <c r="VQB3" s="87"/>
      <c r="VQC3" s="87"/>
      <c r="VQD3" s="87"/>
      <c r="VQE3" s="87"/>
      <c r="VQF3" s="87"/>
      <c r="VQG3" s="87"/>
      <c r="VQH3" s="87"/>
      <c r="VQI3" s="87"/>
      <c r="VQJ3" s="87"/>
      <c r="VQK3" s="87"/>
      <c r="VQL3" s="87"/>
      <c r="VQM3" s="87"/>
      <c r="VQN3" s="87"/>
      <c r="VQO3" s="87"/>
      <c r="VQP3" s="87"/>
      <c r="VQQ3" s="87"/>
      <c r="VQR3" s="87"/>
      <c r="VQS3" s="87"/>
      <c r="VQT3" s="87"/>
      <c r="VQU3" s="87"/>
      <c r="VQV3" s="87"/>
      <c r="VQW3" s="87"/>
      <c r="VQX3" s="87"/>
      <c r="VQY3" s="87"/>
      <c r="VQZ3" s="87"/>
      <c r="VRA3" s="87"/>
      <c r="VRB3" s="87"/>
      <c r="VRC3" s="87"/>
      <c r="VRD3" s="87"/>
      <c r="VRE3" s="87"/>
      <c r="VRF3" s="87"/>
      <c r="VRG3" s="87"/>
      <c r="VRH3" s="87"/>
      <c r="VRI3" s="87"/>
      <c r="VRJ3" s="87"/>
      <c r="VRK3" s="87"/>
      <c r="VRL3" s="87"/>
      <c r="VRM3" s="87"/>
      <c r="VRN3" s="87"/>
      <c r="VRO3" s="87"/>
      <c r="VRP3" s="87"/>
      <c r="VRQ3" s="87"/>
      <c r="VRR3" s="87"/>
      <c r="VRS3" s="87"/>
      <c r="VRT3" s="87"/>
      <c r="VRU3" s="87"/>
      <c r="VRV3" s="87"/>
      <c r="VRW3" s="87"/>
      <c r="VRX3" s="87"/>
      <c r="VRY3" s="87"/>
      <c r="VRZ3" s="87"/>
      <c r="VSA3" s="87"/>
      <c r="VSB3" s="87"/>
      <c r="VSC3" s="87"/>
      <c r="VSD3" s="87"/>
      <c r="VSE3" s="87"/>
      <c r="VSF3" s="87"/>
      <c r="VSG3" s="87"/>
      <c r="VSH3" s="87"/>
      <c r="VSI3" s="87"/>
      <c r="VSJ3" s="87"/>
      <c r="VSK3" s="87"/>
      <c r="VSL3" s="87"/>
      <c r="VSM3" s="87"/>
      <c r="VSN3" s="87"/>
      <c r="VSO3" s="87"/>
      <c r="VSP3" s="87"/>
      <c r="VSQ3" s="87"/>
      <c r="VSR3" s="87"/>
      <c r="VSS3" s="87"/>
      <c r="VST3" s="87"/>
      <c r="VSU3" s="87"/>
      <c r="VSV3" s="87"/>
      <c r="VSW3" s="87"/>
      <c r="VSX3" s="87"/>
      <c r="VSY3" s="87"/>
      <c r="VSZ3" s="87"/>
      <c r="VTA3" s="87"/>
      <c r="VTB3" s="87"/>
      <c r="VTC3" s="87"/>
      <c r="VTD3" s="87"/>
      <c r="VTE3" s="87"/>
      <c r="VTF3" s="87"/>
      <c r="VTG3" s="87"/>
      <c r="VTH3" s="87"/>
      <c r="VTI3" s="87"/>
      <c r="VTJ3" s="87"/>
      <c r="VTK3" s="87"/>
      <c r="VTL3" s="87"/>
      <c r="VTM3" s="87"/>
      <c r="VTN3" s="87"/>
      <c r="VTO3" s="87"/>
      <c r="VTP3" s="87"/>
      <c r="VTQ3" s="87"/>
      <c r="VTR3" s="87"/>
      <c r="VTS3" s="87"/>
      <c r="VTT3" s="87"/>
      <c r="VTU3" s="87"/>
      <c r="VTV3" s="87"/>
      <c r="VTW3" s="87"/>
      <c r="VTX3" s="87"/>
      <c r="VTY3" s="87"/>
      <c r="VTZ3" s="87"/>
      <c r="VUA3" s="87"/>
      <c r="VUB3" s="87"/>
      <c r="VUC3" s="87"/>
      <c r="VUD3" s="87"/>
      <c r="VUE3" s="87"/>
      <c r="VUF3" s="87"/>
      <c r="VUG3" s="87"/>
      <c r="VUH3" s="87"/>
      <c r="VUI3" s="87"/>
      <c r="VUJ3" s="87"/>
      <c r="VUK3" s="87"/>
      <c r="VUL3" s="87"/>
      <c r="VUM3" s="87"/>
      <c r="VUN3" s="87"/>
      <c r="VUO3" s="87"/>
      <c r="VUP3" s="87"/>
      <c r="VUQ3" s="87"/>
      <c r="VUR3" s="87"/>
      <c r="VUS3" s="87"/>
      <c r="VUT3" s="87"/>
      <c r="VUU3" s="87"/>
      <c r="VUV3" s="87"/>
      <c r="VUW3" s="87"/>
      <c r="VUX3" s="87"/>
      <c r="VUY3" s="87"/>
      <c r="VUZ3" s="87"/>
      <c r="VVA3" s="87"/>
      <c r="VVB3" s="87"/>
      <c r="VVC3" s="87"/>
      <c r="VVD3" s="87"/>
      <c r="VVE3" s="87"/>
      <c r="VVF3" s="87"/>
      <c r="VVG3" s="87"/>
      <c r="VVH3" s="87"/>
      <c r="VVI3" s="87"/>
      <c r="VVJ3" s="87"/>
      <c r="VVK3" s="87"/>
      <c r="VVL3" s="87"/>
      <c r="VVM3" s="87"/>
      <c r="VVN3" s="87"/>
      <c r="VVO3" s="87"/>
      <c r="VVP3" s="87"/>
      <c r="VVQ3" s="87"/>
      <c r="VVR3" s="87"/>
      <c r="VVS3" s="87"/>
      <c r="VVT3" s="87"/>
      <c r="VVU3" s="87"/>
      <c r="VVV3" s="87"/>
      <c r="VVW3" s="87"/>
      <c r="VVX3" s="87"/>
      <c r="VVY3" s="87"/>
      <c r="VVZ3" s="87"/>
      <c r="VWA3" s="87"/>
      <c r="VWB3" s="87"/>
      <c r="VWC3" s="87"/>
      <c r="VWD3" s="87"/>
      <c r="VWE3" s="87"/>
      <c r="VWF3" s="87"/>
      <c r="VWG3" s="87"/>
      <c r="VWH3" s="87"/>
      <c r="VWI3" s="87"/>
      <c r="VWJ3" s="87"/>
      <c r="VWK3" s="87"/>
      <c r="VWL3" s="87"/>
      <c r="VWM3" s="87"/>
      <c r="VWN3" s="87"/>
      <c r="VWO3" s="87"/>
      <c r="VWP3" s="87"/>
      <c r="VWQ3" s="87"/>
      <c r="VWR3" s="87"/>
      <c r="VWS3" s="87"/>
      <c r="VWT3" s="87"/>
      <c r="VWU3" s="87"/>
      <c r="VWV3" s="87"/>
      <c r="VWW3" s="87"/>
      <c r="VWX3" s="87"/>
      <c r="VWY3" s="87"/>
      <c r="VWZ3" s="87"/>
      <c r="VXA3" s="87"/>
      <c r="VXB3" s="87"/>
      <c r="VXC3" s="87"/>
      <c r="VXD3" s="87"/>
      <c r="VXE3" s="87"/>
      <c r="VXF3" s="87"/>
      <c r="VXG3" s="87"/>
      <c r="VXH3" s="87"/>
      <c r="VXI3" s="87"/>
      <c r="VXJ3" s="87"/>
      <c r="VXK3" s="87"/>
      <c r="VXL3" s="87"/>
      <c r="VXM3" s="87"/>
      <c r="VXN3" s="87"/>
      <c r="VXO3" s="87"/>
      <c r="VXP3" s="87"/>
      <c r="VXQ3" s="87"/>
      <c r="VXR3" s="87"/>
      <c r="VXS3" s="87"/>
      <c r="VXT3" s="87"/>
      <c r="VXU3" s="87"/>
      <c r="VXV3" s="87"/>
      <c r="VXW3" s="87"/>
      <c r="VXX3" s="87"/>
      <c r="VXY3" s="87"/>
      <c r="VXZ3" s="87"/>
      <c r="VYA3" s="87"/>
      <c r="VYB3" s="87"/>
      <c r="VYC3" s="87"/>
      <c r="VYD3" s="87"/>
      <c r="VYE3" s="87"/>
      <c r="VYF3" s="87"/>
      <c r="VYG3" s="87"/>
      <c r="VYH3" s="87"/>
      <c r="VYI3" s="87"/>
      <c r="VYJ3" s="87"/>
      <c r="VYK3" s="87"/>
      <c r="VYL3" s="87"/>
      <c r="VYM3" s="87"/>
      <c r="VYN3" s="87"/>
      <c r="VYO3" s="87"/>
      <c r="VYP3" s="87"/>
      <c r="VYQ3" s="87"/>
      <c r="VYR3" s="87"/>
      <c r="VYS3" s="87"/>
      <c r="VYT3" s="87"/>
      <c r="VYU3" s="87"/>
      <c r="VYV3" s="87"/>
      <c r="VYW3" s="87"/>
      <c r="VYX3" s="87"/>
      <c r="VYY3" s="87"/>
      <c r="VYZ3" s="87"/>
      <c r="VZA3" s="87"/>
      <c r="VZB3" s="87"/>
      <c r="VZC3" s="87"/>
      <c r="VZD3" s="87"/>
      <c r="VZE3" s="87"/>
      <c r="VZF3" s="87"/>
      <c r="VZG3" s="87"/>
      <c r="VZH3" s="87"/>
      <c r="VZI3" s="87"/>
      <c r="VZJ3" s="87"/>
      <c r="VZK3" s="87"/>
      <c r="VZL3" s="87"/>
      <c r="VZM3" s="87"/>
      <c r="VZN3" s="87"/>
      <c r="VZO3" s="87"/>
      <c r="VZP3" s="87"/>
      <c r="VZQ3" s="87"/>
      <c r="VZR3" s="87"/>
      <c r="VZS3" s="87"/>
      <c r="VZT3" s="87"/>
      <c r="VZU3" s="87"/>
      <c r="VZV3" s="87"/>
      <c r="VZW3" s="87"/>
      <c r="VZX3" s="87"/>
      <c r="VZY3" s="87"/>
      <c r="VZZ3" s="87"/>
      <c r="WAA3" s="87"/>
      <c r="WAB3" s="87"/>
      <c r="WAC3" s="87"/>
      <c r="WAD3" s="87"/>
      <c r="WAE3" s="87"/>
      <c r="WAF3" s="87"/>
      <c r="WAG3" s="87"/>
      <c r="WAH3" s="87"/>
      <c r="WAI3" s="87"/>
      <c r="WAJ3" s="87"/>
      <c r="WAK3" s="87"/>
      <c r="WAL3" s="87"/>
      <c r="WAM3" s="87"/>
      <c r="WAN3" s="87"/>
      <c r="WAO3" s="87"/>
      <c r="WAP3" s="87"/>
      <c r="WAQ3" s="87"/>
      <c r="WAR3" s="87"/>
      <c r="WAS3" s="87"/>
      <c r="WAT3" s="87"/>
      <c r="WAU3" s="87"/>
      <c r="WAV3" s="87"/>
      <c r="WAW3" s="87"/>
      <c r="WAX3" s="87"/>
      <c r="WAY3" s="87"/>
      <c r="WAZ3" s="87"/>
      <c r="WBA3" s="87"/>
      <c r="WBB3" s="87"/>
      <c r="WBC3" s="87"/>
      <c r="WBD3" s="87"/>
      <c r="WBE3" s="87"/>
      <c r="WBF3" s="87"/>
      <c r="WBG3" s="87"/>
      <c r="WBH3" s="87"/>
      <c r="WBI3" s="87"/>
      <c r="WBJ3" s="87"/>
      <c r="WBK3" s="87"/>
      <c r="WBL3" s="87"/>
      <c r="WBM3" s="87"/>
      <c r="WBN3" s="87"/>
      <c r="WBO3" s="87"/>
      <c r="WBP3" s="87"/>
      <c r="WBQ3" s="87"/>
      <c r="WBR3" s="87"/>
      <c r="WBS3" s="87"/>
      <c r="WBT3" s="87"/>
      <c r="WBU3" s="87"/>
      <c r="WBV3" s="87"/>
      <c r="WBW3" s="87"/>
      <c r="WBX3" s="87"/>
      <c r="WBY3" s="87"/>
      <c r="WBZ3" s="87"/>
      <c r="WCA3" s="87"/>
      <c r="WCB3" s="87"/>
      <c r="WCC3" s="87"/>
      <c r="WCD3" s="87"/>
      <c r="WCE3" s="87"/>
      <c r="WCF3" s="87"/>
      <c r="WCG3" s="87"/>
      <c r="WCH3" s="87"/>
      <c r="WCI3" s="87"/>
      <c r="WCJ3" s="87"/>
      <c r="WCK3" s="87"/>
      <c r="WCL3" s="87"/>
      <c r="WCM3" s="87"/>
      <c r="WCN3" s="87"/>
      <c r="WCO3" s="87"/>
      <c r="WCP3" s="87"/>
      <c r="WCQ3" s="87"/>
      <c r="WCR3" s="87"/>
      <c r="WCS3" s="87"/>
      <c r="WCT3" s="87"/>
      <c r="WCU3" s="87"/>
      <c r="WCV3" s="87"/>
      <c r="WCW3" s="87"/>
      <c r="WCX3" s="87"/>
      <c r="WCY3" s="87"/>
      <c r="WCZ3" s="87"/>
      <c r="WDA3" s="87"/>
      <c r="WDB3" s="87"/>
      <c r="WDC3" s="87"/>
      <c r="WDD3" s="87"/>
      <c r="WDE3" s="87"/>
      <c r="WDF3" s="87"/>
      <c r="WDG3" s="87"/>
      <c r="WDH3" s="87"/>
      <c r="WDI3" s="87"/>
      <c r="WDJ3" s="87"/>
      <c r="WDK3" s="87"/>
      <c r="WDL3" s="87"/>
      <c r="WDM3" s="87"/>
      <c r="WDN3" s="87"/>
      <c r="WDO3" s="87"/>
      <c r="WDP3" s="87"/>
      <c r="WDQ3" s="87"/>
      <c r="WDR3" s="87"/>
      <c r="WDS3" s="87"/>
      <c r="WDT3" s="87"/>
      <c r="WDU3" s="87"/>
      <c r="WDV3" s="87"/>
      <c r="WDW3" s="87"/>
      <c r="WDX3" s="87"/>
      <c r="WDY3" s="87"/>
      <c r="WDZ3" s="87"/>
      <c r="WEA3" s="87"/>
      <c r="WEB3" s="87"/>
      <c r="WEC3" s="87"/>
      <c r="WED3" s="87"/>
      <c r="WEE3" s="87"/>
      <c r="WEF3" s="87"/>
      <c r="WEG3" s="87"/>
      <c r="WEH3" s="87"/>
      <c r="WEI3" s="87"/>
      <c r="WEJ3" s="87"/>
      <c r="WEK3" s="87"/>
      <c r="WEL3" s="87"/>
      <c r="WEM3" s="87"/>
      <c r="WEN3" s="87"/>
      <c r="WEO3" s="87"/>
      <c r="WEP3" s="87"/>
      <c r="WEQ3" s="87"/>
      <c r="WER3" s="87"/>
      <c r="WES3" s="87"/>
      <c r="WET3" s="87"/>
      <c r="WEU3" s="87"/>
      <c r="WEV3" s="87"/>
      <c r="WEW3" s="87"/>
      <c r="WEX3" s="87"/>
      <c r="WEY3" s="87"/>
      <c r="WEZ3" s="87"/>
      <c r="WFA3" s="87"/>
      <c r="WFB3" s="87"/>
      <c r="WFC3" s="87"/>
      <c r="WFD3" s="87"/>
      <c r="WFE3" s="87"/>
      <c r="WFF3" s="87"/>
      <c r="WFG3" s="87"/>
      <c r="WFH3" s="87"/>
      <c r="WFI3" s="87"/>
      <c r="WFJ3" s="87"/>
      <c r="WFK3" s="87"/>
      <c r="WFL3" s="87"/>
      <c r="WFM3" s="87"/>
      <c r="WFN3" s="87"/>
      <c r="WFO3" s="87"/>
      <c r="WFP3" s="87"/>
      <c r="WFQ3" s="87"/>
      <c r="WFR3" s="87"/>
      <c r="WFS3" s="87"/>
      <c r="WFT3" s="87"/>
      <c r="WFU3" s="87"/>
      <c r="WFV3" s="87"/>
      <c r="WFW3" s="87"/>
      <c r="WFX3" s="87"/>
      <c r="WFY3" s="87"/>
      <c r="WFZ3" s="87"/>
      <c r="WGA3" s="87"/>
      <c r="WGB3" s="87"/>
      <c r="WGC3" s="87"/>
      <c r="WGD3" s="87"/>
      <c r="WGE3" s="87"/>
      <c r="WGF3" s="87"/>
      <c r="WGG3" s="87"/>
      <c r="WGH3" s="87"/>
      <c r="WGI3" s="87"/>
      <c r="WGJ3" s="87"/>
      <c r="WGK3" s="87"/>
      <c r="WGL3" s="87"/>
      <c r="WGM3" s="87"/>
      <c r="WGN3" s="87"/>
      <c r="WGO3" s="87"/>
      <c r="WGP3" s="87"/>
      <c r="WGQ3" s="87"/>
      <c r="WGR3" s="87"/>
      <c r="WGS3" s="87"/>
      <c r="WGT3" s="87"/>
      <c r="WGU3" s="87"/>
      <c r="WGV3" s="87"/>
      <c r="WGW3" s="87"/>
      <c r="WGX3" s="87"/>
      <c r="WGY3" s="87"/>
      <c r="WGZ3" s="87"/>
      <c r="WHA3" s="87"/>
      <c r="WHB3" s="87"/>
      <c r="WHC3" s="87"/>
      <c r="WHD3" s="87"/>
      <c r="WHE3" s="87"/>
      <c r="WHF3" s="87"/>
      <c r="WHG3" s="87"/>
      <c r="WHH3" s="87"/>
      <c r="WHI3" s="87"/>
      <c r="WHJ3" s="87"/>
      <c r="WHK3" s="87"/>
      <c r="WHL3" s="87"/>
      <c r="WHM3" s="87"/>
      <c r="WHN3" s="87"/>
      <c r="WHO3" s="87"/>
      <c r="WHP3" s="87"/>
      <c r="WHQ3" s="87"/>
      <c r="WHR3" s="87"/>
      <c r="WHS3" s="87"/>
      <c r="WHT3" s="87"/>
      <c r="WHU3" s="87"/>
      <c r="WHV3" s="87"/>
      <c r="WHW3" s="87"/>
      <c r="WHX3" s="87"/>
      <c r="WHY3" s="87"/>
      <c r="WHZ3" s="87"/>
      <c r="WIA3" s="87"/>
      <c r="WIB3" s="87"/>
      <c r="WIC3" s="87"/>
      <c r="WID3" s="87"/>
      <c r="WIE3" s="87"/>
      <c r="WIF3" s="87"/>
      <c r="WIG3" s="87"/>
      <c r="WIH3" s="87"/>
      <c r="WII3" s="87"/>
      <c r="WIJ3" s="87"/>
      <c r="WIK3" s="87"/>
      <c r="WIL3" s="87"/>
      <c r="WIM3" s="87"/>
      <c r="WIN3" s="87"/>
      <c r="WIO3" s="87"/>
      <c r="WIP3" s="87"/>
      <c r="WIQ3" s="87"/>
      <c r="WIR3" s="87"/>
      <c r="WIS3" s="87"/>
      <c r="WIT3" s="87"/>
      <c r="WIU3" s="87"/>
      <c r="WIV3" s="87"/>
      <c r="WIW3" s="87"/>
      <c r="WIX3" s="87"/>
      <c r="WIY3" s="87"/>
      <c r="WIZ3" s="87"/>
      <c r="WJA3" s="87"/>
      <c r="WJB3" s="87"/>
      <c r="WJC3" s="87"/>
      <c r="WJD3" s="87"/>
      <c r="WJE3" s="87"/>
      <c r="WJF3" s="87"/>
      <c r="WJG3" s="87"/>
      <c r="WJH3" s="87"/>
      <c r="WJI3" s="87"/>
      <c r="WJJ3" s="87"/>
      <c r="WJK3" s="87"/>
      <c r="WJL3" s="87"/>
      <c r="WJM3" s="87"/>
      <c r="WJN3" s="87"/>
      <c r="WJO3" s="87"/>
      <c r="WJP3" s="87"/>
      <c r="WJQ3" s="87"/>
      <c r="WJR3" s="87"/>
      <c r="WJS3" s="87"/>
      <c r="WJT3" s="87"/>
      <c r="WJU3" s="87"/>
      <c r="WJV3" s="87"/>
      <c r="WJW3" s="87"/>
      <c r="WJX3" s="87"/>
      <c r="WJY3" s="87"/>
      <c r="WJZ3" s="87"/>
      <c r="WKA3" s="87"/>
      <c r="WKB3" s="87"/>
      <c r="WKC3" s="87"/>
      <c r="WKD3" s="87"/>
      <c r="WKE3" s="87"/>
      <c r="WKF3" s="87"/>
      <c r="WKG3" s="87"/>
      <c r="WKH3" s="87"/>
      <c r="WKI3" s="87"/>
      <c r="WKJ3" s="87"/>
      <c r="WKK3" s="87"/>
      <c r="WKL3" s="87"/>
      <c r="WKM3" s="87"/>
      <c r="WKN3" s="87"/>
      <c r="WKO3" s="87"/>
      <c r="WKP3" s="87"/>
      <c r="WKQ3" s="87"/>
      <c r="WKR3" s="87"/>
      <c r="WKS3" s="87"/>
      <c r="WKT3" s="87"/>
      <c r="WKU3" s="87"/>
      <c r="WKV3" s="87"/>
      <c r="WKW3" s="87"/>
      <c r="WKX3" s="87"/>
      <c r="WKY3" s="87"/>
      <c r="WKZ3" s="87"/>
      <c r="WLA3" s="87"/>
      <c r="WLB3" s="87"/>
      <c r="WLC3" s="87"/>
      <c r="WLD3" s="87"/>
      <c r="WLE3" s="87"/>
      <c r="WLF3" s="87"/>
      <c r="WLG3" s="87"/>
      <c r="WLH3" s="87"/>
      <c r="WLI3" s="87"/>
      <c r="WLJ3" s="87"/>
      <c r="WLK3" s="87"/>
      <c r="WLL3" s="87"/>
      <c r="WLM3" s="87"/>
      <c r="WLN3" s="87"/>
      <c r="WLO3" s="87"/>
      <c r="WLP3" s="87"/>
      <c r="WLQ3" s="87"/>
      <c r="WLR3" s="87"/>
      <c r="WLS3" s="87"/>
      <c r="WLT3" s="87"/>
      <c r="WLU3" s="87"/>
      <c r="WLV3" s="87"/>
      <c r="WLW3" s="87"/>
      <c r="WLX3" s="87"/>
      <c r="WLY3" s="87"/>
      <c r="WLZ3" s="87"/>
      <c r="WMA3" s="87"/>
      <c r="WMB3" s="87"/>
      <c r="WMC3" s="87"/>
      <c r="WMD3" s="87"/>
      <c r="WME3" s="87"/>
      <c r="WMF3" s="87"/>
      <c r="WMG3" s="87"/>
      <c r="WMH3" s="87"/>
      <c r="WMI3" s="87"/>
      <c r="WMJ3" s="87"/>
      <c r="WMK3" s="87"/>
      <c r="WML3" s="87"/>
      <c r="WMM3" s="87"/>
      <c r="WMN3" s="87"/>
      <c r="WMO3" s="87"/>
      <c r="WMP3" s="87"/>
      <c r="WMQ3" s="87"/>
      <c r="WMR3" s="87"/>
      <c r="WMS3" s="87"/>
      <c r="WMT3" s="87"/>
      <c r="WMU3" s="87"/>
      <c r="WMV3" s="87"/>
      <c r="WMW3" s="87"/>
      <c r="WMX3" s="87"/>
      <c r="WMY3" s="87"/>
      <c r="WMZ3" s="87"/>
      <c r="WNA3" s="87"/>
      <c r="WNB3" s="87"/>
      <c r="WNC3" s="87"/>
      <c r="WND3" s="87"/>
      <c r="WNE3" s="87"/>
      <c r="WNF3" s="87"/>
      <c r="WNG3" s="87"/>
      <c r="WNH3" s="87"/>
      <c r="WNI3" s="87"/>
      <c r="WNJ3" s="87"/>
      <c r="WNK3" s="87"/>
      <c r="WNL3" s="87"/>
      <c r="WNM3" s="87"/>
      <c r="WNN3" s="87"/>
      <c r="WNO3" s="87"/>
      <c r="WNP3" s="87"/>
      <c r="WNQ3" s="87"/>
      <c r="WNR3" s="87"/>
      <c r="WNS3" s="87"/>
      <c r="WNT3" s="87"/>
      <c r="WNU3" s="87"/>
      <c r="WNV3" s="87"/>
      <c r="WNW3" s="87"/>
      <c r="WNX3" s="87"/>
      <c r="WNY3" s="87"/>
      <c r="WNZ3" s="87"/>
      <c r="WOA3" s="87"/>
      <c r="WOB3" s="87"/>
      <c r="WOC3" s="87"/>
      <c r="WOD3" s="87"/>
      <c r="WOE3" s="87"/>
      <c r="WOF3" s="87"/>
      <c r="WOG3" s="87"/>
      <c r="WOH3" s="87"/>
      <c r="WOI3" s="87"/>
      <c r="WOJ3" s="87"/>
      <c r="WOK3" s="87"/>
      <c r="WOL3" s="87"/>
      <c r="WOM3" s="87"/>
      <c r="WON3" s="87"/>
      <c r="WOO3" s="87"/>
      <c r="WOP3" s="87"/>
      <c r="WOQ3" s="87"/>
      <c r="WOR3" s="87"/>
      <c r="WOS3" s="87"/>
      <c r="WOT3" s="87"/>
      <c r="WOU3" s="87"/>
      <c r="WOV3" s="87"/>
      <c r="WOW3" s="87"/>
      <c r="WOX3" s="87"/>
      <c r="WOY3" s="87"/>
      <c r="WOZ3" s="87"/>
      <c r="WPA3" s="87"/>
      <c r="WPB3" s="87"/>
      <c r="WPC3" s="87"/>
      <c r="WPD3" s="87"/>
      <c r="WPE3" s="87"/>
      <c r="WPF3" s="87"/>
      <c r="WPG3" s="87"/>
      <c r="WPH3" s="87"/>
      <c r="WPI3" s="87"/>
      <c r="WPJ3" s="87"/>
      <c r="WPK3" s="87"/>
      <c r="WPL3" s="87"/>
      <c r="WPM3" s="87"/>
      <c r="WPN3" s="87"/>
      <c r="WPO3" s="87"/>
      <c r="WPP3" s="87"/>
      <c r="WPQ3" s="87"/>
      <c r="WPR3" s="87"/>
      <c r="WPS3" s="87"/>
      <c r="WPT3" s="87"/>
      <c r="WPU3" s="87"/>
      <c r="WPV3" s="87"/>
      <c r="WPW3" s="87"/>
      <c r="WPX3" s="87"/>
      <c r="WPY3" s="87"/>
      <c r="WPZ3" s="87"/>
      <c r="WQA3" s="87"/>
      <c r="WQB3" s="87"/>
      <c r="WQC3" s="87"/>
      <c r="WQD3" s="87"/>
      <c r="WQE3" s="87"/>
      <c r="WQF3" s="87"/>
      <c r="WQG3" s="87"/>
      <c r="WQH3" s="87"/>
      <c r="WQI3" s="87"/>
      <c r="WQJ3" s="87"/>
      <c r="WQK3" s="87"/>
      <c r="WQL3" s="87"/>
      <c r="WQM3" s="87"/>
      <c r="WQN3" s="87"/>
      <c r="WQO3" s="87"/>
      <c r="WQP3" s="87"/>
      <c r="WQQ3" s="87"/>
      <c r="WQR3" s="87"/>
      <c r="WQS3" s="87"/>
      <c r="WQT3" s="87"/>
      <c r="WQU3" s="87"/>
      <c r="WQV3" s="87"/>
      <c r="WQW3" s="87"/>
      <c r="WQX3" s="87"/>
      <c r="WQY3" s="87"/>
      <c r="WQZ3" s="87"/>
      <c r="WRA3" s="87"/>
      <c r="WRB3" s="87"/>
      <c r="WRC3" s="87"/>
      <c r="WRD3" s="87"/>
      <c r="WRE3" s="87"/>
      <c r="WRF3" s="87"/>
      <c r="WRG3" s="87"/>
      <c r="WRH3" s="87"/>
      <c r="WRI3" s="87"/>
      <c r="WRJ3" s="87"/>
      <c r="WRK3" s="87"/>
      <c r="WRL3" s="87"/>
      <c r="WRM3" s="87"/>
      <c r="WRN3" s="87"/>
      <c r="WRO3" s="87"/>
      <c r="WRP3" s="87"/>
      <c r="WRQ3" s="87"/>
      <c r="WRR3" s="87"/>
      <c r="WRS3" s="87"/>
      <c r="WRT3" s="87"/>
      <c r="WRU3" s="87"/>
      <c r="WRV3" s="87"/>
      <c r="WRW3" s="87"/>
      <c r="WRX3" s="87"/>
      <c r="WRY3" s="87"/>
      <c r="WRZ3" s="87"/>
      <c r="WSA3" s="87"/>
      <c r="WSB3" s="87"/>
      <c r="WSC3" s="87"/>
      <c r="WSD3" s="87"/>
      <c r="WSE3" s="87"/>
      <c r="WSF3" s="87"/>
      <c r="WSG3" s="87"/>
      <c r="WSH3" s="87"/>
      <c r="WSI3" s="87"/>
      <c r="WSJ3" s="87"/>
      <c r="WSK3" s="87"/>
      <c r="WSL3" s="87"/>
      <c r="WSM3" s="87"/>
      <c r="WSN3" s="87"/>
      <c r="WSO3" s="87"/>
      <c r="WSP3" s="87"/>
      <c r="WSQ3" s="87"/>
      <c r="WSR3" s="87"/>
      <c r="WSS3" s="87"/>
      <c r="WST3" s="87"/>
      <c r="WSU3" s="87"/>
      <c r="WSV3" s="87"/>
      <c r="WSW3" s="87"/>
      <c r="WSX3" s="87"/>
      <c r="WSY3" s="87"/>
      <c r="WSZ3" s="87"/>
      <c r="WTA3" s="87"/>
      <c r="WTB3" s="87"/>
      <c r="WTC3" s="87"/>
      <c r="WTD3" s="87"/>
      <c r="WTE3" s="87"/>
      <c r="WTF3" s="87"/>
      <c r="WTG3" s="87"/>
      <c r="WTH3" s="87"/>
      <c r="WTI3" s="87"/>
      <c r="WTJ3" s="87"/>
      <c r="WTK3" s="87"/>
      <c r="WTL3" s="87"/>
      <c r="WTM3" s="87"/>
      <c r="WTN3" s="87"/>
      <c r="WTO3" s="87"/>
      <c r="WTP3" s="87"/>
      <c r="WTQ3" s="87"/>
      <c r="WTR3" s="87"/>
      <c r="WTS3" s="87"/>
      <c r="WTT3" s="87"/>
      <c r="WTU3" s="87"/>
      <c r="WTV3" s="87"/>
      <c r="WTW3" s="87"/>
      <c r="WTX3" s="87"/>
      <c r="WTY3" s="87"/>
      <c r="WTZ3" s="87"/>
      <c r="WUA3" s="87"/>
      <c r="WUB3" s="87"/>
      <c r="WUC3" s="87"/>
      <c r="WUD3" s="87"/>
      <c r="WUE3" s="87"/>
      <c r="WUF3" s="87"/>
      <c r="WUG3" s="87"/>
      <c r="WUH3" s="87"/>
      <c r="WUI3" s="87"/>
      <c r="WUJ3" s="87"/>
      <c r="WUK3" s="87"/>
      <c r="WUL3" s="87"/>
      <c r="WUM3" s="87"/>
      <c r="WUN3" s="87"/>
      <c r="WUO3" s="87"/>
      <c r="WUP3" s="87"/>
      <c r="WUQ3" s="87"/>
      <c r="WUR3" s="87"/>
      <c r="WUS3" s="87"/>
      <c r="WUT3" s="87"/>
      <c r="WUU3" s="87"/>
      <c r="WUV3" s="87"/>
      <c r="WUW3" s="87"/>
      <c r="WUX3" s="87"/>
      <c r="WUY3" s="87"/>
      <c r="WUZ3" s="87"/>
      <c r="WVA3" s="87"/>
      <c r="WVB3" s="87"/>
      <c r="WVC3" s="87"/>
      <c r="WVD3" s="87"/>
      <c r="WVE3" s="87"/>
      <c r="WVF3" s="87"/>
      <c r="WVG3" s="87"/>
      <c r="WVH3" s="87"/>
      <c r="WVI3" s="87"/>
      <c r="WVJ3" s="87"/>
      <c r="WVK3" s="87"/>
      <c r="WVL3" s="87"/>
      <c r="WVM3" s="87"/>
      <c r="WVN3" s="87"/>
      <c r="WVO3" s="87"/>
      <c r="WVP3" s="87"/>
      <c r="WVQ3" s="87"/>
      <c r="WVR3" s="87"/>
      <c r="WVS3" s="87"/>
      <c r="WVT3" s="87"/>
      <c r="WVU3" s="87"/>
      <c r="WVV3" s="87"/>
      <c r="WVW3" s="87"/>
      <c r="WVX3" s="87"/>
      <c r="WVY3" s="87"/>
      <c r="WVZ3" s="87"/>
      <c r="WWA3" s="87"/>
      <c r="WWB3" s="87"/>
      <c r="WWC3" s="87"/>
      <c r="WWD3" s="87"/>
      <c r="WWE3" s="87"/>
      <c r="WWF3" s="87"/>
      <c r="WWG3" s="87"/>
      <c r="WWH3" s="87"/>
      <c r="WWI3" s="87"/>
      <c r="WWJ3" s="87"/>
      <c r="WWK3" s="87"/>
      <c r="WWL3" s="87"/>
      <c r="WWM3" s="87"/>
      <c r="WWN3" s="87"/>
      <c r="WWO3" s="87"/>
      <c r="WWP3" s="87"/>
      <c r="WWQ3" s="87"/>
      <c r="WWR3" s="87"/>
      <c r="WWS3" s="87"/>
      <c r="WWT3" s="87"/>
      <c r="WWU3" s="87"/>
      <c r="WWV3" s="87"/>
      <c r="WWW3" s="87"/>
      <c r="WWX3" s="87"/>
      <c r="WWY3" s="87"/>
      <c r="WWZ3" s="87"/>
      <c r="WXA3" s="87"/>
      <c r="WXB3" s="87"/>
      <c r="WXC3" s="87"/>
      <c r="WXD3" s="87"/>
      <c r="WXE3" s="87"/>
      <c r="WXF3" s="87"/>
      <c r="WXG3" s="87"/>
      <c r="WXH3" s="87"/>
      <c r="WXI3" s="87"/>
      <c r="WXJ3" s="87"/>
      <c r="WXK3" s="87"/>
      <c r="WXL3" s="87"/>
      <c r="WXM3" s="87"/>
      <c r="WXN3" s="87"/>
      <c r="WXO3" s="87"/>
      <c r="WXP3" s="87"/>
      <c r="WXQ3" s="87"/>
      <c r="WXR3" s="87"/>
      <c r="WXS3" s="87"/>
      <c r="WXT3" s="87"/>
      <c r="WXU3" s="87"/>
      <c r="WXV3" s="87"/>
      <c r="WXW3" s="87"/>
      <c r="WXX3" s="87"/>
      <c r="WXY3" s="87"/>
      <c r="WXZ3" s="87"/>
      <c r="WYA3" s="87"/>
      <c r="WYB3" s="87"/>
      <c r="WYC3" s="87"/>
      <c r="WYD3" s="87"/>
      <c r="WYE3" s="87"/>
      <c r="WYF3" s="87"/>
      <c r="WYG3" s="87"/>
      <c r="WYH3" s="87"/>
      <c r="WYI3" s="87"/>
      <c r="WYJ3" s="87"/>
      <c r="WYK3" s="87"/>
      <c r="WYL3" s="87"/>
      <c r="WYM3" s="87"/>
      <c r="WYN3" s="87"/>
      <c r="WYO3" s="87"/>
      <c r="WYP3" s="87"/>
      <c r="WYQ3" s="87"/>
      <c r="WYR3" s="87"/>
      <c r="WYS3" s="87"/>
      <c r="WYT3" s="87"/>
      <c r="WYU3" s="87"/>
      <c r="WYV3" s="87"/>
      <c r="WYW3" s="87"/>
      <c r="WYX3" s="87"/>
      <c r="WYY3" s="87"/>
      <c r="WYZ3" s="87"/>
      <c r="WZA3" s="87"/>
      <c r="WZB3" s="87"/>
      <c r="WZC3" s="87"/>
      <c r="WZD3" s="87"/>
      <c r="WZE3" s="87"/>
      <c r="WZF3" s="87"/>
      <c r="WZG3" s="87"/>
      <c r="WZH3" s="87"/>
      <c r="WZI3" s="87"/>
      <c r="WZJ3" s="87"/>
      <c r="WZK3" s="87"/>
      <c r="WZL3" s="87"/>
      <c r="WZM3" s="87"/>
      <c r="WZN3" s="87"/>
      <c r="WZO3" s="87"/>
      <c r="WZP3" s="87"/>
      <c r="WZQ3" s="87"/>
      <c r="WZR3" s="87"/>
      <c r="WZS3" s="87"/>
      <c r="WZT3" s="87"/>
      <c r="WZU3" s="87"/>
      <c r="WZV3" s="87"/>
      <c r="WZW3" s="87"/>
      <c r="WZX3" s="87"/>
      <c r="WZY3" s="87"/>
      <c r="WZZ3" s="87"/>
      <c r="XAA3" s="87"/>
      <c r="XAB3" s="87"/>
      <c r="XAC3" s="87"/>
      <c r="XAD3" s="87"/>
      <c r="XAE3" s="87"/>
      <c r="XAF3" s="87"/>
      <c r="XAG3" s="87"/>
      <c r="XAH3" s="87"/>
      <c r="XAI3" s="87"/>
      <c r="XAJ3" s="87"/>
      <c r="XAK3" s="87"/>
      <c r="XAL3" s="87"/>
      <c r="XAM3" s="87"/>
      <c r="XAN3" s="87"/>
      <c r="XAO3" s="87"/>
      <c r="XAP3" s="87"/>
      <c r="XAQ3" s="87"/>
      <c r="XAR3" s="87"/>
      <c r="XAS3" s="87"/>
      <c r="XAT3" s="87"/>
      <c r="XAU3" s="87"/>
      <c r="XAV3" s="87"/>
      <c r="XAW3" s="87"/>
      <c r="XAX3" s="87"/>
      <c r="XAY3" s="87"/>
      <c r="XAZ3" s="87"/>
      <c r="XBA3" s="87"/>
      <c r="XBB3" s="87"/>
      <c r="XBC3" s="87"/>
      <c r="XBD3" s="87"/>
      <c r="XBE3" s="87"/>
      <c r="XBF3" s="87"/>
      <c r="XBG3" s="87"/>
      <c r="XBH3" s="87"/>
      <c r="XBI3" s="87"/>
      <c r="XBJ3" s="87"/>
      <c r="XBK3" s="87"/>
      <c r="XBL3" s="87"/>
      <c r="XBM3" s="87"/>
      <c r="XBN3" s="87"/>
      <c r="XBO3" s="87"/>
      <c r="XBP3" s="87"/>
      <c r="XBQ3" s="87"/>
      <c r="XBR3" s="87"/>
      <c r="XBS3" s="87"/>
      <c r="XBT3" s="87"/>
      <c r="XBU3" s="87"/>
      <c r="XBV3" s="87"/>
      <c r="XBW3" s="87"/>
      <c r="XBX3" s="87"/>
      <c r="XBY3" s="87"/>
      <c r="XBZ3" s="87"/>
      <c r="XCA3" s="87"/>
      <c r="XCB3" s="87"/>
      <c r="XCC3" s="87"/>
      <c r="XCD3" s="87"/>
      <c r="XCE3" s="87"/>
      <c r="XCF3" s="87"/>
      <c r="XCG3" s="87"/>
      <c r="XCH3" s="87"/>
      <c r="XCI3" s="87"/>
      <c r="XCJ3" s="87"/>
      <c r="XCK3" s="87"/>
      <c r="XCL3" s="87"/>
      <c r="XCM3" s="87"/>
      <c r="XCN3" s="87"/>
      <c r="XCO3" s="87"/>
      <c r="XCP3" s="87"/>
      <c r="XCQ3" s="87"/>
      <c r="XCR3" s="87"/>
      <c r="XCS3" s="87"/>
      <c r="XCT3" s="87"/>
      <c r="XCU3" s="87"/>
      <c r="XCV3" s="87"/>
      <c r="XCW3" s="87"/>
      <c r="XCX3" s="87"/>
      <c r="XCY3" s="87"/>
      <c r="XCZ3" s="87"/>
      <c r="XDA3" s="87"/>
      <c r="XDB3" s="87"/>
      <c r="XDC3" s="87"/>
      <c r="XDD3" s="87"/>
      <c r="XDE3" s="87"/>
      <c r="XDF3" s="87"/>
      <c r="XDG3" s="87"/>
      <c r="XDH3" s="87"/>
      <c r="XDI3" s="87"/>
      <c r="XDJ3" s="87"/>
      <c r="XDK3" s="87"/>
      <c r="XDL3" s="87"/>
      <c r="XDM3" s="87"/>
      <c r="XDN3" s="87"/>
      <c r="XDO3" s="87"/>
      <c r="XDP3" s="87"/>
      <c r="XDQ3" s="87"/>
      <c r="XDR3" s="87"/>
      <c r="XDS3" s="87"/>
      <c r="XDT3" s="87"/>
      <c r="XDU3" s="87"/>
      <c r="XDV3" s="87"/>
      <c r="XDW3" s="87"/>
      <c r="XDX3" s="87"/>
      <c r="XDY3" s="87"/>
      <c r="XDZ3" s="87"/>
      <c r="XEA3" s="87"/>
      <c r="XEB3" s="87"/>
      <c r="XEC3" s="87"/>
      <c r="XED3" s="87"/>
      <c r="XEE3" s="87"/>
      <c r="XEF3" s="87"/>
      <c r="XEG3" s="87"/>
      <c r="XEH3" s="87"/>
      <c r="XEI3" s="87"/>
      <c r="XEJ3" s="87"/>
      <c r="XEK3" s="87"/>
      <c r="XEL3" s="87"/>
      <c r="XEM3" s="87"/>
      <c r="XEN3" s="87"/>
      <c r="XEO3" s="87"/>
      <c r="XEP3" s="87"/>
      <c r="XEQ3" s="87"/>
      <c r="XER3" s="87"/>
      <c r="XES3" s="87"/>
      <c r="XET3" s="87"/>
      <c r="XEU3" s="87"/>
      <c r="XEV3" s="87"/>
      <c r="XEW3" s="87"/>
      <c r="XEX3" s="87"/>
      <c r="XEY3" s="87"/>
      <c r="XEZ3" s="87"/>
      <c r="XFA3" s="87"/>
      <c r="XFB3" s="87"/>
      <c r="XFC3" s="87"/>
      <c r="XFD3" s="87"/>
    </row>
    <row r="4" ht="6" customHeight="1" spans="2:16384">
      <c r="B4" s="82"/>
      <c r="XFD4" s="81"/>
    </row>
    <row r="5" spans="1:16384">
      <c r="A5" s="81" t="s">
        <v>7</v>
      </c>
      <c r="B5" s="88" t="str">
        <f t="shared" ref="B5:B8" si="0">A5</f>
        <v>&lt;head&gt;</v>
      </c>
      <c r="C5" s="88"/>
      <c r="D5" s="88" t="s">
        <v>2</v>
      </c>
      <c r="XFD5" s="81"/>
    </row>
    <row r="6" spans="1:16384">
      <c r="A6" s="81" t="s">
        <v>8</v>
      </c>
      <c r="B6" s="88" t="str">
        <f t="shared" si="0"/>
        <v>&lt;!-- Metaetiquetas --&gt;</v>
      </c>
      <c r="C6" s="88"/>
      <c r="D6" s="88" t="s">
        <v>2</v>
      </c>
      <c r="XFD6" s="81"/>
    </row>
    <row r="7" spans="1:16384">
      <c r="A7" s="81" t="s">
        <v>9</v>
      </c>
      <c r="B7" s="88" t="str">
        <f t="shared" si="0"/>
        <v>&lt;meta charset="utf-8" /&gt;</v>
      </c>
      <c r="C7" s="88"/>
      <c r="D7" s="88" t="s">
        <v>2</v>
      </c>
      <c r="XFD7" s="81"/>
    </row>
    <row r="8" spans="1:16384">
      <c r="A8" s="81" t="s">
        <v>10</v>
      </c>
      <c r="B8" s="88" t="str">
        <f t="shared" si="0"/>
        <v>&lt;meta name="viewport" content="width=device-width, initial-scale=1" /&gt;</v>
      </c>
      <c r="C8" s="88"/>
      <c r="D8" s="88" t="s">
        <v>2</v>
      </c>
      <c r="XFD8" s="81"/>
    </row>
    <row r="9" spans="1:16384">
      <c r="A9" s="83" t="s">
        <v>11</v>
      </c>
      <c r="B9" s="88" t="str">
        <f>CONCATENATE(E9,$C$3,F9)</f>
        <v>&lt;meta name="description" content="Se explica como se puede reiniciar un repositorio tanto local como su remoto en GiTHUB" /&gt;</v>
      </c>
      <c r="C9" s="88"/>
      <c r="D9" s="88" t="s">
        <v>2</v>
      </c>
      <c r="E9" s="81" t="s">
        <v>12</v>
      </c>
      <c r="F9" s="81" t="s">
        <v>13</v>
      </c>
      <c r="XFD9" s="81"/>
    </row>
    <row r="10" spans="1:16384">
      <c r="A10" s="83" t="s">
        <v>11</v>
      </c>
      <c r="B10" s="88" t="str">
        <f>CONCATENATE(E10,$C$1,F10)</f>
        <v>&lt;meta name="tittle" content="Reiniciar Repositorio en GIT / GITHUB - Ing. Eduardo Herrera Forero." /&gt;</v>
      </c>
      <c r="C10" s="88"/>
      <c r="D10" s="88" t="s">
        <v>2</v>
      </c>
      <c r="E10" s="81" t="s">
        <v>63</v>
      </c>
      <c r="F10" s="81" t="s">
        <v>13</v>
      </c>
      <c r="XFD10" s="81"/>
    </row>
    <row r="11" spans="1:16384">
      <c r="A11" s="81" t="s">
        <v>14</v>
      </c>
      <c r="B11" s="88" t="str">
        <f>A11</f>
        <v>&lt;meta name="author" content="Ing. Eduardo Herrera Forero" /&gt;</v>
      </c>
      <c r="C11" s="88"/>
      <c r="D11" s="88" t="s">
        <v>2</v>
      </c>
      <c r="XFD11" s="81"/>
    </row>
    <row r="12" spans="1:16384">
      <c r="A12" s="81" t="s">
        <v>15</v>
      </c>
      <c r="B12" s="88" t="str">
        <f>A12</f>
        <v>&lt;meta name="application-name" content="EHF" /&gt;</v>
      </c>
      <c r="C12" s="88"/>
      <c r="D12" s="88" t="s">
        <v>2</v>
      </c>
      <c r="XFD12" s="81"/>
    </row>
    <row r="13" spans="1:16384">
      <c r="A13" s="81" t="s">
        <v>16</v>
      </c>
      <c r="B13" s="88" t="str">
        <f>A13</f>
        <v>&lt;meta name="robots" content="index, follow" /&gt;</v>
      </c>
      <c r="C13" s="88"/>
      <c r="D13" s="88" t="s">
        <v>2</v>
      </c>
      <c r="XFD13" s="81"/>
    </row>
    <row r="14" spans="1:16384">
      <c r="A14" s="85" t="s">
        <v>17</v>
      </c>
      <c r="B14" s="88" t="str">
        <f>CONCATENATE(E14,$A$2,$F$9)</f>
        <v>&lt;link rel="canonical" href="https://eduardoherreraf.github.io/git-05_reiniciar_repositorio_en_git-github.html" /&gt;</v>
      </c>
      <c r="C14" s="88"/>
      <c r="D14" s="88" t="s">
        <v>2</v>
      </c>
      <c r="E14" s="81" t="s">
        <v>18</v>
      </c>
      <c r="XFD14" s="81"/>
    </row>
    <row r="15" spans="1:16384">
      <c r="A15" s="81" t="s">
        <v>19</v>
      </c>
      <c r="B15" s="88" t="str">
        <f t="shared" ref="B15:B18" si="1">A15</f>
        <v>&lt;!-- Fin Metaetiquetas --&gt;</v>
      </c>
      <c r="C15" s="88"/>
      <c r="D15" s="88" t="s">
        <v>2</v>
      </c>
      <c r="XFD15" s="81"/>
    </row>
    <row r="16" spans="2:16384">
      <c r="B16" s="88" t="s">
        <v>20</v>
      </c>
      <c r="C16" s="88"/>
      <c r="D16" s="88" t="s">
        <v>2</v>
      </c>
      <c r="XFD16" s="81"/>
    </row>
    <row r="17" spans="1:16384">
      <c r="A17" s="81" t="s">
        <v>21</v>
      </c>
      <c r="B17" s="88" t="str">
        <f t="shared" si="1"/>
        <v>&lt;!-- Open Graph data --&gt;</v>
      </c>
      <c r="C17" s="88"/>
      <c r="XFD17" s="81"/>
    </row>
    <row r="18" spans="1:16384">
      <c r="A18" s="81" t="s">
        <v>22</v>
      </c>
      <c r="B18" s="88" t="str">
        <f t="shared" si="1"/>
        <v>&lt;meta property="og:type" content="website" /&gt;</v>
      </c>
      <c r="C18" s="88"/>
      <c r="D18" s="88"/>
      <c r="XFD18" s="81"/>
    </row>
    <row r="19" spans="1:16384">
      <c r="A19" s="83" t="s">
        <v>23</v>
      </c>
      <c r="B19" s="88" t="str">
        <f>CONCATENATE(E19,$C$1,F9)</f>
        <v>&lt;meta property="og:title" content="Reiniciar Repositorio en GIT / GITHUB - Ing. Eduardo Herrera Forero." /&gt;</v>
      </c>
      <c r="C19" s="88"/>
      <c r="D19" s="88"/>
      <c r="E19" s="81" t="s">
        <v>24</v>
      </c>
      <c r="XFD19" s="81"/>
    </row>
    <row r="20" spans="1:16384">
      <c r="A20" s="90" t="s">
        <v>25</v>
      </c>
      <c r="B20" s="88" t="str">
        <f>CONCATENATE(E20,$C$3,$F$9)</f>
        <v>&lt;meta property="og:description" content="Se explica como se puede reiniciar un repositorio tanto local como su remoto en GiTHUB" /&gt;</v>
      </c>
      <c r="C20" s="88"/>
      <c r="D20" s="88"/>
      <c r="E20" s="81" t="s">
        <v>26</v>
      </c>
      <c r="XFD20" s="81"/>
    </row>
    <row r="21" spans="2:16384">
      <c r="B21" s="81" t="str">
        <f>CONCATENATE(E21,$D$2,F21)</f>
        <v>&lt;meta property="og:image" content="https://i.ibb.co/M53d2PQy/Borrando-Repo-11.png" /&gt;</v>
      </c>
      <c r="C21" s="88"/>
      <c r="D21" s="88"/>
      <c r="E21" s="81" t="s">
        <v>70</v>
      </c>
      <c r="F21" s="81" t="s">
        <v>13</v>
      </c>
      <c r="XFD21" s="81"/>
    </row>
    <row r="22" spans="1:16384">
      <c r="A22" s="81" t="s">
        <v>28</v>
      </c>
      <c r="B22" s="81" t="str">
        <f>CONCATENATE(E22,$D$1,F22)</f>
        <v>&lt;meta property="og:image:alt" content="Reiniciar Repositorio en GIT / GITHUB - Ing. Eduardo Herrera Forero."/&gt;</v>
      </c>
      <c r="C22" s="88"/>
      <c r="D22" s="88"/>
      <c r="E22" s="81" t="s">
        <v>71</v>
      </c>
      <c r="F22" s="81" t="s">
        <v>72</v>
      </c>
      <c r="XFD22" s="81"/>
    </row>
    <row r="23" spans="1:16384">
      <c r="A23" s="85" t="s">
        <v>29</v>
      </c>
      <c r="B23" s="88" t="str">
        <f>CONCATENATE(E23,$A$2,$F$9)</f>
        <v>&lt;meta property="og:url" content="https://eduardoherreraf.github.io/git-05_reiniciar_repositorio_en_git-github.html" /&gt;</v>
      </c>
      <c r="C23" s="88"/>
      <c r="D23" s="88"/>
      <c r="E23" s="81" t="s">
        <v>30</v>
      </c>
      <c r="XFD23" s="81"/>
    </row>
    <row r="24" spans="1:16384">
      <c r="A24" s="81" t="s">
        <v>31</v>
      </c>
      <c r="B24" s="88" t="str">
        <f>A24</f>
        <v>&lt;meta property="og:locale" content="es_CO" /&gt;</v>
      </c>
      <c r="C24" s="88"/>
      <c r="D24" s="88"/>
      <c r="XFD24" s="81"/>
    </row>
    <row r="25" spans="1:16384">
      <c r="A25" s="81" t="s">
        <v>32</v>
      </c>
      <c r="B25" s="88" t="str">
        <f>A25</f>
        <v>&lt;!-- fin Open Graph data --&gt;</v>
      </c>
      <c r="C25" s="88"/>
      <c r="D25" s="91"/>
      <c r="XFD25" s="81"/>
    </row>
    <row r="26" spans="2:16384">
      <c r="B26" s="88" t="s">
        <v>33</v>
      </c>
      <c r="C26" s="88"/>
      <c r="D26" s="88" t="s">
        <v>2</v>
      </c>
      <c r="XFD26" s="81"/>
    </row>
    <row r="27" spans="1:16384">
      <c r="A27" s="81" t="s">
        <v>34</v>
      </c>
      <c r="B27" s="88" t="str">
        <f>A27</f>
        <v>&lt;!-- Twitter cards --&gt;</v>
      </c>
      <c r="C27" s="88"/>
      <c r="D27" s="88" t="s">
        <v>2</v>
      </c>
      <c r="XFD27" s="81"/>
    </row>
    <row r="28" spans="2:16384">
      <c r="B28" s="88" t="s">
        <v>64</v>
      </c>
      <c r="C28" s="88"/>
      <c r="D28" s="88" t="s">
        <v>2</v>
      </c>
      <c r="XFD28" s="81"/>
    </row>
    <row r="29" spans="1:16384">
      <c r="A29" s="83" t="s">
        <v>37</v>
      </c>
      <c r="B29" s="88" t="str">
        <f>CONCATENATE(E29,$C$1,$F$9)</f>
        <v>&lt;meta name="twitter:title" content="Reiniciar Repositorio en GIT / GITHUB - Ing. Eduardo Herrera Forero." /&gt;</v>
      </c>
      <c r="C29" s="88"/>
      <c r="D29" s="88" t="s">
        <v>2</v>
      </c>
      <c r="E29" s="81" t="s">
        <v>38</v>
      </c>
      <c r="G29"/>
      <c r="XFD29" s="81"/>
    </row>
    <row r="30" spans="1:16384">
      <c r="A30" s="90" t="s">
        <v>39</v>
      </c>
      <c r="B30" s="88" t="str">
        <f>CONCATENATE(E30,$C$3,$F$9)</f>
        <v>&lt;meta name="twitter:description" content="Se explica como se puede reiniciar un repositorio tanto local como su remoto en GiTHUB" /&gt;</v>
      </c>
      <c r="C30" s="88"/>
      <c r="E30" s="81" t="s">
        <v>40</v>
      </c>
      <c r="XFD30" s="81"/>
    </row>
    <row r="31" spans="2:16384">
      <c r="B31" s="81" t="str">
        <f>CONCATENATE(E31,$D$2,F31)</f>
        <v>&lt;meta name="twitter:image" content="https://i.ibb.co/M53d2PQy/Borrando-Repo-11.png" /&gt;</v>
      </c>
      <c r="C31" s="88"/>
      <c r="E31" s="92" t="s">
        <v>73</v>
      </c>
      <c r="F31" s="92" t="s">
        <v>13</v>
      </c>
      <c r="XFD31" s="81"/>
    </row>
    <row r="32" spans="1:16384">
      <c r="A32" s="81" t="s">
        <v>42</v>
      </c>
      <c r="B32" s="81" t="str">
        <f>CONCATENATE(E32,$D$1,F32)</f>
        <v>&lt;meta name="twitter:image:alt" content="Reiniciar Repositorio en GIT / GITHUB - Ing. Eduardo Herrera Forero."&gt;</v>
      </c>
      <c r="C32" s="88"/>
      <c r="E32" s="88" t="s">
        <v>74</v>
      </c>
      <c r="F32" s="81" t="s">
        <v>75</v>
      </c>
      <c r="XFD32" s="81"/>
    </row>
    <row r="33" spans="1:16384">
      <c r="A33" s="83"/>
      <c r="B33" s="88" t="str">
        <f>CONCATENATE(E33,$A$2,$F$9)</f>
        <v>&lt;meta name="twitter:url" content="https://eduardoherreraf.github.io/git-05_reiniciar_repositorio_en_git-github.html" /&gt;</v>
      </c>
      <c r="C33" s="88"/>
      <c r="D33" s="88" t="s">
        <v>2</v>
      </c>
      <c r="E33" s="81" t="s">
        <v>65</v>
      </c>
      <c r="XFD33" s="81"/>
    </row>
    <row r="34" spans="2:16384">
      <c r="B34" s="88" t="s">
        <v>36</v>
      </c>
      <c r="C34" s="88"/>
      <c r="XFD34" s="81"/>
    </row>
    <row r="35" spans="1:16384">
      <c r="A35" s="81" t="s">
        <v>43</v>
      </c>
      <c r="B35" s="88" t="str">
        <f>A35</f>
        <v>&lt;!-- Fin Twitter cards --&gt;</v>
      </c>
      <c r="C35" s="88"/>
      <c r="L35" s="88"/>
      <c r="XFD35" s="81"/>
    </row>
    <row r="36" spans="2:16384">
      <c r="B36" s="88" t="s">
        <v>33</v>
      </c>
      <c r="C36" s="88"/>
      <c r="D36" s="88" t="s">
        <v>2</v>
      </c>
      <c r="XFD36" s="81"/>
    </row>
    <row r="37" spans="1:16384">
      <c r="A37" s="81" t="s">
        <v>44</v>
      </c>
      <c r="B37" s="88" t="str">
        <f t="shared" ref="B37:B46" si="2">A37</f>
        <v>&lt;!-- iconos --&gt;</v>
      </c>
      <c r="C37" s="88"/>
      <c r="D37" s="88" t="s">
        <v>2</v>
      </c>
      <c r="XFD37" s="81"/>
    </row>
    <row r="38" spans="1:16384">
      <c r="A38" s="81" t="s">
        <v>45</v>
      </c>
      <c r="B38" s="88" t="str">
        <f t="shared" si="2"/>
        <v>&lt;link rel="apple-touch-icon" sizes="180x180" href="apple-touch-icon.png" /&gt;</v>
      </c>
      <c r="C38" s="88"/>
      <c r="D38" s="88" t="s">
        <v>2</v>
      </c>
      <c r="XFD38" s="81"/>
    </row>
    <row r="39" spans="1:16384">
      <c r="A39" s="81" t="s">
        <v>46</v>
      </c>
      <c r="B39" s="88" t="str">
        <f t="shared" si="2"/>
        <v>&lt;link rel="icon" type="image/png" sizes="32x32" href="favicon-32x32.png" /&gt;</v>
      </c>
      <c r="C39" s="88"/>
      <c r="D39" s="88" t="s">
        <v>2</v>
      </c>
      <c r="XFD39" s="81"/>
    </row>
    <row r="40" spans="1:16384">
      <c r="A40" s="81" t="s">
        <v>47</v>
      </c>
      <c r="B40" s="88" t="str">
        <f t="shared" si="2"/>
        <v>&lt;link rel="icon" type="image/png" sizes="192x192" href="android-chrome-192x192.png"/&gt;</v>
      </c>
      <c r="C40" s="88"/>
      <c r="D40" s="88" t="s">
        <v>2</v>
      </c>
      <c r="XFD40" s="81"/>
    </row>
    <row r="41" spans="1:16384">
      <c r="A41" s="81" t="s">
        <v>48</v>
      </c>
      <c r="B41" s="88" t="str">
        <f t="shared" si="2"/>
        <v>&lt;link rel="icon" type="image/png" sizes="16x16" href="favicon-16x16.png" /&gt;</v>
      </c>
      <c r="C41" s="88"/>
      <c r="D41" s="88" t="s">
        <v>2</v>
      </c>
      <c r="XFD41" s="81"/>
    </row>
    <row r="42" spans="1:16384">
      <c r="A42" s="81" t="s">
        <v>49</v>
      </c>
      <c r="B42" s="88" t="str">
        <f t="shared" si="2"/>
        <v>&lt;link rel="manifest" href="site.webmanifest" /&gt;</v>
      </c>
      <c r="C42" s="88"/>
      <c r="D42" s="88" t="s">
        <v>2</v>
      </c>
      <c r="XFD42" s="81"/>
    </row>
    <row r="43" spans="1:16384">
      <c r="A43" s="81" t="s">
        <v>50</v>
      </c>
      <c r="B43" s="88" t="str">
        <f t="shared" si="2"/>
        <v>&lt;link rel="mask-icon" href="safari-pinned-tab.svg" color="#5bbad5" /&gt;</v>
      </c>
      <c r="C43" s="88"/>
      <c r="D43" s="88" t="s">
        <v>2</v>
      </c>
      <c r="XFD43" s="81"/>
    </row>
    <row r="44" spans="1:16384">
      <c r="A44" s="81" t="s">
        <v>51</v>
      </c>
      <c r="B44" s="88" t="str">
        <f t="shared" si="2"/>
        <v>&lt;meta name="msapplication-TileColor" content="#da532c" /&gt;</v>
      </c>
      <c r="C44" s="88"/>
      <c r="D44" s="88" t="s">
        <v>2</v>
      </c>
      <c r="XFD44" s="81"/>
    </row>
    <row r="45" spans="1:16384">
      <c r="A45" s="81" t="s">
        <v>52</v>
      </c>
      <c r="B45" s="88" t="str">
        <f t="shared" si="2"/>
        <v>&lt;meta name="theme-color" content="#ffffff" /&gt;</v>
      </c>
      <c r="C45" s="88"/>
      <c r="D45" s="88" t="s">
        <v>2</v>
      </c>
      <c r="XFD45" s="81"/>
    </row>
    <row r="46" spans="1:16384">
      <c r="A46" s="81" t="s">
        <v>53</v>
      </c>
      <c r="B46" s="88" t="str">
        <f t="shared" si="2"/>
        <v>&lt;!-- fin iconos --&gt;</v>
      </c>
      <c r="C46" s="88"/>
      <c r="D46" s="88" t="s">
        <v>2</v>
      </c>
      <c r="XFD46" s="81"/>
    </row>
    <row r="47" spans="2:16384">
      <c r="B47" s="88" t="s">
        <v>33</v>
      </c>
      <c r="C47" s="88"/>
      <c r="D47" s="88" t="s">
        <v>2</v>
      </c>
      <c r="XFD47" s="81"/>
    </row>
    <row r="48" spans="1:16384">
      <c r="A48" s="81" t="s">
        <v>54</v>
      </c>
      <c r="B48" s="88" t="str">
        <f t="shared" ref="B48:B52" si="3">A48</f>
        <v>&lt;title&gt;</v>
      </c>
      <c r="C48" s="88"/>
      <c r="D48" s="88" t="s">
        <v>2</v>
      </c>
      <c r="XFD48" s="81"/>
    </row>
    <row r="49" spans="1:16384">
      <c r="A49" s="83" t="s">
        <v>55</v>
      </c>
      <c r="B49" s="88" t="str">
        <f>C1</f>
        <v>Reiniciar Repositorio en GIT / GITHUB - Ing. Eduardo Herrera Forero.</v>
      </c>
      <c r="C49" s="88"/>
      <c r="D49" s="88" t="s">
        <v>2</v>
      </c>
      <c r="XFD49" s="81"/>
    </row>
    <row r="50" spans="1:16384">
      <c r="A50" s="81" t="s">
        <v>56</v>
      </c>
      <c r="B50" s="88" t="str">
        <f t="shared" si="3"/>
        <v>&lt;/title&gt;</v>
      </c>
      <c r="C50" s="88"/>
      <c r="D50" s="88" t="s">
        <v>2</v>
      </c>
      <c r="XFD50" s="81"/>
    </row>
    <row r="51" spans="2:16384">
      <c r="B51" s="88" t="s">
        <v>33</v>
      </c>
      <c r="C51" s="88"/>
      <c r="D51" s="88" t="s">
        <v>2</v>
      </c>
      <c r="XFD51" s="81"/>
    </row>
    <row r="52" spans="1:16384">
      <c r="A52" s="81" t="s">
        <v>57</v>
      </c>
      <c r="B52" s="88" t="str">
        <f t="shared" si="3"/>
        <v>&lt;script type="module" defer src="./js/main.js"&gt;&lt;/script&gt;</v>
      </c>
      <c r="C52" s="88"/>
      <c r="D52" s="88" t="s">
        <v>2</v>
      </c>
      <c r="XFD52" s="81"/>
    </row>
    <row r="53" spans="2:16384">
      <c r="B53" s="88" t="s">
        <v>33</v>
      </c>
      <c r="C53" s="88"/>
      <c r="D53" s="88" t="s">
        <v>2</v>
      </c>
      <c r="XFD53" s="81"/>
    </row>
    <row r="54" spans="1:16384">
      <c r="A54" s="81" t="s">
        <v>58</v>
      </c>
      <c r="B54" s="88" t="str">
        <f>A54</f>
        <v>&lt;meta name="google-site-verification" content="2H5ZMCD1_xl7oxaiqnopfdQBnIXVIOfmW0UBSa5sQJc"/&gt;</v>
      </c>
      <c r="C54" s="88"/>
      <c r="D54" s="88" t="s">
        <v>2</v>
      </c>
      <c r="XFD54" s="81"/>
    </row>
    <row r="55" spans="1:16384">
      <c r="A55" s="81" t="s">
        <v>59</v>
      </c>
      <c r="B55" s="88" t="str">
        <f>A55</f>
        <v>&lt;/head&gt;</v>
      </c>
      <c r="C55" s="88"/>
      <c r="D55" s="88" t="s">
        <v>2</v>
      </c>
      <c r="XFD55" s="81"/>
    </row>
    <row r="56" spans="4:16384">
      <c r="D56" s="88" t="s">
        <v>2</v>
      </c>
      <c r="XFD56" s="81"/>
    </row>
  </sheetData>
  <hyperlinks>
    <hyperlink ref="A2" r:id="rId1" display="=CONCATENAR(&quot;https://eduardoherreraf.github.io/&quot;;C2)" tooltip="https://git-introduccion_de_git_para_windows.html"/>
    <hyperlink ref="D2" r:id="rId2" display="https://i.ibb.co/M53d2PQy/Borrando-Repo-11.png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workbookViewId="0">
      <pane ySplit="1" topLeftCell="A44" activePane="bottomLeft" state="frozen"/>
      <selection/>
      <selection pane="bottomLeft" activeCell="E2" sqref="E2:E161"/>
    </sheetView>
  </sheetViews>
  <sheetFormatPr defaultColWidth="9" defaultRowHeight="15" zeroHeight="1"/>
  <cols>
    <col min="1" max="1" width="19.375" style="47" customWidth="1"/>
    <col min="2" max="2" width="0.158333333333333" style="47" customWidth="1"/>
    <col min="3" max="3" width="86" style="22" customWidth="1"/>
    <col min="4" max="4" width="0.158333333333333" style="22" customWidth="1"/>
    <col min="5" max="5" width="104.5" style="48" customWidth="1"/>
    <col min="6" max="9" width="0.158333333333333" style="47" customWidth="1"/>
    <col min="10" max="16384" width="9" style="47"/>
  </cols>
  <sheetData>
    <row r="1" spans="3:9">
      <c r="C1" s="47"/>
      <c r="D1" s="47"/>
      <c r="E1" s="49"/>
      <c r="G1" s="48" t="s">
        <v>76</v>
      </c>
      <c r="I1" s="47" t="s">
        <v>77</v>
      </c>
    </row>
    <row r="2" spans="3:9">
      <c r="C2" s="47"/>
      <c r="D2" s="47"/>
      <c r="E2" s="50" t="s">
        <v>78</v>
      </c>
      <c r="H2" s="51"/>
      <c r="I2" s="51" t="s">
        <v>79</v>
      </c>
    </row>
    <row r="3" spans="3:5">
      <c r="C3" s="47"/>
      <c r="D3" s="47"/>
      <c r="E3" s="50" t="s">
        <v>80</v>
      </c>
    </row>
    <row r="4" spans="3:5">
      <c r="C4" s="47"/>
      <c r="D4" s="47"/>
      <c r="E4" s="48" t="s">
        <v>81</v>
      </c>
    </row>
    <row r="5" spans="3:5">
      <c r="C5" s="47"/>
      <c r="D5" s="47"/>
      <c r="E5" s="48" t="str">
        <f>CONCATENATE("&lt;!--  ",$C$8,"--&gt;")</f>
        <v>&lt;!--  Reiniciar Repositorio en GIT / GITHUB --&gt;</v>
      </c>
    </row>
    <row r="6" spans="3:5">
      <c r="C6" s="47"/>
      <c r="D6" s="47"/>
      <c r="E6" s="48" t="s">
        <v>82</v>
      </c>
    </row>
    <row r="7" spans="3:5">
      <c r="C7" s="47"/>
      <c r="D7" s="47"/>
      <c r="E7" s="48" t="s">
        <v>83</v>
      </c>
    </row>
    <row r="8" spans="1:5">
      <c r="A8" s="47" t="s">
        <v>84</v>
      </c>
      <c r="B8" s="47" t="s">
        <v>2</v>
      </c>
      <c r="C8" s="52" t="str">
        <f>LEFT('&lt;head&gt;'!C1,FIND("-",'&lt;head&gt;'!C1)-1)</f>
        <v>Reiniciar Repositorio en GIT / GITHUB </v>
      </c>
      <c r="D8" s="94" t="s">
        <v>85</v>
      </c>
      <c r="E8" s="48" t="str">
        <f>CONCATENATE("&lt;header&gt;&lt;h1&gt;",C8,"&lt;/h1&gt;&lt;/header&gt;")</f>
        <v>&lt;header&gt;&lt;h1&gt;Reiniciar Repositorio en GIT / GITHUB &lt;/h1&gt;&lt;/header&gt;</v>
      </c>
    </row>
    <row r="9" spans="3:6">
      <c r="C9" s="47"/>
      <c r="D9" s="47"/>
      <c r="F9" s="47" t="s">
        <v>2</v>
      </c>
    </row>
    <row r="10" s="47" customFormat="1" spans="1:6">
      <c r="A10" s="47" t="s">
        <v>86</v>
      </c>
      <c r="B10" s="47" t="s">
        <v>2</v>
      </c>
      <c r="C10" t="s">
        <v>87</v>
      </c>
      <c r="D10" s="95" t="s">
        <v>85</v>
      </c>
      <c r="E10" s="55" t="str">
        <f>IF(C10&lt;&gt;"",CONCATENATE("&lt;p&gt;",C10,"&lt;/p&gt;"),"")</f>
        <v>&lt;p&gt;Este documento proporciona una guía paso a paso sobre cómo reiniciar un repositorio en GIT y GITHUB. Reiniciar un repositorio puede ser útil en diversas situaciones, como cuando se desea comenzar de nuevo con un proyecto o cuando se han realizado cambios que no se desean conservar. A continuación, se presentan los métodos más comunes para reiniciar un repositorio.&lt;/p&gt;</v>
      </c>
      <c r="F10" s="47" t="s">
        <v>2</v>
      </c>
    </row>
    <row r="11" s="47" customFormat="1" spans="1:6">
      <c r="A11" s="47" t="s">
        <v>88</v>
      </c>
      <c r="B11" s="47" t="s">
        <v>2</v>
      </c>
      <c r="C11" s="54"/>
      <c r="D11" s="95" t="s">
        <v>85</v>
      </c>
      <c r="E11" s="55" t="str">
        <f>IF(C11&lt;&gt;"",CONCATENATE("&lt;p&gt;",C11,"&lt;/p&gt;"),"")</f>
        <v/>
      </c>
      <c r="F11" s="47" t="s">
        <v>2</v>
      </c>
    </row>
    <row r="12" s="47" customFormat="1" spans="4:5">
      <c r="D12" s="54"/>
      <c r="E12" s="48" t="s">
        <v>89</v>
      </c>
    </row>
    <row r="13" s="47" customFormat="1" spans="4:5">
      <c r="D13" s="54"/>
      <c r="E13" s="48" t="s">
        <v>90</v>
      </c>
    </row>
    <row r="14" spans="3:5">
      <c r="C14" s="47"/>
      <c r="D14" s="54"/>
      <c r="E14" s="48" t="s">
        <v>91</v>
      </c>
    </row>
    <row r="15" spans="3:5">
      <c r="C15" s="56" t="s">
        <v>92</v>
      </c>
      <c r="D15" s="54"/>
      <c r="E15" s="57" t="str">
        <f>CONCATENATE("src=",Comillas,C15,Comillas)</f>
        <v>src="https://i.ibb.co/0RqjPFCG/Reiniciar-Repo.jpg"</v>
      </c>
    </row>
    <row r="16" spans="3:5">
      <c r="C16" s="47"/>
      <c r="D16" s="54"/>
      <c r="E16" s="48" t="s">
        <v>93</v>
      </c>
    </row>
    <row r="17" spans="3:5">
      <c r="C17" s="47"/>
      <c r="D17" s="54"/>
      <c r="E17" s="48" t="s">
        <v>94</v>
      </c>
    </row>
    <row r="18" spans="3:5">
      <c r="C18" s="47"/>
      <c r="D18" s="54"/>
      <c r="E18" s="48" t="str">
        <f>CONCATENATE("alt=",Comillas,C8,Comillas)</f>
        <v>alt="Reiniciar Repositorio en GIT / GITHUB "</v>
      </c>
    </row>
    <row r="19" ht="30" spans="3:5">
      <c r="C19" s="54" t="s">
        <v>95</v>
      </c>
      <c r="D19" s="54"/>
      <c r="E19" s="57" t="str">
        <f>CONCATENATE("title=",Comillas,C19,Comillas)</f>
        <v>title="Comparación entre reinicio local y reinicio en GitHub: impacto en los cambios y visibilidad del repositorio""</v>
      </c>
    </row>
    <row r="20" spans="3:5">
      <c r="C20" s="47"/>
      <c r="D20" s="54"/>
      <c r="E20" s="48" t="s">
        <v>96</v>
      </c>
    </row>
    <row r="21" spans="3:5">
      <c r="C21" s="47"/>
      <c r="D21" s="54"/>
      <c r="E21" s="48" t="str">
        <f>CONCATENATE("&lt;figcaption&gt;",C8,"&lt;/figcaption&gt;")</f>
        <v>&lt;figcaption&gt;Reiniciar Repositorio en GIT / GITHUB &lt;/figcaption&gt;</v>
      </c>
    </row>
    <row r="22" spans="3:5">
      <c r="C22" s="47"/>
      <c r="D22" s="54"/>
      <c r="E22" s="48" t="s">
        <v>97</v>
      </c>
    </row>
    <row r="23" ht="15.75" spans="3:5">
      <c r="C23" s="47"/>
      <c r="D23" s="54"/>
      <c r="E23" s="48" t="s">
        <v>98</v>
      </c>
    </row>
    <row r="24" spans="1:5">
      <c r="A24" s="58"/>
      <c r="B24" s="59"/>
      <c r="C24" s="60"/>
      <c r="D24" s="60"/>
      <c r="E24" s="61" t="str">
        <f>IF(C25&lt;&gt;"",CONCATENATE("&lt;!-- ",C25," --&gt;"),"")</f>
        <v>&lt;!-- Reiniciar Eliminando Todo el Historial Manteniendo los Archivos --&gt;</v>
      </c>
    </row>
    <row r="25" spans="1:5">
      <c r="A25" s="62" t="s">
        <v>99</v>
      </c>
      <c r="B25" s="47" t="s">
        <v>2</v>
      </c>
      <c r="C25" s="63" t="s">
        <v>100</v>
      </c>
      <c r="D25" s="54"/>
      <c r="E25" s="64" t="str">
        <f>IF(C25&lt;&gt;"","&lt;div","")</f>
        <v>&lt;div</v>
      </c>
    </row>
    <row r="26" spans="1:5">
      <c r="A26" s="62" t="s">
        <v>101</v>
      </c>
      <c r="B26" s="47" t="s">
        <v>2</v>
      </c>
      <c r="C26" s="54" t="s">
        <v>102</v>
      </c>
      <c r="D26" s="54"/>
      <c r="E26" s="65" t="str">
        <f>IF(C25&lt;&gt;"",CONCATENATE("id=",Comillas,C26,Comillas),"")</f>
        <v>id="ReiniciarEliminandoTodoElHistorialManteniendoLosArchivos"</v>
      </c>
    </row>
    <row r="27" spans="1:5">
      <c r="A27" s="62"/>
      <c r="B27" s="47" t="s">
        <v>2</v>
      </c>
      <c r="C27" s="47"/>
      <c r="D27" s="47"/>
      <c r="E27" s="65" t="str">
        <f>IF(C25&lt;&gt;"",$F$42,"")</f>
        <v>class="mt-5 pt-5 "&gt;</v>
      </c>
    </row>
    <row r="28" spans="1:5">
      <c r="A28" s="62"/>
      <c r="B28" s="47" t="s">
        <v>2</v>
      </c>
      <c r="C28" s="47"/>
      <c r="D28" s="47"/>
      <c r="E28" s="65" t="str">
        <f>IF(C25&lt;&gt;"",CONCATENATE("&lt;h2 class=",Comillas,"mt-1",Comillas,"&gt;",C25,"&lt;/h2&gt;"),"")</f>
        <v>&lt;h2 class="mt-1"&gt;Reiniciar Eliminando Todo el Historial Manteniendo los Archivos&lt;/h2&gt;</v>
      </c>
    </row>
    <row r="29" spans="1:5">
      <c r="A29" s="62"/>
      <c r="B29" s="47" t="s">
        <v>2</v>
      </c>
      <c r="C29" s="47"/>
      <c r="D29" s="47"/>
      <c r="E29" s="64" t="str">
        <f>IF(C25&lt;&gt;"","&lt;/div&gt;","")</f>
        <v>&lt;/div&gt;</v>
      </c>
    </row>
    <row r="30" ht="15.75" spans="1:7">
      <c r="A30" s="66"/>
      <c r="B30" s="67" t="s">
        <v>2</v>
      </c>
      <c r="C30" s="67"/>
      <c r="D30" s="68"/>
      <c r="E30" s="69" t="str">
        <f>IF(C25&lt;&gt;"",CONCATENATE("&lt;!-- ",C25," Fin --&gt;"),"")</f>
        <v>&lt;!-- Reiniciar Eliminando Todo el Historial Manteniendo los Archivos Fin --&gt;</v>
      </c>
      <c r="G30" s="47" t="s">
        <v>103</v>
      </c>
    </row>
    <row r="31" ht="15.75" spans="1:7">
      <c r="A31" s="62"/>
      <c r="B31" s="70"/>
      <c r="C31" s="70"/>
      <c r="D31" s="71"/>
      <c r="E31" s="65" t="str">
        <f>""</f>
        <v/>
      </c>
      <c r="G31" s="47" t="s">
        <v>2</v>
      </c>
    </row>
    <row r="32" spans="1:5">
      <c r="A32" s="58"/>
      <c r="B32" s="59"/>
      <c r="C32" s="60"/>
      <c r="D32" s="60"/>
      <c r="E32" s="61" t="str">
        <f>IF(C33&lt;&gt;"",CONCATENATE("&lt;!-- ",C33," --&gt;"),"")</f>
        <v>&lt;!-- Reiniciar el Historial Manteniendo el Último Commit --&gt;</v>
      </c>
    </row>
    <row r="33" spans="1:7">
      <c r="A33" s="62" t="s">
        <v>104</v>
      </c>
      <c r="B33" s="47" t="s">
        <v>2</v>
      </c>
      <c r="C33" s="54" t="s">
        <v>105</v>
      </c>
      <c r="D33" s="54"/>
      <c r="E33" s="64" t="str">
        <f>IF(C33&lt;&gt;"","&lt;div","")</f>
        <v>&lt;div</v>
      </c>
      <c r="G33" s="47" t="s">
        <v>2</v>
      </c>
    </row>
    <row r="34" spans="1:7">
      <c r="A34" s="62" t="s">
        <v>106</v>
      </c>
      <c r="B34" s="47" t="s">
        <v>2</v>
      </c>
      <c r="C34" s="54" t="s">
        <v>107</v>
      </c>
      <c r="D34" s="54"/>
      <c r="E34" s="65" t="str">
        <f>IF(C33&lt;&gt;"",CONCATENATE("id=",Comillas,C34,Comillas),"")</f>
        <v>id="ReiniciarElHistorialManteniendoElUltimoCommit"</v>
      </c>
      <c r="G34" s="47" t="s">
        <v>2</v>
      </c>
    </row>
    <row r="35" spans="1:7">
      <c r="A35" s="62"/>
      <c r="B35" s="47" t="s">
        <v>2</v>
      </c>
      <c r="C35" s="47"/>
      <c r="D35" s="47"/>
      <c r="E35" s="65" t="str">
        <f>IF(C33&lt;&gt;"",$F$42,"")</f>
        <v>class="mt-5 pt-5 "&gt;</v>
      </c>
      <c r="G35" s="47" t="s">
        <v>2</v>
      </c>
    </row>
    <row r="36" spans="1:7">
      <c r="A36" s="62"/>
      <c r="B36" s="47" t="s">
        <v>2</v>
      </c>
      <c r="C36" s="47"/>
      <c r="D36" s="47"/>
      <c r="E36" s="65" t="str">
        <f>IF(C33&lt;&gt;"",CONCATENATE("&lt;h2 class=",Comillas,"mt-1",Comillas,"&gt;",C33,"&lt;/h2&gt;"),"")</f>
        <v>&lt;h2 class="mt-1"&gt;Reiniciar el Historial Manteniendo el Último Commit&lt;/h2&gt;</v>
      </c>
      <c r="G36" s="47" t="s">
        <v>2</v>
      </c>
    </row>
    <row r="37" spans="1:7">
      <c r="A37" s="62"/>
      <c r="B37" s="47" t="s">
        <v>2</v>
      </c>
      <c r="C37" s="47"/>
      <c r="D37" s="47"/>
      <c r="E37" s="64" t="str">
        <f>IF(C33&lt;&gt;"","&lt;/div&gt;","")</f>
        <v>&lt;/div&gt;</v>
      </c>
      <c r="G37" s="47" t="s">
        <v>2</v>
      </c>
    </row>
    <row r="38" ht="15.75" spans="1:7">
      <c r="A38" s="66"/>
      <c r="B38" s="67" t="s">
        <v>2</v>
      </c>
      <c r="C38" s="67"/>
      <c r="D38" s="68"/>
      <c r="E38" s="69" t="str">
        <f>IF(C33&lt;&gt;"",CONCATENATE("&lt;!-- ",C33," Fin --&gt;"),"")</f>
        <v>&lt;!-- Reiniciar el Historial Manteniendo el Último Commit Fin --&gt;</v>
      </c>
      <c r="G38" s="47" t="s">
        <v>2</v>
      </c>
    </row>
    <row r="39" ht="15.75" spans="1:7">
      <c r="A39" s="62"/>
      <c r="B39" s="70"/>
      <c r="C39" s="70"/>
      <c r="D39" s="71"/>
      <c r="E39" s="65" t="str">
        <f>""</f>
        <v/>
      </c>
      <c r="G39" s="47" t="s">
        <v>2</v>
      </c>
    </row>
    <row r="40" spans="1:5">
      <c r="A40" s="58"/>
      <c r="B40" s="59"/>
      <c r="C40" s="60"/>
      <c r="D40" s="60"/>
      <c r="E40" s="61" t="str">
        <f>IF(C41&lt;&gt;"",CONCATENATE("&lt;!-- ",C41," --&gt;"),"")</f>
        <v/>
      </c>
    </row>
    <row r="41" spans="1:7">
      <c r="A41" s="62" t="s">
        <v>108</v>
      </c>
      <c r="B41" s="47" t="s">
        <v>2</v>
      </c>
      <c r="C41" s="54"/>
      <c r="D41" s="54"/>
      <c r="E41" s="64" t="str">
        <f>IF(C41&lt;&gt;"","&lt;div","")</f>
        <v/>
      </c>
      <c r="G41" s="47" t="s">
        <v>2</v>
      </c>
    </row>
    <row r="42" spans="1:7">
      <c r="A42" s="62" t="s">
        <v>109</v>
      </c>
      <c r="B42" s="47" t="s">
        <v>2</v>
      </c>
      <c r="C42" s="54"/>
      <c r="D42" s="54"/>
      <c r="E42" s="65" t="str">
        <f>IF(C41&lt;&gt;"",CONCATENATE("id=",Comillas,C42,Comillas),"")</f>
        <v/>
      </c>
      <c r="F42" s="47" t="s">
        <v>110</v>
      </c>
      <c r="G42" s="47" t="s">
        <v>2</v>
      </c>
    </row>
    <row r="43" spans="1:7">
      <c r="A43" s="62"/>
      <c r="B43" s="47" t="s">
        <v>2</v>
      </c>
      <c r="C43" s="47"/>
      <c r="D43" s="47"/>
      <c r="E43" s="65" t="str">
        <f>IF(C41&lt;&gt;"",$F$42,"")</f>
        <v/>
      </c>
      <c r="G43" s="47" t="s">
        <v>2</v>
      </c>
    </row>
    <row r="44" spans="1:7">
      <c r="A44" s="62"/>
      <c r="B44" s="47" t="s">
        <v>2</v>
      </c>
      <c r="C44" s="47"/>
      <c r="D44" s="47"/>
      <c r="E44" s="65" t="str">
        <f>IF(C41&lt;&gt;"",CONCATENATE("&lt;h2 class=",Comillas,"mt-1",Comillas,"&gt;",C41,"&lt;/h2&gt;"),"")</f>
        <v/>
      </c>
      <c r="G44" s="47" t="s">
        <v>2</v>
      </c>
    </row>
    <row r="45" spans="1:7">
      <c r="A45" s="62"/>
      <c r="B45" s="47" t="s">
        <v>2</v>
      </c>
      <c r="C45" s="47"/>
      <c r="D45" s="47"/>
      <c r="E45" s="64" t="str">
        <f>IF(C41&lt;&gt;"","&lt;/div&gt;","")</f>
        <v/>
      </c>
      <c r="G45" s="47" t="s">
        <v>2</v>
      </c>
    </row>
    <row r="46" ht="15.75" spans="1:7">
      <c r="A46" s="66"/>
      <c r="B46" s="67" t="s">
        <v>2</v>
      </c>
      <c r="C46" s="67"/>
      <c r="D46" s="68"/>
      <c r="E46" s="69" t="str">
        <f>IF(C41&lt;&gt;"",CONCATENATE("&lt;!-- ",C41," Fin --&gt;"),"")</f>
        <v/>
      </c>
      <c r="G46" s="47" t="s">
        <v>2</v>
      </c>
    </row>
    <row r="47" ht="15.75" spans="1:7">
      <c r="A47" s="62"/>
      <c r="B47" s="70"/>
      <c r="C47" s="70"/>
      <c r="D47" s="71"/>
      <c r="E47" s="65" t="str">
        <f>""</f>
        <v/>
      </c>
      <c r="G47" s="47" t="s">
        <v>2</v>
      </c>
    </row>
    <row r="48" spans="1:5">
      <c r="A48" s="58"/>
      <c r="B48" s="59"/>
      <c r="C48" s="60"/>
      <c r="D48" s="60"/>
      <c r="E48" s="61" t="str">
        <f>IF(C49&lt;&gt;"",CONCATENATE("&lt;!-- ",C49," --&gt;"),"")</f>
        <v/>
      </c>
    </row>
    <row r="49" spans="1:7">
      <c r="A49" s="62" t="s">
        <v>111</v>
      </c>
      <c r="B49" s="47" t="s">
        <v>2</v>
      </c>
      <c r="C49" s="54"/>
      <c r="D49" s="54"/>
      <c r="E49" s="64" t="str">
        <f>IF(C49&lt;&gt;"","&lt;div","")</f>
        <v/>
      </c>
      <c r="G49" s="47" t="s">
        <v>2</v>
      </c>
    </row>
    <row r="50" spans="1:7">
      <c r="A50" s="62" t="s">
        <v>112</v>
      </c>
      <c r="B50" s="47" t="s">
        <v>2</v>
      </c>
      <c r="C50" s="54"/>
      <c r="D50" s="54"/>
      <c r="E50" s="65" t="str">
        <f>IF(C49&lt;&gt;"",CONCATENATE("id=",Comillas,C50,Comillas),"")</f>
        <v/>
      </c>
      <c r="F50" s="47" t="s">
        <v>110</v>
      </c>
      <c r="G50" s="47" t="s">
        <v>2</v>
      </c>
    </row>
    <row r="51" spans="1:7">
      <c r="A51" s="62"/>
      <c r="B51" s="47" t="s">
        <v>2</v>
      </c>
      <c r="C51" s="47"/>
      <c r="D51" s="47"/>
      <c r="E51" s="65" t="str">
        <f>IF(C49&lt;&gt;"",$F$42,"")</f>
        <v/>
      </c>
      <c r="G51" s="47" t="s">
        <v>2</v>
      </c>
    </row>
    <row r="52" spans="1:7">
      <c r="A52" s="62"/>
      <c r="B52" s="47" t="s">
        <v>2</v>
      </c>
      <c r="C52" s="47"/>
      <c r="D52" s="47"/>
      <c r="E52" s="65" t="str">
        <f>IF(C49&lt;&gt;"",CONCATENATE("&lt;h2 class=",Comillas,"mt-1",Comillas,"&gt;",C49,"&lt;/h2&gt;"),"")</f>
        <v/>
      </c>
      <c r="F52" s="47" t="s">
        <v>2</v>
      </c>
      <c r="G52" s="47" t="s">
        <v>2</v>
      </c>
    </row>
    <row r="53" spans="1:7">
      <c r="A53" s="62"/>
      <c r="B53" s="47" t="s">
        <v>2</v>
      </c>
      <c r="C53" s="47"/>
      <c r="D53" s="47"/>
      <c r="E53" s="64" t="str">
        <f>IF(C49&lt;&gt;"","&lt;/div&gt;","")</f>
        <v/>
      </c>
      <c r="G53" s="47" t="s">
        <v>2</v>
      </c>
    </row>
    <row r="54" ht="15.75" spans="1:7">
      <c r="A54" s="66"/>
      <c r="B54" s="67" t="s">
        <v>2</v>
      </c>
      <c r="C54" s="67"/>
      <c r="D54" s="68"/>
      <c r="E54" s="69" t="str">
        <f>IF(C49&lt;&gt;"",CONCATENATE("&lt;!-- ",C49," Fin --&gt;"),"")</f>
        <v/>
      </c>
      <c r="G54" s="47" t="s">
        <v>2</v>
      </c>
    </row>
    <row r="55" spans="1:7">
      <c r="A55" s="58"/>
      <c r="B55" s="59"/>
      <c r="C55" s="60"/>
      <c r="D55" s="60"/>
      <c r="E55" s="61" t="str">
        <f>IF(C56&lt;&gt;"",CONCATENATE("&lt;!-- ",C56," --&gt;"),"")</f>
        <v/>
      </c>
      <c r="G55" s="47" t="s">
        <v>2</v>
      </c>
    </row>
    <row r="56" spans="1:7">
      <c r="A56" s="62" t="s">
        <v>113</v>
      </c>
      <c r="B56" s="47" t="s">
        <v>2</v>
      </c>
      <c r="C56" s="54"/>
      <c r="D56" s="54"/>
      <c r="E56" s="64" t="str">
        <f>IF(C56&lt;&gt;"","&lt;div","")</f>
        <v/>
      </c>
      <c r="G56" s="47" t="s">
        <v>2</v>
      </c>
    </row>
    <row r="57" spans="1:7">
      <c r="A57" s="62" t="s">
        <v>114</v>
      </c>
      <c r="B57" s="47" t="s">
        <v>2</v>
      </c>
      <c r="C57" s="54"/>
      <c r="D57" s="54"/>
      <c r="E57" s="65" t="str">
        <f>IF(C56&lt;&gt;"",CONCATENATE("id=",Comillas,C57,Comillas),"")</f>
        <v/>
      </c>
      <c r="F57" s="47" t="s">
        <v>110</v>
      </c>
      <c r="G57" s="47" t="s">
        <v>2</v>
      </c>
    </row>
    <row r="58" spans="1:7">
      <c r="A58" s="62"/>
      <c r="B58" s="47" t="s">
        <v>2</v>
      </c>
      <c r="C58" s="47"/>
      <c r="D58" s="47"/>
      <c r="E58" s="65" t="str">
        <f>IF(C56&lt;&gt;"",$F$42,"")</f>
        <v/>
      </c>
      <c r="G58" s="47" t="s">
        <v>2</v>
      </c>
    </row>
    <row r="59" spans="1:7">
      <c r="A59" s="62"/>
      <c r="B59" s="47" t="s">
        <v>2</v>
      </c>
      <c r="C59" s="47"/>
      <c r="D59" s="47"/>
      <c r="E59" s="65" t="str">
        <f>IF(C56&lt;&gt;"",CONCATENATE("&lt;h2 class=",Comillas,"mt-1",Comillas,"&gt;",C56,"&lt;/h2&gt;"),"")</f>
        <v/>
      </c>
      <c r="F59" s="47" t="s">
        <v>2</v>
      </c>
      <c r="G59" s="47" t="s">
        <v>2</v>
      </c>
    </row>
    <row r="60" spans="1:7">
      <c r="A60" s="62"/>
      <c r="B60" s="47" t="s">
        <v>2</v>
      </c>
      <c r="C60" s="47"/>
      <c r="D60" s="47"/>
      <c r="E60" s="64" t="str">
        <f>IF(C56&lt;&gt;"","&lt;/div&gt;","")</f>
        <v/>
      </c>
      <c r="G60" s="47" t="s">
        <v>2</v>
      </c>
    </row>
    <row r="61" ht="15.75" spans="1:7">
      <c r="A61" s="66"/>
      <c r="B61" s="67" t="s">
        <v>2</v>
      </c>
      <c r="C61" s="67"/>
      <c r="D61" s="68"/>
      <c r="E61" s="69" t="str">
        <f>IF(C56&lt;&gt;"",CONCATENATE("&lt;!-- ",C56," Fin --&gt;"),"")</f>
        <v/>
      </c>
      <c r="G61" s="47" t="s">
        <v>2</v>
      </c>
    </row>
    <row r="62" spans="1:7">
      <c r="A62" s="58"/>
      <c r="B62" s="59"/>
      <c r="C62" s="60"/>
      <c r="D62" s="60"/>
      <c r="E62" s="61" t="str">
        <f>IF(C63&lt;&gt;"",CONCATENATE("&lt;!-- ",C63," --&gt;"),"")</f>
        <v/>
      </c>
      <c r="F62" s="47" t="s">
        <v>2</v>
      </c>
      <c r="G62" s="47" t="s">
        <v>2</v>
      </c>
    </row>
    <row r="63" spans="1:7">
      <c r="A63" s="62" t="s">
        <v>115</v>
      </c>
      <c r="B63" s="47" t="s">
        <v>2</v>
      </c>
      <c r="C63" s="63"/>
      <c r="D63" s="54"/>
      <c r="E63" s="64" t="str">
        <f>IF(C63&lt;&gt;"","&lt;div","")</f>
        <v/>
      </c>
      <c r="F63" s="47" t="s">
        <v>2</v>
      </c>
      <c r="G63" s="47" t="s">
        <v>2</v>
      </c>
    </row>
    <row r="64" spans="1:7">
      <c r="A64" s="62" t="s">
        <v>116</v>
      </c>
      <c r="B64" s="47" t="s">
        <v>2</v>
      </c>
      <c r="C64" s="54"/>
      <c r="D64" s="54"/>
      <c r="E64" s="65" t="str">
        <f>IF(C63&lt;&gt;"",CONCATENATE("id=",Comillas,C64,Comillas),"")</f>
        <v/>
      </c>
      <c r="F64" s="47" t="s">
        <v>110</v>
      </c>
      <c r="G64" s="47" t="s">
        <v>2</v>
      </c>
    </row>
    <row r="65" spans="1:7">
      <c r="A65" s="62"/>
      <c r="B65" s="47" t="s">
        <v>2</v>
      </c>
      <c r="C65" s="47"/>
      <c r="D65" s="47"/>
      <c r="E65" s="65" t="str">
        <f>IF(C63&lt;&gt;"",$F$42,"")</f>
        <v/>
      </c>
      <c r="G65" s="47" t="s">
        <v>2</v>
      </c>
    </row>
    <row r="66" spans="1:7">
      <c r="A66" s="62"/>
      <c r="B66" s="47" t="s">
        <v>2</v>
      </c>
      <c r="C66" s="47"/>
      <c r="D66" s="47"/>
      <c r="E66" s="65" t="str">
        <f>IF(C63&lt;&gt;"",CONCATENATE("&lt;h2 class=",Comillas,"mt-1",Comillas,"&gt;",C63,"&lt;/h2&gt;"),"")</f>
        <v/>
      </c>
      <c r="G66" s="47" t="s">
        <v>2</v>
      </c>
    </row>
    <row r="67" spans="1:7">
      <c r="A67" s="62"/>
      <c r="B67" s="47" t="s">
        <v>2</v>
      </c>
      <c r="C67" s="47"/>
      <c r="D67" s="47"/>
      <c r="E67" s="64" t="str">
        <f>IF(C63&lt;&gt;"","&lt;/div&gt;","")</f>
        <v/>
      </c>
      <c r="G67" s="47" t="s">
        <v>2</v>
      </c>
    </row>
    <row r="68" ht="15.75" spans="1:7">
      <c r="A68" s="66"/>
      <c r="B68" s="67"/>
      <c r="C68" s="67"/>
      <c r="D68" s="68"/>
      <c r="E68" s="69" t="str">
        <f>IF(C63&lt;&gt;"",CONCATENATE("&lt;!-- ",C63," Fin --&gt;"),"")</f>
        <v/>
      </c>
      <c r="G68" s="47" t="s">
        <v>2</v>
      </c>
    </row>
    <row r="69" spans="1:7">
      <c r="A69" s="58"/>
      <c r="B69" s="59" t="s">
        <v>2</v>
      </c>
      <c r="C69" s="60"/>
      <c r="D69" s="60"/>
      <c r="E69" s="61" t="str">
        <f>IF(C70&lt;&gt;"",CONCATENATE("&lt;!-- ",C70," --&gt;"),"")</f>
        <v/>
      </c>
      <c r="G69" s="47" t="s">
        <v>2</v>
      </c>
    </row>
    <row r="70" spans="1:7">
      <c r="A70" s="62" t="s">
        <v>117</v>
      </c>
      <c r="B70" s="47" t="s">
        <v>2</v>
      </c>
      <c r="C70" s="63"/>
      <c r="D70" s="54"/>
      <c r="E70" s="64" t="str">
        <f>IF(C70&lt;&gt;"","&lt;div","")</f>
        <v/>
      </c>
      <c r="F70" s="47" t="s">
        <v>110</v>
      </c>
      <c r="G70" s="47" t="s">
        <v>2</v>
      </c>
    </row>
    <row r="71" spans="1:7">
      <c r="A71" s="62" t="s">
        <v>118</v>
      </c>
      <c r="B71" s="47" t="s">
        <v>2</v>
      </c>
      <c r="C71" s="54"/>
      <c r="D71" s="54"/>
      <c r="E71" s="65" t="str">
        <f>IF(C70&lt;&gt;"",CONCATENATE("id=",Comillas,C71,Comillas),"")</f>
        <v/>
      </c>
      <c r="G71" s="47" t="s">
        <v>2</v>
      </c>
    </row>
    <row r="72" spans="1:7">
      <c r="A72" s="62"/>
      <c r="B72" s="47" t="s">
        <v>2</v>
      </c>
      <c r="C72" s="47"/>
      <c r="D72" s="47"/>
      <c r="E72" s="65" t="str">
        <f>IF(C70&lt;&gt;"",$F$42,"")</f>
        <v/>
      </c>
      <c r="F72" s="47" t="s">
        <v>2</v>
      </c>
      <c r="G72" s="47" t="s">
        <v>2</v>
      </c>
    </row>
    <row r="73" spans="1:7">
      <c r="A73" s="62"/>
      <c r="B73" s="47" t="s">
        <v>2</v>
      </c>
      <c r="C73" s="47"/>
      <c r="D73" s="47"/>
      <c r="E73" s="65" t="str">
        <f>IF(C70&lt;&gt;"",CONCATENATE("&lt;h2 class=",Comillas,"mt-1",Comillas,"&gt;",C70,"&lt;/h2&gt;"),"")</f>
        <v/>
      </c>
      <c r="G73" s="47" t="s">
        <v>119</v>
      </c>
    </row>
    <row r="74" spans="1:7">
      <c r="A74" s="62"/>
      <c r="B74" s="47" t="s">
        <v>2</v>
      </c>
      <c r="C74" s="47"/>
      <c r="D74" s="47"/>
      <c r="E74" s="64" t="str">
        <f>IF(C70&lt;&gt;"","&lt;/div&gt;","")</f>
        <v/>
      </c>
      <c r="G74" s="47" t="s">
        <v>120</v>
      </c>
    </row>
    <row r="75" ht="15.75" spans="1:7">
      <c r="A75" s="66"/>
      <c r="B75" s="67"/>
      <c r="C75" s="67"/>
      <c r="D75" s="68"/>
      <c r="E75" s="69" t="str">
        <f>IF(C70&lt;&gt;"",CONCATENATE("&lt;!-- ",C70," Fin --&gt;"),"")</f>
        <v/>
      </c>
      <c r="G75" s="47" t="s">
        <v>2</v>
      </c>
    </row>
    <row r="76" spans="1:7">
      <c r="A76" s="58"/>
      <c r="B76" s="59" t="s">
        <v>2</v>
      </c>
      <c r="C76" s="60"/>
      <c r="D76" s="60"/>
      <c r="E76" s="61" t="str">
        <f>IF(C77&lt;&gt;"",CONCATENATE("&lt;!-- ",C77," --&gt;"),"")</f>
        <v/>
      </c>
      <c r="G76" s="47" t="s">
        <v>2</v>
      </c>
    </row>
    <row r="77" spans="1:7">
      <c r="A77" s="62" t="s">
        <v>121</v>
      </c>
      <c r="B77" s="47" t="s">
        <v>2</v>
      </c>
      <c r="C77" s="63"/>
      <c r="D77" s="54"/>
      <c r="E77" s="64" t="str">
        <f>IF(C77&lt;&gt;"","&lt;div","")</f>
        <v/>
      </c>
      <c r="F77" s="47" t="s">
        <v>110</v>
      </c>
      <c r="G77" s="47" t="s">
        <v>2</v>
      </c>
    </row>
    <row r="78" spans="1:7">
      <c r="A78" s="62" t="s">
        <v>122</v>
      </c>
      <c r="B78" s="47" t="s">
        <v>2</v>
      </c>
      <c r="C78" s="54"/>
      <c r="D78" s="54"/>
      <c r="E78" s="65" t="str">
        <f>IF(C77&lt;&gt;"",CONCATENATE("id=",Comillas,C78,Comillas),"")</f>
        <v/>
      </c>
      <c r="G78" s="47" t="s">
        <v>2</v>
      </c>
    </row>
    <row r="79" spans="1:7">
      <c r="A79" s="62"/>
      <c r="B79" s="47" t="s">
        <v>2</v>
      </c>
      <c r="C79" s="47"/>
      <c r="D79" s="47"/>
      <c r="E79" s="65" t="str">
        <f>IF(C77&lt;&gt;"",$F$42,"")</f>
        <v/>
      </c>
      <c r="F79" s="47" t="s">
        <v>2</v>
      </c>
      <c r="G79" s="47" t="s">
        <v>2</v>
      </c>
    </row>
    <row r="80" spans="1:7">
      <c r="A80" s="62"/>
      <c r="B80" s="47" t="s">
        <v>2</v>
      </c>
      <c r="C80" s="47"/>
      <c r="D80" s="47"/>
      <c r="E80" s="65" t="str">
        <f>IF(C77&lt;&gt;"",CONCATENATE("&lt;h2 class=",Comillas,"mt-1",Comillas,"&gt;",C77,"&lt;/h2&gt;"),"")</f>
        <v/>
      </c>
      <c r="G80" s="47" t="s">
        <v>2</v>
      </c>
    </row>
    <row r="81" spans="1:7">
      <c r="A81" s="62"/>
      <c r="B81" s="47" t="s">
        <v>2</v>
      </c>
      <c r="C81" s="47"/>
      <c r="D81" s="47"/>
      <c r="E81" s="64" t="str">
        <f>IF(C77&lt;&gt;"","&lt;/div&gt;","")</f>
        <v/>
      </c>
      <c r="G81" s="47" t="s">
        <v>2</v>
      </c>
    </row>
    <row r="82" ht="15.75" spans="1:7">
      <c r="A82" s="66"/>
      <c r="B82" s="67"/>
      <c r="C82" s="67"/>
      <c r="D82" s="68"/>
      <c r="E82" s="69" t="str">
        <f>IF(C77&lt;&gt;"",CONCATENATE("&lt;!-- ",C77," Fin --&gt;"),"")</f>
        <v/>
      </c>
      <c r="G82" s="47" t="s">
        <v>2</v>
      </c>
    </row>
    <row r="83" spans="1:7">
      <c r="A83" s="58"/>
      <c r="B83" s="59" t="s">
        <v>2</v>
      </c>
      <c r="C83" s="60"/>
      <c r="D83" s="60"/>
      <c r="E83" s="61" t="str">
        <f>IF(C84&lt;&gt;"",CONCATENATE("&lt;!-- ",C84," --&gt;"),"")</f>
        <v/>
      </c>
      <c r="G83" s="47" t="s">
        <v>2</v>
      </c>
    </row>
    <row r="84" spans="1:7">
      <c r="A84" s="62" t="s">
        <v>123</v>
      </c>
      <c r="B84" s="47" t="s">
        <v>2</v>
      </c>
      <c r="C84" s="63"/>
      <c r="D84" s="54"/>
      <c r="E84" s="64" t="str">
        <f>IF(C84&lt;&gt;"","&lt;div","")</f>
        <v/>
      </c>
      <c r="F84" s="47" t="s">
        <v>110</v>
      </c>
      <c r="G84" s="47" t="s">
        <v>2</v>
      </c>
    </row>
    <row r="85" spans="1:7">
      <c r="A85" s="62" t="s">
        <v>124</v>
      </c>
      <c r="B85" s="47" t="s">
        <v>2</v>
      </c>
      <c r="C85" s="54"/>
      <c r="D85" s="54"/>
      <c r="E85" s="65" t="str">
        <f>IF(C84&lt;&gt;"",CONCATENATE("id=",Comillas,C85,Comillas),"")</f>
        <v/>
      </c>
      <c r="G85" s="47" t="s">
        <v>2</v>
      </c>
    </row>
    <row r="86" spans="1:7">
      <c r="A86" s="62"/>
      <c r="B86" s="47" t="s">
        <v>2</v>
      </c>
      <c r="C86" s="47"/>
      <c r="D86" s="47"/>
      <c r="E86" s="65" t="str">
        <f>IF(C84&lt;&gt;"",$F$42,"")</f>
        <v/>
      </c>
      <c r="F86" s="47" t="s">
        <v>2</v>
      </c>
      <c r="G86" s="47" t="s">
        <v>2</v>
      </c>
    </row>
    <row r="87" spans="1:7">
      <c r="A87" s="62"/>
      <c r="B87" s="47" t="s">
        <v>2</v>
      </c>
      <c r="C87" s="47"/>
      <c r="D87" s="47"/>
      <c r="E87" s="65" t="str">
        <f>IF(C84&lt;&gt;"",CONCATENATE("&lt;h2 class=",Comillas,"mt-1",Comillas,"&gt;",C84,"&lt;/h2&gt;"),"")</f>
        <v/>
      </c>
      <c r="G87" s="47" t="s">
        <v>2</v>
      </c>
    </row>
    <row r="88" spans="1:7">
      <c r="A88" s="62"/>
      <c r="B88" s="47" t="s">
        <v>2</v>
      </c>
      <c r="C88" s="47"/>
      <c r="D88" s="47"/>
      <c r="E88" s="64" t="str">
        <f>IF(C84&lt;&gt;"","&lt;/div&gt;","")</f>
        <v/>
      </c>
      <c r="G88" s="47" t="s">
        <v>2</v>
      </c>
    </row>
    <row r="89" ht="15.75" spans="1:7">
      <c r="A89" s="66"/>
      <c r="B89" s="67"/>
      <c r="C89" s="67"/>
      <c r="D89" s="68"/>
      <c r="E89" s="69" t="str">
        <f>IF(C84&lt;&gt;"",CONCATENATE("&lt;!-- ",C84," Fin --&gt;"),"")</f>
        <v/>
      </c>
      <c r="G89" s="47" t="s">
        <v>2</v>
      </c>
    </row>
    <row r="90" spans="1:7">
      <c r="A90" s="58"/>
      <c r="B90" s="59" t="s">
        <v>2</v>
      </c>
      <c r="C90" s="60"/>
      <c r="D90" s="60"/>
      <c r="E90" s="61" t="str">
        <f>IF(C91&lt;&gt;"",CONCATENATE("&lt;!-- ",C91," --&gt;"),"")</f>
        <v/>
      </c>
      <c r="G90" s="47" t="s">
        <v>2</v>
      </c>
    </row>
    <row r="91" spans="1:7">
      <c r="A91" s="62" t="s">
        <v>125</v>
      </c>
      <c r="B91" s="47" t="s">
        <v>2</v>
      </c>
      <c r="C91" s="63"/>
      <c r="D91" s="54"/>
      <c r="E91" s="64" t="str">
        <f>IF(C91&lt;&gt;"","&lt;div","")</f>
        <v/>
      </c>
      <c r="F91" s="47" t="s">
        <v>110</v>
      </c>
      <c r="G91" s="47" t="s">
        <v>2</v>
      </c>
    </row>
    <row r="92" spans="1:7">
      <c r="A92" s="62" t="s">
        <v>126</v>
      </c>
      <c r="B92" s="47" t="s">
        <v>2</v>
      </c>
      <c r="C92" s="54"/>
      <c r="D92" s="54"/>
      <c r="E92" s="65" t="str">
        <f>IF(C91&lt;&gt;"",CONCATENATE("id=",Comillas,C92,Comillas),"")</f>
        <v/>
      </c>
      <c r="G92" s="47" t="s">
        <v>2</v>
      </c>
    </row>
    <row r="93" spans="1:7">
      <c r="A93" s="62"/>
      <c r="B93" s="47" t="s">
        <v>2</v>
      </c>
      <c r="C93" s="47"/>
      <c r="D93" s="47"/>
      <c r="E93" s="65" t="str">
        <f>IF(C91&lt;&gt;"",$F$42,"")</f>
        <v/>
      </c>
      <c r="F93" s="47" t="s">
        <v>2</v>
      </c>
      <c r="G93" s="47" t="s">
        <v>2</v>
      </c>
    </row>
    <row r="94" spans="1:7">
      <c r="A94" s="62"/>
      <c r="B94" s="47" t="s">
        <v>2</v>
      </c>
      <c r="C94" s="47"/>
      <c r="D94" s="47"/>
      <c r="E94" s="65" t="str">
        <f>IF(C91&lt;&gt;"",CONCATENATE("&lt;h2 class=",Comillas,"mt-1",Comillas,"&gt;",C91,"&lt;/h2&gt;"),"")</f>
        <v/>
      </c>
      <c r="G94" s="47" t="s">
        <v>2</v>
      </c>
    </row>
    <row r="95" spans="1:7">
      <c r="A95" s="62"/>
      <c r="B95" s="47" t="s">
        <v>2</v>
      </c>
      <c r="C95" s="47"/>
      <c r="D95" s="47"/>
      <c r="E95" s="64" t="str">
        <f>IF(C91&lt;&gt;"","&lt;/div&gt;","")</f>
        <v/>
      </c>
      <c r="G95" s="47" t="s">
        <v>2</v>
      </c>
    </row>
    <row r="96" ht="15.75" spans="1:7">
      <c r="A96" s="66"/>
      <c r="B96" s="67"/>
      <c r="C96" s="67"/>
      <c r="D96" s="68"/>
      <c r="E96" s="69" t="str">
        <f>IF(C91&lt;&gt;"",CONCATENATE("&lt;!-- ",C91," Fin --&gt;"),"")</f>
        <v/>
      </c>
      <c r="G96" s="47" t="s">
        <v>2</v>
      </c>
    </row>
    <row r="97" spans="1:7">
      <c r="A97" s="58"/>
      <c r="B97" s="59" t="s">
        <v>2</v>
      </c>
      <c r="C97" s="60"/>
      <c r="D97" s="60"/>
      <c r="E97" s="61" t="str">
        <f>IF(C98&lt;&gt;"",CONCATENATE("&lt;!-- ",C98," --&gt;"),"")</f>
        <v/>
      </c>
      <c r="G97" s="47" t="s">
        <v>2</v>
      </c>
    </row>
    <row r="98" spans="1:7">
      <c r="A98" s="62" t="s">
        <v>127</v>
      </c>
      <c r="B98" s="47" t="s">
        <v>2</v>
      </c>
      <c r="C98" s="63"/>
      <c r="D98" s="54"/>
      <c r="E98" s="64" t="str">
        <f>IF(C98&lt;&gt;"","&lt;div","")</f>
        <v/>
      </c>
      <c r="F98" s="47" t="s">
        <v>110</v>
      </c>
      <c r="G98" s="47" t="s">
        <v>2</v>
      </c>
    </row>
    <row r="99" spans="1:7">
      <c r="A99" s="62" t="s">
        <v>126</v>
      </c>
      <c r="B99" s="47" t="s">
        <v>2</v>
      </c>
      <c r="C99" s="54"/>
      <c r="D99" s="54"/>
      <c r="E99" s="65" t="str">
        <f>IF(C98&lt;&gt;"",CONCATENATE("id=",Comillas,C99,Comillas),"")</f>
        <v/>
      </c>
      <c r="G99" s="47" t="s">
        <v>2</v>
      </c>
    </row>
    <row r="100" spans="1:7">
      <c r="A100" s="62"/>
      <c r="B100" s="47" t="s">
        <v>2</v>
      </c>
      <c r="C100" s="47"/>
      <c r="D100" s="47"/>
      <c r="E100" s="65" t="str">
        <f>IF(C98&lt;&gt;"",$F$42,"")</f>
        <v/>
      </c>
      <c r="F100" s="47" t="s">
        <v>2</v>
      </c>
      <c r="G100" s="47" t="s">
        <v>2</v>
      </c>
    </row>
    <row r="101" spans="1:7">
      <c r="A101" s="62"/>
      <c r="B101" s="47" t="s">
        <v>2</v>
      </c>
      <c r="C101" s="47"/>
      <c r="D101" s="47"/>
      <c r="E101" s="65" t="str">
        <f>IF(C98&lt;&gt;"",CONCATENATE("&lt;h2 class=",Comillas,"mt-1",Comillas,"&gt;",C98,"&lt;/h2&gt;"),"")</f>
        <v/>
      </c>
      <c r="G101" s="47" t="s">
        <v>2</v>
      </c>
    </row>
    <row r="102" spans="1:7">
      <c r="A102" s="62"/>
      <c r="B102" s="47" t="s">
        <v>2</v>
      </c>
      <c r="C102" s="47"/>
      <c r="D102" s="47"/>
      <c r="E102" s="64" t="str">
        <f>IF(C98&lt;&gt;"","&lt;/div&gt;","")</f>
        <v/>
      </c>
      <c r="G102" s="47" t="s">
        <v>2</v>
      </c>
    </row>
    <row r="103" ht="15.75" spans="1:7">
      <c r="A103" s="66"/>
      <c r="B103" s="67"/>
      <c r="C103" s="67"/>
      <c r="D103" s="68"/>
      <c r="E103" s="69" t="str">
        <f>IF(C98&lt;&gt;"",CONCATENATE("&lt;!-- ",C98," Fin --&gt;"),"")</f>
        <v/>
      </c>
      <c r="G103" s="47" t="s">
        <v>2</v>
      </c>
    </row>
    <row r="104" spans="1:7">
      <c r="A104" s="58"/>
      <c r="B104" s="59" t="s">
        <v>2</v>
      </c>
      <c r="C104" s="60"/>
      <c r="D104" s="60"/>
      <c r="E104" s="61" t="str">
        <f>IF(C105&lt;&gt;"",CONCATENATE("&lt;!-- ",C105," --&gt;"),"")</f>
        <v/>
      </c>
      <c r="G104" s="47" t="s">
        <v>2</v>
      </c>
    </row>
    <row r="105" spans="1:7">
      <c r="A105" s="62" t="s">
        <v>128</v>
      </c>
      <c r="B105" s="47" t="s">
        <v>2</v>
      </c>
      <c r="C105" s="63"/>
      <c r="D105" s="54"/>
      <c r="E105" s="64" t="str">
        <f>IF(C105&lt;&gt;"","&lt;div","")</f>
        <v/>
      </c>
      <c r="F105" s="47" t="s">
        <v>110</v>
      </c>
      <c r="G105" s="47" t="s">
        <v>2</v>
      </c>
    </row>
    <row r="106" spans="1:7">
      <c r="A106" s="62" t="s">
        <v>126</v>
      </c>
      <c r="B106" s="47" t="s">
        <v>2</v>
      </c>
      <c r="C106" s="54"/>
      <c r="D106" s="54"/>
      <c r="E106" s="65" t="str">
        <f>IF(C105&lt;&gt;"",CONCATENATE("id=",Comillas,C106,Comillas),"")</f>
        <v/>
      </c>
      <c r="G106" s="47" t="s">
        <v>2</v>
      </c>
    </row>
    <row r="107" spans="1:7">
      <c r="A107" s="62"/>
      <c r="B107" s="47" t="s">
        <v>2</v>
      </c>
      <c r="C107" s="47"/>
      <c r="D107" s="47"/>
      <c r="E107" s="65" t="str">
        <f>IF(C105&lt;&gt;"",$F$42,"")</f>
        <v/>
      </c>
      <c r="F107" s="47" t="s">
        <v>2</v>
      </c>
      <c r="G107" s="47" t="s">
        <v>2</v>
      </c>
    </row>
    <row r="108" spans="1:7">
      <c r="A108" s="62"/>
      <c r="B108" s="47" t="s">
        <v>2</v>
      </c>
      <c r="C108" s="47"/>
      <c r="D108" s="47"/>
      <c r="E108" s="65" t="str">
        <f>IF(C105&lt;&gt;"",CONCATENATE("&lt;h2 class=",Comillas,"mt-1",Comillas,"&gt;",C105,"&lt;/h2&gt;"),"")</f>
        <v/>
      </c>
      <c r="G108" s="47" t="s">
        <v>2</v>
      </c>
    </row>
    <row r="109" spans="1:7">
      <c r="A109" s="62"/>
      <c r="B109" s="47" t="s">
        <v>2</v>
      </c>
      <c r="C109" s="47"/>
      <c r="D109" s="47"/>
      <c r="E109" s="64" t="str">
        <f>IF(C105&lt;&gt;"","&lt;/div&gt;","")</f>
        <v/>
      </c>
      <c r="G109" s="47" t="s">
        <v>2</v>
      </c>
    </row>
    <row r="110" ht="15.75" spans="1:7">
      <c r="A110" s="66"/>
      <c r="B110" s="67"/>
      <c r="C110" s="67"/>
      <c r="D110" s="68"/>
      <c r="E110" s="69" t="str">
        <f>IF(C105&lt;&gt;"",CONCATENATE("&lt;!-- ",C105," Fin --&gt;"),"")</f>
        <v/>
      </c>
      <c r="G110" s="47" t="s">
        <v>2</v>
      </c>
    </row>
    <row r="111" spans="2:5">
      <c r="B111" s="47" t="s">
        <v>2</v>
      </c>
      <c r="E111" s="72" t="s">
        <v>98</v>
      </c>
    </row>
    <row r="112" spans="2:7">
      <c r="B112" s="47" t="s">
        <v>2</v>
      </c>
      <c r="E112" s="73" t="s">
        <v>129</v>
      </c>
      <c r="G112" s="47" t="s">
        <v>2</v>
      </c>
    </row>
    <row r="113" spans="2:7">
      <c r="B113" s="47" t="s">
        <v>2</v>
      </c>
      <c r="E113" s="48" t="str">
        <f>CONCATENATE("&lt;!--  ",$C$8,"--&gt;")</f>
        <v>&lt;!--  Reiniciar Repositorio en GIT / GITHUB --&gt;</v>
      </c>
      <c r="G113" s="47" t="s">
        <v>2</v>
      </c>
    </row>
    <row r="114" spans="2:7">
      <c r="B114" s="47" t="s">
        <v>2</v>
      </c>
      <c r="E114" s="48" t="s">
        <v>130</v>
      </c>
      <c r="F114" s="47" t="s">
        <v>110</v>
      </c>
      <c r="G114" s="47" t="s">
        <v>2</v>
      </c>
    </row>
    <row r="115" spans="2:5">
      <c r="B115" s="47" t="s">
        <v>2</v>
      </c>
      <c r="E115" s="47" t="s">
        <v>131</v>
      </c>
    </row>
    <row r="116" spans="2:7">
      <c r="B116" s="47" t="s">
        <v>2</v>
      </c>
      <c r="E116" s="47" t="s">
        <v>132</v>
      </c>
      <c r="G116" s="74"/>
    </row>
    <row r="117" spans="2:7">
      <c r="B117" s="47" t="s">
        <v>2</v>
      </c>
      <c r="E117" s="47" t="s">
        <v>133</v>
      </c>
      <c r="G117" s="75"/>
    </row>
    <row r="118" spans="2:5">
      <c r="B118" s="47" t="s">
        <v>2</v>
      </c>
      <c r="E118" s="47"/>
    </row>
    <row r="119" spans="2:6">
      <c r="B119" s="47" t="s">
        <v>2</v>
      </c>
      <c r="E119" s="47" t="s">
        <v>134</v>
      </c>
      <c r="F119" s="47" t="s">
        <v>33</v>
      </c>
    </row>
    <row r="120" ht="15.75" spans="5:5">
      <c r="E120" s="47" t="s">
        <v>135</v>
      </c>
    </row>
    <row r="121" spans="5:5">
      <c r="E121" s="76" t="str">
        <f>IF($C$25&lt;&gt;"",$I$2,"")</f>
        <v>&lt;li class="list-group-item"&gt;</v>
      </c>
    </row>
    <row r="122" spans="5:5">
      <c r="E122" s="77" t="str">
        <f>IF(C25&lt;&gt;"",CONCATENATE("&lt;a href=",Comillas,"#",C26,Comillas,"&gt;",C25,"&lt;/a&gt;"),"")</f>
        <v>&lt;a href="#ReiniciarEliminandoTodoElHistorialManteniendoLosArchivos"&gt;Reiniciar Eliminando Todo el Historial Manteniendo los Archivos&lt;/a&gt;</v>
      </c>
    </row>
    <row r="123" ht="15.75" spans="2:6">
      <c r="B123" s="47" t="s">
        <v>2</v>
      </c>
      <c r="E123" s="78" t="str">
        <f>IF($C$25&lt;&gt;"","&lt;/li&gt;","")</f>
        <v>&lt;/li&gt;</v>
      </c>
      <c r="F123" s="47" t="s">
        <v>2</v>
      </c>
    </row>
    <row r="124" spans="2:6">
      <c r="B124" s="47" t="s">
        <v>2</v>
      </c>
      <c r="E124" s="76" t="str">
        <f>IF($C$33&lt;&gt;"",$I$2,"")</f>
        <v>&lt;li class="list-group-item"&gt;</v>
      </c>
      <c r="F124" s="47" t="s">
        <v>2</v>
      </c>
    </row>
    <row r="125" spans="2:5">
      <c r="B125" s="47" t="s">
        <v>2</v>
      </c>
      <c r="E125" s="77" t="str">
        <f>IF(C33&lt;&gt;"",CONCATENATE("&lt;a href=",Comillas,"#",C34,Comillas,"&gt;",C33,"&lt;/a&gt;"),"")</f>
        <v>&lt;a href="#ReiniciarElHistorialManteniendoElUltimoCommit"&gt;Reiniciar el Historial Manteniendo el Último Commit&lt;/a&gt;</v>
      </c>
    </row>
    <row r="126" ht="15.75" spans="2:5">
      <c r="B126" s="47" t="s">
        <v>2</v>
      </c>
      <c r="E126" s="78" t="str">
        <f>IF($C$33&lt;&gt;"","&lt;/li&gt;","")</f>
        <v>&lt;/li&gt;</v>
      </c>
    </row>
    <row r="127" spans="5:5">
      <c r="E127" s="76" t="str">
        <f>IF(C41&lt;&gt;"",$I$2,"")</f>
        <v/>
      </c>
    </row>
    <row r="128" spans="5:5">
      <c r="E128" s="77" t="str">
        <f>IF(C41&lt;&gt;"",CONCATENATE("&lt;a href=",Comillas,"#",C42,Comillas,"&gt;",C41,"&lt;/a&gt;"),"")</f>
        <v/>
      </c>
    </row>
    <row r="129" ht="15.75" spans="5:5">
      <c r="E129" s="78" t="str">
        <f>IF(C41&lt;&gt;"","&lt;/li&gt;","")</f>
        <v/>
      </c>
    </row>
    <row r="130" spans="5:5">
      <c r="E130" s="76" t="str">
        <f>IF($C49&lt;&gt;"",$I$2,"")</f>
        <v/>
      </c>
    </row>
    <row r="131" spans="5:5">
      <c r="E131" s="77" t="str">
        <f>IF(C49&lt;&gt;"",CONCATENATE("&lt;a href=",Comillas,"#",C50,Comillas,"&gt;",C49,"&lt;/a&gt;"),"")</f>
        <v/>
      </c>
    </row>
    <row r="132" ht="15.75" spans="5:5">
      <c r="E132" s="78" t="str">
        <f>IF(C49&lt;&gt;"","&lt;/li&gt;","")</f>
        <v/>
      </c>
    </row>
    <row r="133" spans="5:5">
      <c r="E133" s="76" t="str">
        <f>IF($C56&lt;&gt;"",$I$2,"")</f>
        <v/>
      </c>
    </row>
    <row r="134" spans="5:5">
      <c r="E134" s="77" t="str">
        <f>IF(C56&lt;&gt;"",CONCATENATE("&lt;a href=",Comillas,"#",C57,Comillas,"&gt;",C56,"&lt;/a&gt;"),"")</f>
        <v/>
      </c>
    </row>
    <row r="135" ht="15.75" spans="5:5">
      <c r="E135" s="78" t="str">
        <f>IF($C$56&lt;&gt;"","&lt;/li&gt;","")</f>
        <v/>
      </c>
    </row>
    <row r="136" spans="5:5">
      <c r="E136" s="76" t="str">
        <f>IF(C63&lt;&gt;"",$I$2,"")</f>
        <v/>
      </c>
    </row>
    <row r="137" spans="5:10">
      <c r="E137" s="77" t="str">
        <f>IF(C63&lt;&gt;"",CONCATENATE("&lt;a href=",Comillas,"#",C64,Comillas,"&gt;",C63,"&lt;/a&gt;"),"")</f>
        <v/>
      </c>
      <c r="H137" s="79"/>
      <c r="I137" s="79"/>
      <c r="J137" s="79"/>
    </row>
    <row r="138" ht="15.75" spans="5:5">
      <c r="E138" s="78" t="str">
        <f>IF(C63&lt;&gt;"","&lt;/li&gt;","")</f>
        <v/>
      </c>
    </row>
    <row r="139" spans="5:12">
      <c r="E139" s="76" t="str">
        <f>IF(C70&lt;&gt;"",$I$2,"")</f>
        <v/>
      </c>
      <c r="K139" s="79"/>
      <c r="L139" s="79"/>
    </row>
    <row r="140" spans="5:5">
      <c r="E140" s="77" t="str">
        <f>IF(C70&lt;&gt;"",CONCATENATE("&lt;a href=",Comillas,"#",C71,Comillas,"&gt;",C70,"&lt;/a&gt;"),"")</f>
        <v/>
      </c>
    </row>
    <row r="141" ht="15.75" spans="5:5">
      <c r="E141" s="78" t="str">
        <f>IF(C70&lt;&gt;"","&lt;/li&gt;","")</f>
        <v/>
      </c>
    </row>
    <row r="142" spans="5:5">
      <c r="E142" s="76" t="str">
        <f>IF(C77&lt;&gt;"",$I$2,"")</f>
        <v/>
      </c>
    </row>
    <row r="143" spans="5:5">
      <c r="E143" s="77" t="str">
        <f>IF(C77&lt;&gt;"",CONCATENATE("&lt;a href=",Comillas,"#",C78,Comillas,"&gt;",C77,"&lt;/a&gt;"),"")</f>
        <v/>
      </c>
    </row>
    <row r="144" ht="15.75" spans="5:5">
      <c r="E144" s="78" t="str">
        <f>IF(C78&lt;&gt;"","&lt;/li&gt;","")</f>
        <v/>
      </c>
    </row>
    <row r="145" spans="1:6">
      <c r="A145" s="79"/>
      <c r="B145" s="79"/>
      <c r="C145" s="79"/>
      <c r="D145" s="79"/>
      <c r="E145" s="76" t="str">
        <f>IF(C84&lt;&gt;"",$I$2,"")</f>
        <v/>
      </c>
      <c r="F145" s="79"/>
    </row>
    <row r="146" spans="5:7">
      <c r="E146" s="77" t="str">
        <f>IF(C84&lt;&gt;"",CONCATENATE("&lt;a href=",Comillas,"#",C85,Comillas,"&gt;",C84,"&lt;/a&gt;"),"")</f>
        <v/>
      </c>
      <c r="G146" s="79"/>
    </row>
    <row r="147" ht="15.75" spans="5:5">
      <c r="E147" s="78" t="str">
        <f>IF(C84&lt;&gt;"","&lt;/li&gt;","")</f>
        <v/>
      </c>
    </row>
    <row r="148" spans="5:5">
      <c r="E148" s="76" t="str">
        <f>IF(C75&lt;&gt;"",$I$2,"")</f>
        <v/>
      </c>
    </row>
    <row r="149" spans="5:5">
      <c r="E149" s="77" t="str">
        <f>IF(C75&lt;&gt;"",CONCATENATE("&lt;a href=",Comillas,"#",C76,Comillas,"&gt;",C75,"&lt;/a&gt;"),"")</f>
        <v/>
      </c>
    </row>
    <row r="150" ht="15.75" spans="5:5">
      <c r="E150" s="78" t="str">
        <f>IF(C75&lt;&gt;"","&lt;/li&gt;","")</f>
        <v/>
      </c>
    </row>
    <row r="151" spans="5:5">
      <c r="E151" s="76" t="str">
        <f>IF(C82&lt;&gt;"",$I$2,"")</f>
        <v/>
      </c>
    </row>
    <row r="152" spans="5:5">
      <c r="E152" s="77" t="str">
        <f>IF(C82&lt;&gt;"",CONCATENATE("&lt;a href=",Comillas,"#",C83,Comillas,"&gt;",C82,"&lt;/a&gt;"),"")</f>
        <v/>
      </c>
    </row>
    <row r="153" ht="15.75" spans="5:5">
      <c r="E153" s="78" t="str">
        <f>IF(C82&lt;&gt;"","&lt;/li&gt;","")</f>
        <v/>
      </c>
    </row>
    <row r="154" spans="5:5">
      <c r="E154" s="76" t="str">
        <f>IF(C89&lt;&gt;"",$I$2,"")</f>
        <v/>
      </c>
    </row>
    <row r="155" spans="5:5">
      <c r="E155" s="77" t="str">
        <f>IF(C89&lt;&gt;"",CONCATENATE("&lt;a href=",Comillas,"#",C90,Comillas,"&gt;",C89,"&lt;/a&gt;"),"")</f>
        <v/>
      </c>
    </row>
    <row r="156" ht="15.75" spans="5:5">
      <c r="E156" s="78" t="str">
        <f>IF(C90&lt;&gt;"","&lt;/li&gt;","")</f>
        <v/>
      </c>
    </row>
    <row r="157" spans="5:5">
      <c r="E157" s="47" t="s">
        <v>136</v>
      </c>
    </row>
    <row r="158" spans="5:5">
      <c r="E158" s="47" t="s">
        <v>137</v>
      </c>
    </row>
    <row r="159" spans="5:5">
      <c r="E159" s="47" t="s">
        <v>138</v>
      </c>
    </row>
    <row r="160" spans="5:5">
      <c r="E160" s="50" t="s">
        <v>98</v>
      </c>
    </row>
    <row r="161" spans="5:5">
      <c r="E161" s="80" t="s">
        <v>139</v>
      </c>
    </row>
    <row r="162"/>
    <row r="163" spans="5:5">
      <c r="E163" s="79"/>
    </row>
  </sheetData>
  <conditionalFormatting sqref="C$1:C$1048576">
    <cfRule type="duplicateValues" dxfId="0" priority="1"/>
  </conditionalFormatting>
  <hyperlinks>
    <hyperlink ref="C15" r:id="rId1" display="https://i.ibb.co/0RqjPFCG/Reiniciar-Repo.jpg" tooltip="https://i.ibb.co/0RqjPFCG/Reiniciar-Repo.jp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"/>
  <sheetViews>
    <sheetView workbookViewId="0">
      <pane ySplit="1" topLeftCell="A2" activePane="bottomLeft" state="frozen"/>
      <selection/>
      <selection pane="bottomLeft" activeCell="F10" sqref="F10:F16"/>
    </sheetView>
  </sheetViews>
  <sheetFormatPr defaultColWidth="9" defaultRowHeight="14.25"/>
  <cols>
    <col min="4" max="4" width="23.25" customWidth="1"/>
    <col min="6" max="6" width="27.75" customWidth="1"/>
    <col min="12" max="12" width="18.25" customWidth="1"/>
    <col min="14" max="14" width="27.75" customWidth="1"/>
  </cols>
  <sheetData>
    <row r="1" ht="15" spans="6:14">
      <c r="F1" s="32" t="str">
        <f>""</f>
        <v/>
      </c>
      <c r="N1" s="32" t="str">
        <f>""</f>
        <v/>
      </c>
    </row>
    <row r="2" spans="1:15">
      <c r="A2" s="33" t="s">
        <v>140</v>
      </c>
      <c r="B2" s="34"/>
      <c r="C2" s="34"/>
      <c r="D2" s="35" t="s">
        <v>141</v>
      </c>
      <c r="E2" s="34" t="s">
        <v>2</v>
      </c>
      <c r="F2" s="34" t="str">
        <f>CONCATENATE("&lt;!-- ",D2," --&gt;")</f>
        <v>&lt;!-- Instalación y Configuración de Node.js --&gt;</v>
      </c>
      <c r="G2" s="36"/>
      <c r="I2" s="33" t="s">
        <v>140</v>
      </c>
      <c r="J2" s="34"/>
      <c r="K2" s="34"/>
      <c r="L2" s="35" t="s">
        <v>142</v>
      </c>
      <c r="M2" s="34"/>
      <c r="N2" s="34" t="str">
        <f>CONCATENATE("&lt;!-- ",L2," --&gt;")</f>
        <v>&lt;!-- Instalar Node.js --&gt;</v>
      </c>
      <c r="O2" s="36"/>
    </row>
    <row r="3" spans="1:15">
      <c r="A3" s="37" t="s">
        <v>143</v>
      </c>
      <c r="B3" s="38" t="s">
        <v>144</v>
      </c>
      <c r="C3" s="39" t="s">
        <v>145</v>
      </c>
      <c r="F3" t="str">
        <f>CONCATENATE(B3,D3,C3)</f>
        <v>&lt;div &gt;</v>
      </c>
      <c r="G3" s="40"/>
      <c r="I3" s="37" t="s">
        <v>143</v>
      </c>
      <c r="J3" s="38" t="s">
        <v>144</v>
      </c>
      <c r="K3" s="39" t="s">
        <v>145</v>
      </c>
      <c r="N3" t="str">
        <f>CONCATENATE(J3,L3,K3)</f>
        <v>&lt;div &gt;</v>
      </c>
      <c r="O3" s="40"/>
    </row>
    <row r="4" spans="1:15">
      <c r="A4" s="37"/>
      <c r="F4" t="str">
        <f>CONCATENATE("&lt;h3&gt;",D2,"&lt;/h3&gt;")</f>
        <v>&lt;h3&gt;Instalación y Configuración de Node.js&lt;/h3&gt;</v>
      </c>
      <c r="G4" s="40"/>
      <c r="I4" s="37"/>
      <c r="N4" t="str">
        <f>CONCATENATE("&lt;h4&gt;",L2,"&lt;/h4&gt;")</f>
        <v>&lt;h4&gt;Instalar Node.js&lt;/h4&gt;</v>
      </c>
      <c r="O4" s="40"/>
    </row>
    <row r="5" spans="1:15">
      <c r="A5" s="37"/>
      <c r="F5" t="str">
        <f>IF(D6&lt;&gt;"","&lt;p&gt;","")</f>
        <v/>
      </c>
      <c r="G5" s="40"/>
      <c r="I5" s="37"/>
      <c r="N5" t="str">
        <f>IF(L6&lt;&gt;"","&lt;p&gt;","")</f>
        <v/>
      </c>
      <c r="O5" s="40"/>
    </row>
    <row r="6" spans="1:15">
      <c r="A6" s="37" t="s">
        <v>146</v>
      </c>
      <c r="D6" s="41"/>
      <c r="E6" t="s">
        <v>2</v>
      </c>
      <c r="F6" t="str">
        <f>IF(D6&lt;&gt;"",D6,"")</f>
        <v/>
      </c>
      <c r="G6" s="40"/>
      <c r="H6" t="s">
        <v>2</v>
      </c>
      <c r="I6" s="37" t="s">
        <v>146</v>
      </c>
      <c r="L6" s="41"/>
      <c r="M6" t="s">
        <v>2</v>
      </c>
      <c r="N6" t="str">
        <f>IF(L6&lt;&gt;"",L6,"")</f>
        <v/>
      </c>
      <c r="O6" s="40"/>
    </row>
    <row r="7" spans="1:15">
      <c r="A7" s="37"/>
      <c r="F7" t="s">
        <v>98</v>
      </c>
      <c r="G7" s="40"/>
      <c r="I7" s="37"/>
      <c r="N7" t="s">
        <v>98</v>
      </c>
      <c r="O7" s="40"/>
    </row>
    <row r="8" ht="15" spans="1:15">
      <c r="A8" s="42"/>
      <c r="B8" s="32"/>
      <c r="C8" s="32"/>
      <c r="D8" s="32"/>
      <c r="E8" s="32"/>
      <c r="F8" s="32" t="str">
        <f>CONCATENATE("&lt;!-- ",D2," fin --&gt;")</f>
        <v>&lt;!-- Instalación y Configuración de Node.js fin --&gt;</v>
      </c>
      <c r="G8" s="43"/>
      <c r="I8" s="42"/>
      <c r="J8" s="32"/>
      <c r="K8" s="32"/>
      <c r="L8" s="32"/>
      <c r="M8" s="32"/>
      <c r="N8" s="32" t="str">
        <f>CONCATENATE("&lt;!-- ",L2," fin --&gt;")</f>
        <v>&lt;!-- Instalar Node.js fin --&gt;</v>
      </c>
      <c r="O8" s="43"/>
    </row>
    <row r="9" ht="15" spans="1:14">
      <c r="A9" s="33"/>
      <c r="B9" s="34"/>
      <c r="C9" s="34"/>
      <c r="D9" s="44"/>
      <c r="E9" s="34"/>
      <c r="F9" s="32" t="str">
        <f>""</f>
        <v/>
      </c>
      <c r="I9" s="33"/>
      <c r="J9" s="34"/>
      <c r="K9" s="34"/>
      <c r="L9" s="44"/>
      <c r="M9" s="34"/>
      <c r="N9" s="32" t="str">
        <f>""</f>
        <v/>
      </c>
    </row>
    <row r="10" spans="1:15">
      <c r="A10" s="33" t="s">
        <v>147</v>
      </c>
      <c r="B10" s="34"/>
      <c r="C10" s="34"/>
      <c r="D10" s="35" t="s">
        <v>148</v>
      </c>
      <c r="E10" s="34" t="s">
        <v>2</v>
      </c>
      <c r="F10" s="34" t="str">
        <f>CONCATENATE("&lt;!-- ",D10," --&gt;")</f>
        <v>&lt;!-- Instalación de un Navegador --&gt;</v>
      </c>
      <c r="G10" s="36"/>
      <c r="I10" s="33" t="s">
        <v>147</v>
      </c>
      <c r="J10" s="34"/>
      <c r="K10" s="34"/>
      <c r="L10" s="35" t="s">
        <v>149</v>
      </c>
      <c r="M10" s="34" t="s">
        <v>2</v>
      </c>
      <c r="N10" s="34" t="str">
        <f>CONCATENATE("&lt;!-- ",L10," --&gt;")</f>
        <v>&lt;!-- Verificar la Instalación --&gt;</v>
      </c>
      <c r="O10" s="36"/>
    </row>
    <row r="11" spans="1:15">
      <c r="A11" s="37" t="s">
        <v>143</v>
      </c>
      <c r="B11" s="38" t="s">
        <v>144</v>
      </c>
      <c r="C11" s="39" t="s">
        <v>145</v>
      </c>
      <c r="F11" t="str">
        <f>CONCATENATE(B11,D11,C11)</f>
        <v>&lt;div &gt;</v>
      </c>
      <c r="G11" s="40"/>
      <c r="I11" s="37" t="s">
        <v>143</v>
      </c>
      <c r="J11" s="38" t="s">
        <v>144</v>
      </c>
      <c r="K11" s="39" t="s">
        <v>145</v>
      </c>
      <c r="N11" t="str">
        <f>CONCATENATE(J11,L11,K11)</f>
        <v>&lt;div &gt;</v>
      </c>
      <c r="O11" s="40"/>
    </row>
    <row r="12" spans="1:15">
      <c r="A12" s="37"/>
      <c r="F12" t="str">
        <f>CONCATENATE("&lt;h3&gt;",D10,"&lt;/h3&gt;")</f>
        <v>&lt;h3&gt;Instalación de un Navegador&lt;/h3&gt;</v>
      </c>
      <c r="G12" s="40"/>
      <c r="I12" s="37"/>
      <c r="N12" t="str">
        <f>CONCATENATE("&lt;h4&gt;",L10,"&lt;/h4&gt;")</f>
        <v>&lt;h4&gt;Verificar la Instalación&lt;/h4&gt;</v>
      </c>
      <c r="O12" s="40"/>
    </row>
    <row r="13" spans="1:15">
      <c r="A13" s="37"/>
      <c r="F13" t="str">
        <f>IF(D14&lt;&gt;"","&lt;p&gt;","")</f>
        <v/>
      </c>
      <c r="G13" s="40"/>
      <c r="I13" s="37"/>
      <c r="N13" t="str">
        <f>IF(L14&lt;&gt;"","&lt;p&gt;","")</f>
        <v/>
      </c>
      <c r="O13" s="40"/>
    </row>
    <row r="14" spans="1:15">
      <c r="A14" s="37" t="s">
        <v>146</v>
      </c>
      <c r="D14" s="41"/>
      <c r="E14" t="s">
        <v>2</v>
      </c>
      <c r="F14" t="str">
        <f>IF(D14&lt;&gt;"",D14,"")</f>
        <v/>
      </c>
      <c r="G14" s="40"/>
      <c r="H14" t="s">
        <v>2</v>
      </c>
      <c r="I14" s="37" t="s">
        <v>146</v>
      </c>
      <c r="L14" s="41"/>
      <c r="M14" t="s">
        <v>2</v>
      </c>
      <c r="N14" t="str">
        <f>IF(L14&lt;&gt;"",L14,"")</f>
        <v/>
      </c>
      <c r="O14" s="40"/>
    </row>
    <row r="15" spans="1:15">
      <c r="A15" s="37"/>
      <c r="F15" t="s">
        <v>98</v>
      </c>
      <c r="G15" s="40"/>
      <c r="I15" s="37"/>
      <c r="N15" t="s">
        <v>98</v>
      </c>
      <c r="O15" s="40"/>
    </row>
    <row r="16" ht="15" spans="1:15">
      <c r="A16" s="42"/>
      <c r="B16" s="32"/>
      <c r="C16" s="32"/>
      <c r="D16" s="32"/>
      <c r="E16" s="32"/>
      <c r="F16" s="32" t="str">
        <f>CONCATENATE("&lt;!-- ",D10," fin --&gt;")</f>
        <v>&lt;!-- Instalación de un Navegador fin --&gt;</v>
      </c>
      <c r="G16" s="43"/>
      <c r="I16" s="42"/>
      <c r="J16" s="32"/>
      <c r="K16" s="32"/>
      <c r="L16" s="32"/>
      <c r="M16" s="32"/>
      <c r="N16" s="32" t="str">
        <f>CONCATENATE("&lt;!-- ",L10," fin --&gt;")</f>
        <v>&lt;!-- Verificar la Instalación fin --&gt;</v>
      </c>
      <c r="O16" s="43"/>
    </row>
    <row r="17" ht="15" spans="1:15">
      <c r="A17" s="33"/>
      <c r="B17" s="34"/>
      <c r="C17" s="34"/>
      <c r="D17" s="44"/>
      <c r="E17" s="34"/>
      <c r="F17" s="32" t="str">
        <f>""</f>
        <v/>
      </c>
      <c r="I17" s="37"/>
      <c r="J17" s="45"/>
      <c r="K17" s="45"/>
      <c r="L17" s="45"/>
      <c r="M17" s="45"/>
      <c r="N17" s="45"/>
      <c r="O17" s="40"/>
    </row>
    <row r="18" spans="1:15">
      <c r="A18" s="33" t="s">
        <v>150</v>
      </c>
      <c r="B18" s="34"/>
      <c r="C18" s="34"/>
      <c r="D18" s="35"/>
      <c r="E18" s="34"/>
      <c r="F18" s="34" t="str">
        <f>CONCATENATE("&lt;!-- ",D18," --&gt;")</f>
        <v>&lt;!--  --&gt;</v>
      </c>
      <c r="G18" s="36"/>
      <c r="I18" s="33" t="s">
        <v>150</v>
      </c>
      <c r="J18" s="34"/>
      <c r="K18" s="34"/>
      <c r="L18" s="35" t="s">
        <v>151</v>
      </c>
      <c r="M18" s="34"/>
      <c r="N18" s="34" t="str">
        <f>CONCATENATE("&lt;!-- ",L18," --&gt;")</f>
        <v>&lt;!-- Crear un Nuevo Proyecto en Node.js --&gt;</v>
      </c>
      <c r="O18" s="36"/>
    </row>
    <row r="19" customFormat="1" spans="1:15">
      <c r="A19" s="37" t="s">
        <v>143</v>
      </c>
      <c r="B19" s="38" t="s">
        <v>144</v>
      </c>
      <c r="C19" s="39" t="s">
        <v>145</v>
      </c>
      <c r="F19" t="str">
        <f>CONCATENATE(B19,D19,C19)</f>
        <v>&lt;div &gt;</v>
      </c>
      <c r="G19" s="40"/>
      <c r="I19" s="37" t="s">
        <v>143</v>
      </c>
      <c r="J19" s="38" t="s">
        <v>144</v>
      </c>
      <c r="K19" s="39" t="s">
        <v>145</v>
      </c>
      <c r="N19" t="str">
        <f>CONCATENATE(J19,L19,K19)</f>
        <v>&lt;div &gt;</v>
      </c>
      <c r="O19" s="40"/>
    </row>
    <row r="20" customFormat="1" spans="1:15">
      <c r="A20" s="37"/>
      <c r="F20" t="str">
        <f>CONCATENATE("&lt;h3&gt;",D18,"&lt;/h3&gt;")</f>
        <v>&lt;h3&gt;&lt;/h3&gt;</v>
      </c>
      <c r="G20" s="40"/>
      <c r="I20" s="37"/>
      <c r="N20" t="str">
        <f>CONCATENATE("&lt;h4&gt;",L18,"&lt;/h4&gt;")</f>
        <v>&lt;h4&gt;Crear un Nuevo Proyecto en Node.js&lt;/h4&gt;</v>
      </c>
      <c r="O20" s="40"/>
    </row>
    <row r="21" customFormat="1" spans="1:15">
      <c r="A21" s="37"/>
      <c r="F21" t="str">
        <f>IF(D22&lt;&gt;"","&lt;p&gt;","")</f>
        <v/>
      </c>
      <c r="G21" s="40"/>
      <c r="I21" s="37"/>
      <c r="N21" t="str">
        <f>IF(L22&lt;&gt;"","&lt;p&gt;","")</f>
        <v/>
      </c>
      <c r="O21" s="40"/>
    </row>
    <row r="22" customFormat="1" spans="1:15">
      <c r="A22" s="37" t="s">
        <v>146</v>
      </c>
      <c r="D22" s="41"/>
      <c r="E22" t="s">
        <v>2</v>
      </c>
      <c r="F22" t="str">
        <f>IF(D22&lt;&gt;"",D22,"")</f>
        <v/>
      </c>
      <c r="G22" s="40"/>
      <c r="I22" s="37" t="s">
        <v>146</v>
      </c>
      <c r="L22" s="41"/>
      <c r="M22" t="s">
        <v>2</v>
      </c>
      <c r="N22" t="str">
        <f>IF(L22&lt;&gt;"",L22,"")</f>
        <v/>
      </c>
      <c r="O22" s="40"/>
    </row>
    <row r="23" customFormat="1" spans="1:15">
      <c r="A23" s="37"/>
      <c r="F23" t="s">
        <v>98</v>
      </c>
      <c r="G23" s="40"/>
      <c r="I23" s="37"/>
      <c r="N23" t="s">
        <v>98</v>
      </c>
      <c r="O23" s="40"/>
    </row>
    <row r="24" ht="15" spans="1:15">
      <c r="A24" s="42"/>
      <c r="B24" s="32"/>
      <c r="C24" s="32"/>
      <c r="D24" s="32"/>
      <c r="E24" s="32"/>
      <c r="F24" s="32" t="str">
        <f>CONCATENATE("&lt;!-- ",D18," fin --&gt;")</f>
        <v>&lt;!--  fin --&gt;</v>
      </c>
      <c r="G24" s="43"/>
      <c r="I24" s="42"/>
      <c r="J24" s="32"/>
      <c r="K24" s="32"/>
      <c r="L24" s="32"/>
      <c r="M24" s="32"/>
      <c r="N24" s="32" t="str">
        <f>CONCATENATE("&lt;!-- ",L18," fin --&gt;")</f>
        <v>&lt;!-- Crear un Nuevo Proyecto en Node.js fin --&gt;</v>
      </c>
      <c r="O24" s="43"/>
    </row>
    <row r="25" ht="15" spans="1:14">
      <c r="A25" s="33"/>
      <c r="B25" s="34"/>
      <c r="C25" s="34"/>
      <c r="D25" s="44"/>
      <c r="E25" s="34"/>
      <c r="F25" s="32" t="str">
        <f>""</f>
        <v/>
      </c>
      <c r="I25" s="33"/>
      <c r="J25" s="34"/>
      <c r="K25" s="34"/>
      <c r="L25" s="44"/>
      <c r="M25" s="34"/>
      <c r="N25" s="32" t="str">
        <f>""</f>
        <v/>
      </c>
    </row>
    <row r="26" spans="1:15">
      <c r="A26" s="33" t="s">
        <v>152</v>
      </c>
      <c r="B26" s="34"/>
      <c r="C26" s="34"/>
      <c r="D26" s="35"/>
      <c r="E26" s="34"/>
      <c r="F26" s="34" t="str">
        <f>CONCATENATE("&lt;!-- ",D26," --&gt;")</f>
        <v>&lt;!--  --&gt;</v>
      </c>
      <c r="G26" s="36"/>
      <c r="I26" s="33" t="s">
        <v>152</v>
      </c>
      <c r="J26" s="34"/>
      <c r="K26" s="34"/>
      <c r="L26" s="35" t="s">
        <v>153</v>
      </c>
      <c r="M26" s="34"/>
      <c r="N26" s="34" t="str">
        <f>CONCATENATE("&lt;!-- ",L26," --&gt;")</f>
        <v>&lt;!-- Instalar Dependencias y Paquetes --&gt;</v>
      </c>
      <c r="O26" s="36"/>
    </row>
    <row r="27" spans="1:15">
      <c r="A27" s="37" t="s">
        <v>143</v>
      </c>
      <c r="B27" s="38" t="s">
        <v>144</v>
      </c>
      <c r="C27" s="39" t="s">
        <v>145</v>
      </c>
      <c r="F27" t="str">
        <f>CONCATENATE(B27,D27,C27)</f>
        <v>&lt;div &gt;</v>
      </c>
      <c r="G27" s="40"/>
      <c r="I27" s="37" t="s">
        <v>143</v>
      </c>
      <c r="J27" s="38" t="s">
        <v>144</v>
      </c>
      <c r="K27" s="39" t="s">
        <v>145</v>
      </c>
      <c r="N27" t="str">
        <f>CONCATENATE(J27,L27,K27)</f>
        <v>&lt;div &gt;</v>
      </c>
      <c r="O27" s="40"/>
    </row>
    <row r="28" spans="1:15">
      <c r="A28" s="37"/>
      <c r="F28" t="str">
        <f>CONCATENATE("&lt;h3&gt;",D26,"&lt;/h3&gt;")</f>
        <v>&lt;h3&gt;&lt;/h3&gt;</v>
      </c>
      <c r="G28" s="40"/>
      <c r="I28" s="37"/>
      <c r="N28" t="str">
        <f>CONCATENATE("&lt;h4&gt;",L26,"&lt;/h4&gt;")</f>
        <v>&lt;h4&gt;Instalar Dependencias y Paquetes&lt;/h4&gt;</v>
      </c>
      <c r="O28" s="40"/>
    </row>
    <row r="29" spans="1:15">
      <c r="A29" s="37"/>
      <c r="F29" t="str">
        <f>IF(D30&lt;&gt;"","&lt;p&gt;","")</f>
        <v/>
      </c>
      <c r="G29" s="40"/>
      <c r="I29" s="37"/>
      <c r="N29" t="str">
        <f>IF(L30&lt;&gt;"","&lt;p&gt;","")</f>
        <v/>
      </c>
      <c r="O29" s="40"/>
    </row>
    <row r="30" spans="1:15">
      <c r="A30" s="37" t="s">
        <v>146</v>
      </c>
      <c r="D30" s="41"/>
      <c r="E30" t="s">
        <v>2</v>
      </c>
      <c r="F30" t="str">
        <f>IF(D30&lt;&gt;"",D30,"")</f>
        <v/>
      </c>
      <c r="G30" s="40"/>
      <c r="H30" t="s">
        <v>2</v>
      </c>
      <c r="I30" s="37" t="s">
        <v>146</v>
      </c>
      <c r="L30" s="41"/>
      <c r="M30" t="s">
        <v>2</v>
      </c>
      <c r="N30" t="str">
        <f>IF(L30&lt;&gt;"",L30,"")</f>
        <v/>
      </c>
      <c r="O30" s="40"/>
    </row>
    <row r="31" spans="1:15">
      <c r="A31" s="37"/>
      <c r="F31" t="s">
        <v>98</v>
      </c>
      <c r="G31" s="40"/>
      <c r="I31" s="37"/>
      <c r="N31" t="s">
        <v>98</v>
      </c>
      <c r="O31" s="40"/>
    </row>
    <row r="32" ht="15" spans="1:15">
      <c r="A32" s="42"/>
      <c r="B32" s="32"/>
      <c r="C32" s="32"/>
      <c r="D32" s="32"/>
      <c r="E32" s="32"/>
      <c r="F32" s="32" t="str">
        <f>CONCATENATE("&lt;!-- ",D26," fin --&gt;")</f>
        <v>&lt;!--  fin --&gt;</v>
      </c>
      <c r="G32" s="43"/>
      <c r="I32" s="42"/>
      <c r="J32" s="32"/>
      <c r="K32" s="32"/>
      <c r="L32" s="32"/>
      <c r="M32" s="32"/>
      <c r="N32" s="32" t="str">
        <f>CONCATENATE("&lt;!-- ",L26," fin --&gt;")</f>
        <v>&lt;!-- Instalar Dependencias y Paquetes fin --&gt;</v>
      </c>
      <c r="O32" s="43"/>
    </row>
    <row r="33" ht="15" spans="1:14">
      <c r="A33" s="33"/>
      <c r="B33" s="34"/>
      <c r="C33" s="34"/>
      <c r="D33" s="44"/>
      <c r="E33" s="34"/>
      <c r="F33" s="32" t="str">
        <f>""</f>
        <v/>
      </c>
      <c r="I33" s="33"/>
      <c r="J33" s="34"/>
      <c r="K33" s="34"/>
      <c r="L33" s="44"/>
      <c r="M33" s="34"/>
      <c r="N33" s="32" t="str">
        <f>""</f>
        <v/>
      </c>
    </row>
    <row r="34" spans="1:15">
      <c r="A34" s="33" t="s">
        <v>154</v>
      </c>
      <c r="B34" s="34"/>
      <c r="C34" s="34" t="s">
        <v>155</v>
      </c>
      <c r="D34" s="35"/>
      <c r="E34" s="34"/>
      <c r="F34" s="34" t="str">
        <f>CONCATENATE("&lt;!-- ",D34," --&gt;")</f>
        <v>&lt;!--  --&gt;</v>
      </c>
      <c r="G34" s="36"/>
      <c r="I34" s="33" t="s">
        <v>154</v>
      </c>
      <c r="J34" s="34"/>
      <c r="K34" s="34"/>
      <c r="L34" s="35" t="s">
        <v>156</v>
      </c>
      <c r="M34" s="34"/>
      <c r="N34" s="34" t="str">
        <f>CONCATENATE("&lt;!-- ",L34," --&gt;")</f>
        <v>&lt;!-- Crear y Ejecutar un Servidor con Express --&gt;</v>
      </c>
      <c r="O34" s="36"/>
    </row>
    <row r="35" spans="1:15">
      <c r="A35" s="37" t="s">
        <v>143</v>
      </c>
      <c r="B35" s="38" t="s">
        <v>144</v>
      </c>
      <c r="C35" s="39" t="s">
        <v>145</v>
      </c>
      <c r="F35" t="str">
        <f>CONCATENATE(B35,D35,C35)</f>
        <v>&lt;div &gt;</v>
      </c>
      <c r="G35" s="40"/>
      <c r="I35" s="37" t="s">
        <v>143</v>
      </c>
      <c r="J35" s="38" t="s">
        <v>144</v>
      </c>
      <c r="K35" s="39" t="s">
        <v>145</v>
      </c>
      <c r="N35" t="str">
        <f>CONCATENATE(J35,L35,K35)</f>
        <v>&lt;div &gt;</v>
      </c>
      <c r="O35" s="40"/>
    </row>
    <row r="36" spans="1:15">
      <c r="A36" s="37"/>
      <c r="F36" t="str">
        <f>CONCATENATE("&lt;h3&gt;",D34,"&lt;/h3&gt;")</f>
        <v>&lt;h3&gt;&lt;/h3&gt;</v>
      </c>
      <c r="G36" s="40"/>
      <c r="I36" s="37"/>
      <c r="N36" t="str">
        <f>CONCATENATE("&lt;h4&gt;",L34,"&lt;/h4&gt;")</f>
        <v>&lt;h4&gt;Crear y Ejecutar un Servidor con Express&lt;/h4&gt;</v>
      </c>
      <c r="O36" s="40"/>
    </row>
    <row r="37" spans="1:15">
      <c r="A37" s="37"/>
      <c r="F37" t="str">
        <f>IF(D38&lt;&gt;"","&lt;p&gt;","")</f>
        <v/>
      </c>
      <c r="G37" s="40"/>
      <c r="I37" s="37"/>
      <c r="N37" t="str">
        <f>IF(L38&lt;&gt;"","&lt;p&gt;","")</f>
        <v/>
      </c>
      <c r="O37" s="40"/>
    </row>
    <row r="38" spans="1:15">
      <c r="A38" s="37" t="s">
        <v>146</v>
      </c>
      <c r="D38" s="41"/>
      <c r="E38" t="s">
        <v>2</v>
      </c>
      <c r="F38" t="str">
        <f>IF(D38&lt;&gt;"",D38,"")</f>
        <v/>
      </c>
      <c r="G38" s="40"/>
      <c r="I38" s="37" t="s">
        <v>146</v>
      </c>
      <c r="L38" s="41"/>
      <c r="M38" t="s">
        <v>2</v>
      </c>
      <c r="N38" t="str">
        <f>IF(L38&lt;&gt;"",L38,"")</f>
        <v/>
      </c>
      <c r="O38" s="40"/>
    </row>
    <row r="39" spans="1:15">
      <c r="A39" s="37"/>
      <c r="F39" t="s">
        <v>98</v>
      </c>
      <c r="G39" s="40"/>
      <c r="I39" s="37"/>
      <c r="N39" t="s">
        <v>98</v>
      </c>
      <c r="O39" s="40"/>
    </row>
    <row r="40" ht="15" spans="1:15">
      <c r="A40" s="42"/>
      <c r="B40" s="32"/>
      <c r="C40" s="32"/>
      <c r="D40" s="32"/>
      <c r="E40" s="32"/>
      <c r="F40" s="32" t="str">
        <f>CONCATENATE("&lt;!-- ",D34," fin --&gt;")</f>
        <v>&lt;!--  fin --&gt;</v>
      </c>
      <c r="G40" s="43"/>
      <c r="I40" s="42"/>
      <c r="J40" s="32"/>
      <c r="K40" s="32"/>
      <c r="L40" s="32"/>
      <c r="M40" s="32"/>
      <c r="N40" s="32" t="str">
        <f>CONCATENATE("&lt;!-- ",L34," fin --&gt;")</f>
        <v>&lt;!-- Crear y Ejecutar un Servidor con Express fin --&gt;</v>
      </c>
      <c r="O40" s="43"/>
    </row>
    <row r="41" ht="15" spans="1:14">
      <c r="A41" s="33"/>
      <c r="B41" s="34"/>
      <c r="C41" s="34"/>
      <c r="D41" s="44"/>
      <c r="E41" s="34"/>
      <c r="F41" s="32" t="str">
        <f>""</f>
        <v/>
      </c>
      <c r="I41" s="33"/>
      <c r="J41" s="34"/>
      <c r="K41" s="34"/>
      <c r="L41" s="44"/>
      <c r="M41" s="34"/>
      <c r="N41" s="32" t="str">
        <f>""</f>
        <v/>
      </c>
    </row>
    <row r="42" spans="1:15">
      <c r="A42" s="33" t="s">
        <v>157</v>
      </c>
      <c r="B42" s="34"/>
      <c r="C42" s="34"/>
      <c r="D42" s="35"/>
      <c r="E42" s="34"/>
      <c r="F42" s="34" t="str">
        <f>CONCATENATE("&lt;!-- ",D42," --&gt;")</f>
        <v>&lt;!--  --&gt;</v>
      </c>
      <c r="G42" s="36"/>
      <c r="I42" s="33" t="s">
        <v>157</v>
      </c>
      <c r="J42" s="34"/>
      <c r="K42" s="34"/>
      <c r="L42" s="35"/>
      <c r="M42" s="34"/>
      <c r="N42" s="34" t="str">
        <f>CONCATENATE("&lt;!-- ",L42," --&gt;")</f>
        <v>&lt;!--  --&gt;</v>
      </c>
      <c r="O42" s="36"/>
    </row>
    <row r="43" spans="1:15">
      <c r="A43" s="37" t="s">
        <v>143</v>
      </c>
      <c r="B43" s="38" t="s">
        <v>144</v>
      </c>
      <c r="C43" s="39" t="s">
        <v>145</v>
      </c>
      <c r="F43" t="str">
        <f>CONCATENATE(B43,D43,C43)</f>
        <v>&lt;div &gt;</v>
      </c>
      <c r="G43" s="40"/>
      <c r="I43" s="37" t="s">
        <v>143</v>
      </c>
      <c r="J43" s="38" t="s">
        <v>144</v>
      </c>
      <c r="K43" s="39" t="s">
        <v>145</v>
      </c>
      <c r="N43" t="str">
        <f>CONCATENATE(J43,L43,K43)</f>
        <v>&lt;div &gt;</v>
      </c>
      <c r="O43" s="40"/>
    </row>
    <row r="44" spans="1:15">
      <c r="A44" s="37"/>
      <c r="F44" t="str">
        <f>CONCATENATE("&lt;h3&gt;",D42,"&lt;/h3&gt;")</f>
        <v>&lt;h3&gt;&lt;/h3&gt;</v>
      </c>
      <c r="G44" s="40"/>
      <c r="I44" s="37"/>
      <c r="N44" t="str">
        <f>CONCATENATE("&lt;h4&gt;",L42,"&lt;/h4&gt;")</f>
        <v>&lt;h4&gt;&lt;/h4&gt;</v>
      </c>
      <c r="O44" s="40"/>
    </row>
    <row r="45" spans="1:15">
      <c r="A45" s="37"/>
      <c r="F45" t="str">
        <f>IF(D46&lt;&gt;"","&lt;p&gt;","")</f>
        <v/>
      </c>
      <c r="G45" s="40"/>
      <c r="I45" s="37"/>
      <c r="N45" t="str">
        <f>IF(L46&lt;&gt;"","&lt;p&gt;","")</f>
        <v/>
      </c>
      <c r="O45" s="40"/>
    </row>
    <row r="46" spans="1:15">
      <c r="A46" s="37" t="s">
        <v>146</v>
      </c>
      <c r="D46" s="41"/>
      <c r="E46" t="s">
        <v>2</v>
      </c>
      <c r="F46" t="str">
        <f>IF(D46&lt;&gt;"",D46,"")</f>
        <v/>
      </c>
      <c r="G46" s="40"/>
      <c r="I46" s="37" t="s">
        <v>146</v>
      </c>
      <c r="L46" s="41"/>
      <c r="M46" t="s">
        <v>2</v>
      </c>
      <c r="N46" t="str">
        <f>IF(L46&lt;&gt;"",L46,"")</f>
        <v/>
      </c>
      <c r="O46" s="40"/>
    </row>
    <row r="47" spans="1:15">
      <c r="A47" s="37"/>
      <c r="F47" t="s">
        <v>98</v>
      </c>
      <c r="G47" s="40"/>
      <c r="I47" s="37"/>
      <c r="N47" t="s">
        <v>98</v>
      </c>
      <c r="O47" s="40"/>
    </row>
    <row r="48" ht="15" spans="1:15">
      <c r="A48" s="42"/>
      <c r="B48" s="32"/>
      <c r="C48" s="32"/>
      <c r="D48" s="32"/>
      <c r="E48" s="32"/>
      <c r="F48" s="32" t="str">
        <f>CONCATENATE("&lt;!-- ",D42," fin --&gt;")</f>
        <v>&lt;!--  fin --&gt;</v>
      </c>
      <c r="G48" s="43"/>
      <c r="I48" s="42"/>
      <c r="J48" s="32"/>
      <c r="K48" s="32"/>
      <c r="L48" s="32"/>
      <c r="M48" s="32"/>
      <c r="N48" s="32" t="str">
        <f>CONCATENATE("&lt;!-- ",L42," fin --&gt;")</f>
        <v>&lt;!--  fin --&gt;</v>
      </c>
      <c r="O48" s="43"/>
    </row>
    <row r="49" ht="15" spans="1:14">
      <c r="A49" s="33"/>
      <c r="B49" s="34"/>
      <c r="C49" s="34"/>
      <c r="D49" s="44"/>
      <c r="E49" s="34"/>
      <c r="F49" s="32" t="str">
        <f>""</f>
        <v/>
      </c>
      <c r="I49" s="33"/>
      <c r="J49" s="34"/>
      <c r="K49" s="34"/>
      <c r="L49" s="44"/>
      <c r="M49" s="34"/>
      <c r="N49" s="32" t="str">
        <f>""</f>
        <v/>
      </c>
    </row>
    <row r="50" spans="1:15">
      <c r="A50" s="33" t="s">
        <v>158</v>
      </c>
      <c r="B50" s="34"/>
      <c r="C50" s="34"/>
      <c r="D50" s="35"/>
      <c r="E50" s="34"/>
      <c r="F50" s="34" t="str">
        <f>CONCATENATE("&lt;!-- ",D50," --&gt;")</f>
        <v>&lt;!--  --&gt;</v>
      </c>
      <c r="G50" s="36"/>
      <c r="I50" s="33" t="s">
        <v>157</v>
      </c>
      <c r="J50" s="34"/>
      <c r="K50" s="34" t="s">
        <v>155</v>
      </c>
      <c r="L50" s="35"/>
      <c r="M50" s="34"/>
      <c r="N50" s="34" t="str">
        <f>CONCATENATE("&lt;!-- ",L50," --&gt;")</f>
        <v>&lt;!--  --&gt;</v>
      </c>
      <c r="O50" s="36"/>
    </row>
    <row r="51" spans="1:15">
      <c r="A51" s="37" t="s">
        <v>143</v>
      </c>
      <c r="B51" s="38" t="s">
        <v>144</v>
      </c>
      <c r="C51" s="39" t="s">
        <v>145</v>
      </c>
      <c r="F51" t="str">
        <f>CONCATENATE(B51,D51,C51)</f>
        <v>&lt;div &gt;</v>
      </c>
      <c r="G51" s="40"/>
      <c r="I51" s="37" t="s">
        <v>143</v>
      </c>
      <c r="J51" s="38" t="s">
        <v>144</v>
      </c>
      <c r="K51" s="39" t="s">
        <v>145</v>
      </c>
      <c r="N51" t="str">
        <f>CONCATENATE(J51,L51,K51)</f>
        <v>&lt;div &gt;</v>
      </c>
      <c r="O51" s="40"/>
    </row>
    <row r="52" spans="1:15">
      <c r="A52" s="37"/>
      <c r="F52" t="str">
        <f>CONCATENATE("&lt;h3&gt;",D50,"&lt;/h3&gt;")</f>
        <v>&lt;h3&gt;&lt;/h3&gt;</v>
      </c>
      <c r="G52" s="40"/>
      <c r="I52" s="37"/>
      <c r="N52" t="str">
        <f>CONCATENATE("&lt;h4&gt;",L50,"&lt;/h4&gt;")</f>
        <v>&lt;h4&gt;&lt;/h4&gt;</v>
      </c>
      <c r="O52" s="40"/>
    </row>
    <row r="53" spans="1:15">
      <c r="A53" s="37"/>
      <c r="F53" t="str">
        <f>IF(D54&lt;&gt;"","&lt;p&gt;","")</f>
        <v/>
      </c>
      <c r="G53" s="40"/>
      <c r="I53" s="37"/>
      <c r="N53" t="str">
        <f>IF(L54&lt;&gt;"","&lt;p&gt;","")</f>
        <v/>
      </c>
      <c r="O53" s="40"/>
    </row>
    <row r="54" spans="1:15">
      <c r="A54" s="37" t="s">
        <v>146</v>
      </c>
      <c r="D54" s="41"/>
      <c r="E54" t="s">
        <v>2</v>
      </c>
      <c r="F54" t="str">
        <f>IF(D54&lt;&gt;"",D54,"")</f>
        <v/>
      </c>
      <c r="G54" s="40"/>
      <c r="I54" s="37" t="s">
        <v>146</v>
      </c>
      <c r="L54" s="41"/>
      <c r="M54" t="s">
        <v>2</v>
      </c>
      <c r="N54" t="str">
        <f>IF(L54&lt;&gt;"",L54,"")</f>
        <v/>
      </c>
      <c r="O54" s="40"/>
    </row>
    <row r="55" spans="1:15">
      <c r="A55" s="37"/>
      <c r="F55" t="s">
        <v>98</v>
      </c>
      <c r="G55" s="40"/>
      <c r="I55" s="37"/>
      <c r="N55" t="s">
        <v>98</v>
      </c>
      <c r="O55" s="40"/>
    </row>
    <row r="56" ht="15" spans="1:15">
      <c r="A56" s="42"/>
      <c r="B56" s="32"/>
      <c r="C56" s="32"/>
      <c r="D56" s="32"/>
      <c r="E56" s="32"/>
      <c r="F56" s="32" t="str">
        <f>CONCATENATE("&lt;!-- ",D50," fin --&gt;")</f>
        <v>&lt;!--  fin --&gt;</v>
      </c>
      <c r="G56" s="43"/>
      <c r="I56" s="42"/>
      <c r="J56" s="32"/>
      <c r="K56" s="32"/>
      <c r="L56" s="32"/>
      <c r="M56" s="32"/>
      <c r="N56" s="32" t="str">
        <f>CONCATENATE("&lt;!-- ",L50," fin --&gt;")</f>
        <v>&lt;!--  fin --&gt;</v>
      </c>
      <c r="O56" s="43"/>
    </row>
    <row r="57" ht="15" spans="1:14">
      <c r="A57" s="33"/>
      <c r="B57" s="34"/>
      <c r="C57" s="34"/>
      <c r="D57" s="44"/>
      <c r="E57" s="34"/>
      <c r="F57" s="32" t="str">
        <f>""</f>
        <v/>
      </c>
      <c r="I57" s="33"/>
      <c r="J57" s="34"/>
      <c r="K57" s="34"/>
      <c r="L57" s="44"/>
      <c r="M57" s="34"/>
      <c r="N57" s="32" t="str">
        <f>""</f>
        <v/>
      </c>
    </row>
    <row r="58" spans="1:15">
      <c r="A58" s="33" t="s">
        <v>159</v>
      </c>
      <c r="B58" s="34"/>
      <c r="C58" s="34"/>
      <c r="D58" s="35"/>
      <c r="E58" s="34"/>
      <c r="F58" s="34" t="str">
        <f>CONCATENATE("&lt;!-- ",D58," --&gt;")</f>
        <v>&lt;!--  --&gt;</v>
      </c>
      <c r="G58" s="36"/>
      <c r="I58" s="33" t="s">
        <v>158</v>
      </c>
      <c r="J58" s="34"/>
      <c r="K58" s="34"/>
      <c r="L58" s="35"/>
      <c r="M58" s="34"/>
      <c r="N58" s="34" t="str">
        <f>CONCATENATE("&lt;!-- ",L58," --&gt;")</f>
        <v>&lt;!--  --&gt;</v>
      </c>
      <c r="O58" s="36"/>
    </row>
    <row r="59" spans="1:15">
      <c r="A59" s="37" t="s">
        <v>143</v>
      </c>
      <c r="B59" s="38" t="s">
        <v>144</v>
      </c>
      <c r="C59" s="39" t="s">
        <v>145</v>
      </c>
      <c r="F59" t="str">
        <f>CONCATENATE(B59,D59,C59)</f>
        <v>&lt;div &gt;</v>
      </c>
      <c r="G59" s="40"/>
      <c r="I59" s="37" t="s">
        <v>143</v>
      </c>
      <c r="J59" s="38" t="s">
        <v>144</v>
      </c>
      <c r="K59" s="39" t="s">
        <v>145</v>
      </c>
      <c r="N59" t="str">
        <f>CONCATENATE(J59,L59,K59)</f>
        <v>&lt;div &gt;</v>
      </c>
      <c r="O59" s="40"/>
    </row>
    <row r="60" spans="1:15">
      <c r="A60" s="37"/>
      <c r="F60" t="str">
        <f>CONCATENATE("&lt;h3&gt;",D58,"&lt;/h3&gt;")</f>
        <v>&lt;h3&gt;&lt;/h3&gt;</v>
      </c>
      <c r="G60" s="40"/>
      <c r="I60" s="37"/>
      <c r="N60" t="str">
        <f>CONCATENATE("&lt;h4&gt;",L58,"&lt;/h4&gt;")</f>
        <v>&lt;h4&gt;&lt;/h4&gt;</v>
      </c>
      <c r="O60" s="40"/>
    </row>
    <row r="61" spans="1:15">
      <c r="A61" s="37"/>
      <c r="F61" t="str">
        <f>IF(D62&lt;&gt;"","&lt;p&gt;","")</f>
        <v/>
      </c>
      <c r="G61" s="40"/>
      <c r="I61" s="37"/>
      <c r="N61" t="str">
        <f>IF(L62&lt;&gt;"","&lt;p&gt;","")</f>
        <v/>
      </c>
      <c r="O61" s="40"/>
    </row>
    <row r="62" spans="1:15">
      <c r="A62" s="37" t="s">
        <v>146</v>
      </c>
      <c r="D62" s="41"/>
      <c r="E62" t="s">
        <v>2</v>
      </c>
      <c r="F62" t="str">
        <f>IF(D62&lt;&gt;"",D62,"")</f>
        <v/>
      </c>
      <c r="G62" s="40"/>
      <c r="I62" s="37" t="s">
        <v>146</v>
      </c>
      <c r="L62" s="46"/>
      <c r="M62" t="s">
        <v>2</v>
      </c>
      <c r="N62" t="str">
        <f>IF(L62&lt;&gt;"",L62,"")</f>
        <v/>
      </c>
      <c r="O62" s="40"/>
    </row>
    <row r="63" spans="1:15">
      <c r="A63" s="37"/>
      <c r="F63" t="s">
        <v>98</v>
      </c>
      <c r="G63" s="40"/>
      <c r="I63" s="37"/>
      <c r="N63" t="s">
        <v>98</v>
      </c>
      <c r="O63" s="40"/>
    </row>
    <row r="64" ht="15" spans="1:15">
      <c r="A64" s="42"/>
      <c r="B64" s="32"/>
      <c r="C64" s="32"/>
      <c r="D64" s="32"/>
      <c r="E64" s="32"/>
      <c r="F64" s="32" t="str">
        <f>CONCATENATE("&lt;!-- ",D58," fin --&gt;")</f>
        <v>&lt;!--  fin --&gt;</v>
      </c>
      <c r="G64" s="43"/>
      <c r="I64" s="42"/>
      <c r="J64" s="32"/>
      <c r="K64" s="32"/>
      <c r="L64" s="32"/>
      <c r="M64" s="32"/>
      <c r="N64" s="32" t="str">
        <f>CONCATENATE("&lt;!-- ",L58," fin --&gt;")</f>
        <v>&lt;!--  fin --&gt;</v>
      </c>
      <c r="O64" s="43"/>
    </row>
    <row r="65" ht="15" spans="1:14">
      <c r="A65" s="33"/>
      <c r="B65" s="34"/>
      <c r="C65" s="34"/>
      <c r="D65" s="44"/>
      <c r="E65" s="34"/>
      <c r="F65" s="32" t="str">
        <f>""</f>
        <v/>
      </c>
      <c r="I65" s="33"/>
      <c r="J65" s="34"/>
      <c r="K65" s="34"/>
      <c r="L65" s="44"/>
      <c r="M65" s="34"/>
      <c r="N65" s="32" t="str">
        <f>""</f>
        <v/>
      </c>
    </row>
    <row r="66" spans="1:15">
      <c r="A66" s="33" t="s">
        <v>160</v>
      </c>
      <c r="B66" s="34"/>
      <c r="C66" s="34"/>
      <c r="D66" s="35"/>
      <c r="E66" s="34"/>
      <c r="F66" s="34" t="str">
        <f>CONCATENATE("&lt;!-- ",D66," --&gt;")</f>
        <v>&lt;!--  --&gt;</v>
      </c>
      <c r="G66" s="36"/>
      <c r="I66" s="33" t="s">
        <v>159</v>
      </c>
      <c r="J66" s="34"/>
      <c r="K66" s="34"/>
      <c r="L66" s="35"/>
      <c r="M66" s="34"/>
      <c r="N66" s="34" t="str">
        <f>CONCATENATE("&lt;!-- ",L66," --&gt;")</f>
        <v>&lt;!--  --&gt;</v>
      </c>
      <c r="O66" s="36"/>
    </row>
    <row r="67" spans="1:15">
      <c r="A67" s="37" t="s">
        <v>143</v>
      </c>
      <c r="B67" s="38" t="s">
        <v>144</v>
      </c>
      <c r="C67" s="39" t="s">
        <v>145</v>
      </c>
      <c r="F67" t="str">
        <f>CONCATENATE(B67,D67,C67)</f>
        <v>&lt;div &gt;</v>
      </c>
      <c r="G67" s="40"/>
      <c r="I67" s="37" t="s">
        <v>143</v>
      </c>
      <c r="J67" s="38" t="s">
        <v>144</v>
      </c>
      <c r="K67" s="39" t="s">
        <v>145</v>
      </c>
      <c r="N67" t="str">
        <f>CONCATENATE(J67,L67,K67)</f>
        <v>&lt;div &gt;</v>
      </c>
      <c r="O67" s="40"/>
    </row>
    <row r="68" spans="1:15">
      <c r="A68" s="37"/>
      <c r="F68" t="str">
        <f>CONCATENATE("&lt;h3&gt;",D66,"&lt;/h3&gt;")</f>
        <v>&lt;h3&gt;&lt;/h3&gt;</v>
      </c>
      <c r="G68" s="40"/>
      <c r="I68" s="37"/>
      <c r="N68" t="str">
        <f>CONCATENATE("&lt;h4&gt;",L66,"&lt;/h4&gt;")</f>
        <v>&lt;h4&gt;&lt;/h4&gt;</v>
      </c>
      <c r="O68" s="40"/>
    </row>
    <row r="69" spans="1:15">
      <c r="A69" s="37"/>
      <c r="F69" t="str">
        <f>IF(D70&lt;&gt;"","&lt;p&gt;","")</f>
        <v/>
      </c>
      <c r="G69" s="40"/>
      <c r="I69" s="37"/>
      <c r="N69" t="str">
        <f>IF(L70&lt;&gt;"","&lt;p&gt;","")</f>
        <v/>
      </c>
      <c r="O69" s="40"/>
    </row>
    <row r="70" spans="1:15">
      <c r="A70" s="37" t="s">
        <v>146</v>
      </c>
      <c r="D70" s="41"/>
      <c r="E70" t="s">
        <v>2</v>
      </c>
      <c r="F70" t="str">
        <f>IF(D70&lt;&gt;"",D70,"")</f>
        <v/>
      </c>
      <c r="G70" s="40"/>
      <c r="I70" s="37" t="s">
        <v>146</v>
      </c>
      <c r="L70" s="41"/>
      <c r="M70" t="s">
        <v>2</v>
      </c>
      <c r="N70" t="str">
        <f>IF(L70&lt;&gt;"",L70,"")</f>
        <v/>
      </c>
      <c r="O70" s="40"/>
    </row>
    <row r="71" spans="1:15">
      <c r="A71" s="37"/>
      <c r="F71" t="s">
        <v>98</v>
      </c>
      <c r="G71" s="40"/>
      <c r="I71" s="37"/>
      <c r="N71" t="s">
        <v>98</v>
      </c>
      <c r="O71" s="40"/>
    </row>
    <row r="72" ht="15" spans="1:15">
      <c r="A72" s="42"/>
      <c r="B72" s="32"/>
      <c r="C72" s="32"/>
      <c r="D72" s="32"/>
      <c r="E72" s="32"/>
      <c r="F72" s="32" t="str">
        <f>CONCATENATE("&lt;!-- ",D66," fin --&gt;")</f>
        <v>&lt;!--  fin --&gt;</v>
      </c>
      <c r="G72" s="43"/>
      <c r="I72" s="42"/>
      <c r="J72" s="32"/>
      <c r="K72" s="32"/>
      <c r="L72" s="32"/>
      <c r="M72" s="32"/>
      <c r="N72" s="32" t="str">
        <f>CONCATENATE("&lt;!-- ",L66," fin --&gt;")</f>
        <v>&lt;!--  fin --&gt;</v>
      </c>
      <c r="O72" s="43"/>
    </row>
    <row r="73" ht="15" spans="1:14">
      <c r="A73" s="33"/>
      <c r="B73" s="34"/>
      <c r="C73" s="34"/>
      <c r="D73" s="44"/>
      <c r="E73" s="34"/>
      <c r="F73" s="32" t="str">
        <f>""</f>
        <v/>
      </c>
      <c r="I73" s="33"/>
      <c r="J73" s="34"/>
      <c r="K73" s="34"/>
      <c r="L73" s="44"/>
      <c r="M73" s="34"/>
      <c r="N73" s="32" t="str">
        <f>""</f>
        <v/>
      </c>
    </row>
    <row r="74" spans="1:15">
      <c r="A74" s="33" t="s">
        <v>161</v>
      </c>
      <c r="B74" s="34"/>
      <c r="C74" s="34"/>
      <c r="D74" s="35"/>
      <c r="E74" s="34"/>
      <c r="F74" s="34" t="str">
        <f>CONCATENATE("&lt;!-- ",D74," --&gt;")</f>
        <v>&lt;!--  --&gt;</v>
      </c>
      <c r="G74" s="36"/>
      <c r="I74" s="33" t="s">
        <v>160</v>
      </c>
      <c r="J74" s="34"/>
      <c r="K74" s="34"/>
      <c r="L74" s="35"/>
      <c r="M74" s="34"/>
      <c r="N74" s="34" t="str">
        <f>CONCATENATE("&lt;!-- ",L74," --&gt;")</f>
        <v>&lt;!--  --&gt;</v>
      </c>
      <c r="O74" s="36"/>
    </row>
    <row r="75" spans="1:15">
      <c r="A75" s="37" t="s">
        <v>143</v>
      </c>
      <c r="B75" s="38" t="s">
        <v>144</v>
      </c>
      <c r="C75" s="39" t="s">
        <v>145</v>
      </c>
      <c r="F75" t="str">
        <f>CONCATENATE(B75,D75,C75)</f>
        <v>&lt;div &gt;</v>
      </c>
      <c r="G75" s="40"/>
      <c r="I75" s="37" t="s">
        <v>143</v>
      </c>
      <c r="J75" s="38" t="s">
        <v>144</v>
      </c>
      <c r="K75" s="39" t="s">
        <v>145</v>
      </c>
      <c r="N75" t="str">
        <f>CONCATENATE(J75,L75,K75)</f>
        <v>&lt;div &gt;</v>
      </c>
      <c r="O75" s="40"/>
    </row>
    <row r="76" spans="1:15">
      <c r="A76" s="37"/>
      <c r="F76" t="str">
        <f>CONCATENATE("&lt;h3&gt;",D74,"&lt;/h3&gt;")</f>
        <v>&lt;h3&gt;&lt;/h3&gt;</v>
      </c>
      <c r="G76" s="40"/>
      <c r="I76" s="37"/>
      <c r="N76" t="str">
        <f>CONCATENATE("&lt;h4&gt;",L74,"&lt;/h4&gt;")</f>
        <v>&lt;h4&gt;&lt;/h4&gt;</v>
      </c>
      <c r="O76" s="40"/>
    </row>
    <row r="77" spans="1:15">
      <c r="A77" s="37"/>
      <c r="F77" t="str">
        <f>IF(D78&lt;&gt;"","&lt;p&gt;","")</f>
        <v/>
      </c>
      <c r="G77" s="40"/>
      <c r="I77" s="37"/>
      <c r="N77" t="str">
        <f>IF(L78&lt;&gt;"","&lt;p&gt;","")</f>
        <v/>
      </c>
      <c r="O77" s="40"/>
    </row>
    <row r="78" spans="1:15">
      <c r="A78" s="37" t="s">
        <v>146</v>
      </c>
      <c r="D78" s="41"/>
      <c r="E78" t="s">
        <v>2</v>
      </c>
      <c r="F78" t="str">
        <f>IF(D78&lt;&gt;"",D78,"")</f>
        <v/>
      </c>
      <c r="G78" s="40"/>
      <c r="I78" s="37" t="s">
        <v>146</v>
      </c>
      <c r="L78" s="41"/>
      <c r="M78" t="s">
        <v>2</v>
      </c>
      <c r="N78" t="str">
        <f>IF(L78&lt;&gt;"",L78,"")</f>
        <v/>
      </c>
      <c r="O78" s="40"/>
    </row>
    <row r="79" spans="1:15">
      <c r="A79" s="37"/>
      <c r="F79" t="s">
        <v>98</v>
      </c>
      <c r="G79" s="40"/>
      <c r="I79" s="37"/>
      <c r="N79" t="s">
        <v>98</v>
      </c>
      <c r="O79" s="40"/>
    </row>
    <row r="80" ht="15" spans="1:15">
      <c r="A80" s="42"/>
      <c r="B80" s="32"/>
      <c r="C80" s="32"/>
      <c r="D80" s="32"/>
      <c r="E80" s="32"/>
      <c r="F80" s="32" t="str">
        <f>CONCATENATE("&lt;!-- ",D74," fin --&gt;")</f>
        <v>&lt;!--  fin --&gt;</v>
      </c>
      <c r="G80" s="43"/>
      <c r="I80" s="42"/>
      <c r="J80" s="32"/>
      <c r="K80" s="32"/>
      <c r="L80" s="32"/>
      <c r="M80" s="32"/>
      <c r="N80" s="32" t="str">
        <f>CONCATENATE("&lt;!-- ",L74," fin --&gt;")</f>
        <v>&lt;!--  fin --&gt;</v>
      </c>
      <c r="O80" s="43"/>
    </row>
    <row r="81" ht="15" spans="1:14">
      <c r="A81" s="33"/>
      <c r="B81" s="34"/>
      <c r="C81" s="34"/>
      <c r="D81" s="44"/>
      <c r="E81" s="34"/>
      <c r="F81" s="32" t="str">
        <f>""</f>
        <v/>
      </c>
      <c r="I81" s="33"/>
      <c r="J81" s="34"/>
      <c r="K81" s="34"/>
      <c r="L81" s="44"/>
      <c r="M81" s="34"/>
      <c r="N81" s="32" t="str">
        <f>""</f>
        <v/>
      </c>
    </row>
    <row r="82" spans="1:15">
      <c r="A82" s="33" t="s">
        <v>162</v>
      </c>
      <c r="B82" s="34"/>
      <c r="C82" s="34"/>
      <c r="D82" s="35"/>
      <c r="E82" s="34"/>
      <c r="F82" s="34" t="str">
        <f>CONCATENATE("&lt;!-- ",D82," --&gt;")</f>
        <v>&lt;!--  --&gt;</v>
      </c>
      <c r="G82" s="36"/>
      <c r="I82" s="33" t="s">
        <v>161</v>
      </c>
      <c r="J82" s="34"/>
      <c r="K82" s="34"/>
      <c r="L82" s="35"/>
      <c r="M82" s="34"/>
      <c r="N82" s="34" t="str">
        <f>CONCATENATE("&lt;!-- ",L82," --&gt;")</f>
        <v>&lt;!--  --&gt;</v>
      </c>
      <c r="O82" s="36"/>
    </row>
    <row r="83" spans="1:15">
      <c r="A83" s="37" t="s">
        <v>143</v>
      </c>
      <c r="B83" s="38" t="s">
        <v>144</v>
      </c>
      <c r="C83" s="39" t="s">
        <v>145</v>
      </c>
      <c r="F83" t="str">
        <f>CONCATENATE(B83,D83,C83)</f>
        <v>&lt;div &gt;</v>
      </c>
      <c r="G83" s="40"/>
      <c r="I83" s="37" t="s">
        <v>143</v>
      </c>
      <c r="J83" s="38" t="s">
        <v>144</v>
      </c>
      <c r="K83" s="39" t="s">
        <v>145</v>
      </c>
      <c r="N83" t="str">
        <f>CONCATENATE(J83,L83,K83)</f>
        <v>&lt;div &gt;</v>
      </c>
      <c r="O83" s="40"/>
    </row>
    <row r="84" spans="1:15">
      <c r="A84" s="37"/>
      <c r="F84" t="str">
        <f>CONCATENATE("&lt;h3&gt;",D82,"&lt;/h3&gt;")</f>
        <v>&lt;h3&gt;&lt;/h3&gt;</v>
      </c>
      <c r="G84" s="40"/>
      <c r="I84" s="37"/>
      <c r="N84" t="str">
        <f>CONCATENATE("&lt;h4&gt;",L82,"&lt;/h4&gt;")</f>
        <v>&lt;h4&gt;&lt;/h4&gt;</v>
      </c>
      <c r="O84" s="40"/>
    </row>
    <row r="85" spans="1:15">
      <c r="A85" s="37"/>
      <c r="F85" t="str">
        <f>IF(D86&lt;&gt;"","&lt;p&gt;","")</f>
        <v/>
      </c>
      <c r="G85" s="40"/>
      <c r="I85" s="37"/>
      <c r="N85" t="str">
        <f>IF(L86&lt;&gt;"","&lt;p&gt;","")</f>
        <v/>
      </c>
      <c r="O85" s="40"/>
    </row>
    <row r="86" spans="1:15">
      <c r="A86" s="37" t="s">
        <v>146</v>
      </c>
      <c r="D86" s="41"/>
      <c r="E86" t="s">
        <v>2</v>
      </c>
      <c r="F86" t="str">
        <f>IF(D86&lt;&gt;"",D86,"")</f>
        <v/>
      </c>
      <c r="G86" s="40"/>
      <c r="I86" s="37" t="s">
        <v>146</v>
      </c>
      <c r="L86" s="41"/>
      <c r="M86" t="s">
        <v>2</v>
      </c>
      <c r="N86" t="str">
        <f>IF(L86&lt;&gt;"",L86,"")</f>
        <v/>
      </c>
      <c r="O86" s="40"/>
    </row>
    <row r="87" spans="1:15">
      <c r="A87" s="37"/>
      <c r="F87" t="s">
        <v>98</v>
      </c>
      <c r="G87" s="40"/>
      <c r="I87" s="37"/>
      <c r="N87" t="s">
        <v>98</v>
      </c>
      <c r="O87" s="40"/>
    </row>
    <row r="88" ht="15" spans="1:15">
      <c r="A88" s="42"/>
      <c r="B88" s="32"/>
      <c r="C88" s="32"/>
      <c r="D88" s="32"/>
      <c r="E88" s="32"/>
      <c r="F88" s="32" t="str">
        <f>CONCATENATE("&lt;!-- ",D82," fin --&gt;")</f>
        <v>&lt;!--  fin --&gt;</v>
      </c>
      <c r="G88" s="43"/>
      <c r="I88" s="42"/>
      <c r="J88" s="32"/>
      <c r="K88" s="32"/>
      <c r="L88" s="32"/>
      <c r="M88" s="32"/>
      <c r="N88" s="32" t="str">
        <f>CONCATENATE("&lt;!-- ",L82," fin --&gt;")</f>
        <v>&lt;!--  fin --&gt;</v>
      </c>
      <c r="O88" s="43"/>
    </row>
    <row r="89" ht="15" spans="1:14">
      <c r="A89" s="33"/>
      <c r="B89" s="34"/>
      <c r="C89" s="34"/>
      <c r="D89" s="44"/>
      <c r="E89" s="34"/>
      <c r="F89" s="32" t="str">
        <f>""</f>
        <v/>
      </c>
      <c r="I89" s="33"/>
      <c r="J89" s="34"/>
      <c r="K89" s="34"/>
      <c r="L89" s="44"/>
      <c r="M89" s="34"/>
      <c r="N89" s="32" t="str">
        <f>""</f>
        <v/>
      </c>
    </row>
    <row r="90" spans="1:15">
      <c r="A90" s="33" t="s">
        <v>162</v>
      </c>
      <c r="B90" s="34"/>
      <c r="C90" s="34"/>
      <c r="D90" s="35"/>
      <c r="E90" s="34"/>
      <c r="F90" s="34" t="str">
        <f>CONCATENATE("&lt;!-- ",D90," --&gt;")</f>
        <v>&lt;!--  --&gt;</v>
      </c>
      <c r="G90" s="36"/>
      <c r="I90" s="33" t="s">
        <v>162</v>
      </c>
      <c r="J90" s="34"/>
      <c r="K90" s="34"/>
      <c r="L90" s="35"/>
      <c r="M90" s="34"/>
      <c r="N90" s="34" t="str">
        <f>CONCATENATE("&lt;!-- ",L90," --&gt;")</f>
        <v>&lt;!--  --&gt;</v>
      </c>
      <c r="O90" s="36"/>
    </row>
    <row r="91" spans="1:15">
      <c r="A91" s="37" t="s">
        <v>143</v>
      </c>
      <c r="B91" s="38" t="s">
        <v>144</v>
      </c>
      <c r="C91" s="39" t="s">
        <v>145</v>
      </c>
      <c r="F91" t="str">
        <f>CONCATENATE(B91,D91,C91)</f>
        <v>&lt;div &gt;</v>
      </c>
      <c r="G91" s="40"/>
      <c r="I91" s="37" t="s">
        <v>143</v>
      </c>
      <c r="J91" s="38" t="s">
        <v>144</v>
      </c>
      <c r="K91" s="39" t="s">
        <v>145</v>
      </c>
      <c r="N91" t="str">
        <f>CONCATENATE(J91,L91,K91)</f>
        <v>&lt;div &gt;</v>
      </c>
      <c r="O91" s="40"/>
    </row>
    <row r="92" spans="1:15">
      <c r="A92" s="37"/>
      <c r="F92" t="str">
        <f>CONCATENATE("&lt;h3&gt;",D90,"&lt;/h3&gt;")</f>
        <v>&lt;h3&gt;&lt;/h3&gt;</v>
      </c>
      <c r="G92" s="40"/>
      <c r="I92" s="37"/>
      <c r="N92" t="str">
        <f>CONCATENATE("&lt;h4&gt;",L90,"&lt;/h4&gt;")</f>
        <v>&lt;h4&gt;&lt;/h4&gt;</v>
      </c>
      <c r="O92" s="40"/>
    </row>
    <row r="93" spans="1:15">
      <c r="A93" s="37"/>
      <c r="F93" t="str">
        <f>IF(D94&lt;&gt;"","&lt;p&gt;","")</f>
        <v/>
      </c>
      <c r="G93" s="40"/>
      <c r="I93" s="37"/>
      <c r="N93" t="str">
        <f>IF(L94&lt;&gt;"","&lt;p&gt;","")</f>
        <v/>
      </c>
      <c r="O93" s="40"/>
    </row>
    <row r="94" spans="1:15">
      <c r="A94" s="37" t="s">
        <v>146</v>
      </c>
      <c r="D94" s="41"/>
      <c r="E94" t="s">
        <v>2</v>
      </c>
      <c r="F94" t="str">
        <f>IF(D94&lt;&gt;"",D94,"")</f>
        <v/>
      </c>
      <c r="G94" s="40"/>
      <c r="I94" s="37" t="s">
        <v>146</v>
      </c>
      <c r="L94" s="41"/>
      <c r="M94" t="s">
        <v>2</v>
      </c>
      <c r="N94" t="str">
        <f>IF(L94&lt;&gt;"",L94,"")</f>
        <v/>
      </c>
      <c r="O94" s="40"/>
    </row>
    <row r="95" spans="1:15">
      <c r="A95" s="37"/>
      <c r="F95" t="s">
        <v>98</v>
      </c>
      <c r="G95" s="40"/>
      <c r="I95" s="37"/>
      <c r="N95" t="s">
        <v>98</v>
      </c>
      <c r="O95" s="40"/>
    </row>
    <row r="96" ht="15" spans="1:15">
      <c r="A96" s="42"/>
      <c r="B96" s="32"/>
      <c r="C96" s="32"/>
      <c r="D96" s="32"/>
      <c r="E96" s="32"/>
      <c r="F96" s="32" t="str">
        <f>CONCATENATE("&lt;!-- ",D90," fin --&gt;")</f>
        <v>&lt;!--  fin --&gt;</v>
      </c>
      <c r="G96" s="43"/>
      <c r="I96" s="42"/>
      <c r="J96" s="32"/>
      <c r="K96" s="32"/>
      <c r="L96" s="32"/>
      <c r="M96" s="32"/>
      <c r="N96" s="32" t="str">
        <f>CONCATENATE("&lt;!-- ",L90," fin --&gt;")</f>
        <v>&lt;!--  fin --&gt;</v>
      </c>
      <c r="O96" s="43"/>
    </row>
    <row r="97" ht="15" spans="1:14">
      <c r="A97" s="33"/>
      <c r="B97" s="34"/>
      <c r="C97" s="34"/>
      <c r="D97" s="44"/>
      <c r="E97" s="34"/>
      <c r="F97" s="32" t="str">
        <f>""</f>
        <v/>
      </c>
      <c r="I97" s="33"/>
      <c r="J97" s="34"/>
      <c r="K97" s="34"/>
      <c r="L97" s="44"/>
      <c r="M97" s="34"/>
      <c r="N97" s="32" t="str">
        <f>""</f>
        <v/>
      </c>
    </row>
    <row r="98" spans="1:15">
      <c r="A98" s="33" t="s">
        <v>163</v>
      </c>
      <c r="B98" s="34"/>
      <c r="C98" s="34"/>
      <c r="D98" s="35"/>
      <c r="E98" s="34"/>
      <c r="F98" s="34" t="str">
        <f>CONCATENATE("&lt;!-- ",D98," --&gt;")</f>
        <v>&lt;!--  --&gt;</v>
      </c>
      <c r="G98" s="36"/>
      <c r="I98" s="33" t="s">
        <v>163</v>
      </c>
      <c r="J98" s="34"/>
      <c r="K98" s="34"/>
      <c r="L98" s="35"/>
      <c r="M98" s="34"/>
      <c r="N98" s="34" t="str">
        <f>CONCATENATE("&lt;!-- ",L98," --&gt;")</f>
        <v>&lt;!--  --&gt;</v>
      </c>
      <c r="O98" s="36"/>
    </row>
    <row r="99" spans="1:15">
      <c r="A99" s="37" t="s">
        <v>143</v>
      </c>
      <c r="B99" s="38" t="s">
        <v>144</v>
      </c>
      <c r="C99" s="39" t="s">
        <v>145</v>
      </c>
      <c r="F99" t="str">
        <f>CONCATENATE(B99,D99,C99)</f>
        <v>&lt;div &gt;</v>
      </c>
      <c r="G99" s="40"/>
      <c r="I99" s="37" t="s">
        <v>143</v>
      </c>
      <c r="J99" s="38" t="s">
        <v>144</v>
      </c>
      <c r="K99" s="39" t="s">
        <v>145</v>
      </c>
      <c r="N99" t="str">
        <f>CONCATENATE(J99,L99,K99)</f>
        <v>&lt;div &gt;</v>
      </c>
      <c r="O99" s="40"/>
    </row>
    <row r="100" spans="1:15">
      <c r="A100" s="37"/>
      <c r="F100" t="str">
        <f>CONCATENATE("&lt;h3&gt;",D98,"&lt;/h3&gt;")</f>
        <v>&lt;h3&gt;&lt;/h3&gt;</v>
      </c>
      <c r="G100" s="40"/>
      <c r="I100" s="37"/>
      <c r="N100" t="str">
        <f>CONCATENATE("&lt;h4&gt;",L98,"&lt;/h4&gt;")</f>
        <v>&lt;h4&gt;&lt;/h4&gt;</v>
      </c>
      <c r="O100" s="40"/>
    </row>
    <row r="101" spans="1:15">
      <c r="A101" s="37"/>
      <c r="F101" t="str">
        <f>IF(D102&lt;&gt;"","&lt;p&gt;","")</f>
        <v/>
      </c>
      <c r="G101" s="40"/>
      <c r="I101" s="37"/>
      <c r="N101" t="str">
        <f>IF(L102&lt;&gt;"","&lt;p&gt;","")</f>
        <v/>
      </c>
      <c r="O101" s="40"/>
    </row>
    <row r="102" spans="1:15">
      <c r="A102" s="37" t="s">
        <v>146</v>
      </c>
      <c r="D102" s="41"/>
      <c r="E102" t="s">
        <v>2</v>
      </c>
      <c r="F102" t="str">
        <f>IF(D102&lt;&gt;"",D102,"")</f>
        <v/>
      </c>
      <c r="G102" s="40"/>
      <c r="I102" s="37" t="s">
        <v>146</v>
      </c>
      <c r="L102" s="41"/>
      <c r="M102" t="s">
        <v>2</v>
      </c>
      <c r="N102" t="str">
        <f>IF(L102&lt;&gt;"",L102,"")</f>
        <v/>
      </c>
      <c r="O102" s="40"/>
    </row>
    <row r="103" spans="1:15">
      <c r="A103" s="37"/>
      <c r="F103" t="s">
        <v>98</v>
      </c>
      <c r="G103" s="40"/>
      <c r="I103" s="37"/>
      <c r="N103" t="s">
        <v>98</v>
      </c>
      <c r="O103" s="40"/>
    </row>
    <row r="104" ht="15" spans="1:15">
      <c r="A104" s="42"/>
      <c r="B104" s="32"/>
      <c r="C104" s="32"/>
      <c r="D104" s="32"/>
      <c r="E104" s="32"/>
      <c r="F104" s="32" t="str">
        <f>CONCATENATE("&lt;!-- ",D98," fin --&gt;")</f>
        <v>&lt;!--  fin --&gt;</v>
      </c>
      <c r="G104" s="43"/>
      <c r="I104" s="42"/>
      <c r="J104" s="32"/>
      <c r="K104" s="32"/>
      <c r="L104" s="32"/>
      <c r="M104" s="32"/>
      <c r="N104" s="32" t="str">
        <f>CONCATENATE("&lt;!-- ",L98," fin --&gt;")</f>
        <v>&lt;!--  fin --&gt;</v>
      </c>
      <c r="O104" s="43"/>
    </row>
    <row r="105" customFormat="1" ht="15" spans="1:14">
      <c r="A105" s="33"/>
      <c r="B105" s="34"/>
      <c r="C105" s="34"/>
      <c r="D105" s="44"/>
      <c r="E105" s="34"/>
      <c r="F105" s="32" t="str">
        <f>""</f>
        <v/>
      </c>
      <c r="I105" s="33"/>
      <c r="J105" s="34"/>
      <c r="K105" s="34"/>
      <c r="L105" s="44"/>
      <c r="M105" s="34"/>
      <c r="N105" s="32" t="str">
        <f>""</f>
        <v/>
      </c>
    </row>
    <row r="106" customFormat="1" spans="1:15">
      <c r="A106" s="33" t="s">
        <v>164</v>
      </c>
      <c r="B106" s="34"/>
      <c r="C106" s="34"/>
      <c r="D106" s="35"/>
      <c r="E106" s="34"/>
      <c r="F106" s="34" t="str">
        <f>CONCATENATE("&lt;!-- ",D106," --&gt;")</f>
        <v>&lt;!--  --&gt;</v>
      </c>
      <c r="G106" s="36"/>
      <c r="I106" s="33" t="s">
        <v>164</v>
      </c>
      <c r="J106" s="34"/>
      <c r="K106" s="34"/>
      <c r="L106" s="35"/>
      <c r="M106" s="34"/>
      <c r="N106" s="34" t="str">
        <f>CONCATENATE("&lt;!-- ",L106," --&gt;")</f>
        <v>&lt;!--  --&gt;</v>
      </c>
      <c r="O106" s="36"/>
    </row>
    <row r="107" customFormat="1" spans="1:15">
      <c r="A107" s="37" t="s">
        <v>143</v>
      </c>
      <c r="B107" s="38" t="s">
        <v>144</v>
      </c>
      <c r="C107" s="39" t="s">
        <v>145</v>
      </c>
      <c r="F107" t="str">
        <f>CONCATENATE(B107,D107,C107)</f>
        <v>&lt;div &gt;</v>
      </c>
      <c r="G107" s="40"/>
      <c r="I107" s="37" t="s">
        <v>143</v>
      </c>
      <c r="J107" s="38" t="s">
        <v>144</v>
      </c>
      <c r="K107" s="39" t="s">
        <v>145</v>
      </c>
      <c r="N107" t="str">
        <f>CONCATENATE(J107,L107,K107)</f>
        <v>&lt;div &gt;</v>
      </c>
      <c r="O107" s="40"/>
    </row>
    <row r="108" customFormat="1" spans="1:15">
      <c r="A108" s="37"/>
      <c r="F108" t="str">
        <f>CONCATENATE("&lt;h3&gt;",D106,"&lt;/h3&gt;")</f>
        <v>&lt;h3&gt;&lt;/h3&gt;</v>
      </c>
      <c r="G108" s="40"/>
      <c r="I108" s="37"/>
      <c r="N108" t="str">
        <f>CONCATENATE("&lt;h4&gt;",L106,"&lt;/h4&gt;")</f>
        <v>&lt;h4&gt;&lt;/h4&gt;</v>
      </c>
      <c r="O108" s="40"/>
    </row>
    <row r="109" customFormat="1" spans="1:15">
      <c r="A109" s="37"/>
      <c r="F109" t="str">
        <f>IF(D110&lt;&gt;"","&lt;p&gt;","")</f>
        <v/>
      </c>
      <c r="G109" s="40"/>
      <c r="I109" s="37"/>
      <c r="N109" t="str">
        <f>IF(L110&lt;&gt;"","&lt;p&gt;","")</f>
        <v/>
      </c>
      <c r="O109" s="40"/>
    </row>
    <row r="110" customFormat="1" spans="1:15">
      <c r="A110" s="37" t="s">
        <v>146</v>
      </c>
      <c r="D110" s="41"/>
      <c r="E110" t="s">
        <v>2</v>
      </c>
      <c r="F110" t="str">
        <f>IF(D110&lt;&gt;"",D110,"")</f>
        <v/>
      </c>
      <c r="G110" s="40"/>
      <c r="I110" s="37" t="s">
        <v>146</v>
      </c>
      <c r="L110" s="41"/>
      <c r="M110" t="s">
        <v>2</v>
      </c>
      <c r="N110" t="str">
        <f>IF(L110&lt;&gt;"",L110,"")</f>
        <v/>
      </c>
      <c r="O110" s="40"/>
    </row>
    <row r="111" customFormat="1" spans="1:15">
      <c r="A111" s="37"/>
      <c r="F111" t="s">
        <v>98</v>
      </c>
      <c r="G111" s="40"/>
      <c r="I111" s="37"/>
      <c r="N111" t="s">
        <v>98</v>
      </c>
      <c r="O111" s="40"/>
    </row>
    <row r="112" customFormat="1" ht="15" spans="1:15">
      <c r="A112" s="42"/>
      <c r="B112" s="32"/>
      <c r="C112" s="32"/>
      <c r="D112" s="32"/>
      <c r="E112" s="32"/>
      <c r="F112" s="32" t="str">
        <f>CONCATENATE("&lt;!-- ",D106," fin --&gt;")</f>
        <v>&lt;!--  fin --&gt;</v>
      </c>
      <c r="G112" s="43"/>
      <c r="I112" s="42"/>
      <c r="J112" s="32"/>
      <c r="K112" s="32"/>
      <c r="L112" s="32"/>
      <c r="M112" s="32"/>
      <c r="N112" s="32" t="str">
        <f>CONCATENATE("&lt;!-- ",L106," fin --&gt;")</f>
        <v>&lt;!--  fin --&gt;</v>
      </c>
      <c r="O112" s="43"/>
    </row>
    <row r="113" customFormat="1" ht="15" spans="1:14">
      <c r="A113" s="33"/>
      <c r="B113" s="34"/>
      <c r="C113" s="34"/>
      <c r="D113" s="44"/>
      <c r="E113" s="34"/>
      <c r="F113" s="32" t="str">
        <f>""</f>
        <v/>
      </c>
      <c r="I113" s="33"/>
      <c r="J113" s="34"/>
      <c r="K113" s="34"/>
      <c r="L113" s="44"/>
      <c r="M113" s="34"/>
      <c r="N113" s="32" t="str">
        <f>""</f>
        <v/>
      </c>
    </row>
    <row r="114" customFormat="1" spans="1:15">
      <c r="A114" s="33" t="s">
        <v>165</v>
      </c>
      <c r="B114" s="34"/>
      <c r="C114" s="34"/>
      <c r="D114" s="35"/>
      <c r="E114" s="34"/>
      <c r="F114" s="34" t="str">
        <f>CONCATENATE("&lt;!-- ",D114," --&gt;")</f>
        <v>&lt;!--  --&gt;</v>
      </c>
      <c r="G114" s="36"/>
      <c r="I114" s="33" t="s">
        <v>165</v>
      </c>
      <c r="J114" s="34"/>
      <c r="K114" s="34"/>
      <c r="L114" s="35"/>
      <c r="M114" s="34"/>
      <c r="N114" s="34" t="str">
        <f>CONCATENATE("&lt;!-- ",L114," --&gt;")</f>
        <v>&lt;!--  --&gt;</v>
      </c>
      <c r="O114" s="36"/>
    </row>
    <row r="115" customFormat="1" spans="1:15">
      <c r="A115" s="37" t="s">
        <v>143</v>
      </c>
      <c r="B115" s="38" t="s">
        <v>144</v>
      </c>
      <c r="C115" s="39" t="s">
        <v>145</v>
      </c>
      <c r="F115" t="str">
        <f>CONCATENATE(B115,D115,C115)</f>
        <v>&lt;div &gt;</v>
      </c>
      <c r="G115" s="40"/>
      <c r="I115" s="37" t="s">
        <v>143</v>
      </c>
      <c r="J115" s="38" t="s">
        <v>144</v>
      </c>
      <c r="K115" s="39" t="s">
        <v>145</v>
      </c>
      <c r="N115" t="str">
        <f>CONCATENATE(J115,L115,K115)</f>
        <v>&lt;div &gt;</v>
      </c>
      <c r="O115" s="40"/>
    </row>
    <row r="116" customFormat="1" spans="1:15">
      <c r="A116" s="37"/>
      <c r="F116" t="str">
        <f>CONCATENATE("&lt;h3&gt;",D114,"&lt;/h3&gt;")</f>
        <v>&lt;h3&gt;&lt;/h3&gt;</v>
      </c>
      <c r="G116" s="40"/>
      <c r="I116" s="37"/>
      <c r="N116" t="str">
        <f>CONCATENATE("&lt;h4&gt;",L114,"&lt;/h4&gt;")</f>
        <v>&lt;h4&gt;&lt;/h4&gt;</v>
      </c>
      <c r="O116" s="40"/>
    </row>
    <row r="117" customFormat="1" spans="1:15">
      <c r="A117" s="37"/>
      <c r="F117" t="str">
        <f>IF(D118&lt;&gt;"","&lt;p&gt;","")</f>
        <v/>
      </c>
      <c r="G117" s="40"/>
      <c r="I117" s="37"/>
      <c r="N117" t="str">
        <f>IF(L118&lt;&gt;"","&lt;p&gt;","")</f>
        <v/>
      </c>
      <c r="O117" s="40"/>
    </row>
    <row r="118" customFormat="1" spans="1:15">
      <c r="A118" s="37" t="s">
        <v>146</v>
      </c>
      <c r="D118" s="41"/>
      <c r="E118" t="s">
        <v>2</v>
      </c>
      <c r="F118" t="str">
        <f>IF(D118&lt;&gt;"",D118,"")</f>
        <v/>
      </c>
      <c r="G118" s="40"/>
      <c r="I118" s="37" t="s">
        <v>146</v>
      </c>
      <c r="L118" s="41"/>
      <c r="M118" t="s">
        <v>2</v>
      </c>
      <c r="N118" t="str">
        <f>IF(L118&lt;&gt;"",L118,"")</f>
        <v/>
      </c>
      <c r="O118" s="40"/>
    </row>
    <row r="119" customFormat="1" spans="1:15">
      <c r="A119" s="37"/>
      <c r="F119" t="s">
        <v>98</v>
      </c>
      <c r="G119" s="40"/>
      <c r="I119" s="37"/>
      <c r="N119" t="s">
        <v>98</v>
      </c>
      <c r="O119" s="40"/>
    </row>
    <row r="120" customFormat="1" ht="15" spans="1:15">
      <c r="A120" s="42"/>
      <c r="B120" s="32"/>
      <c r="C120" s="32"/>
      <c r="D120" s="32"/>
      <c r="E120" s="32"/>
      <c r="F120" s="32" t="str">
        <f>CONCATENATE("&lt;!-- ",D114," fin --&gt;")</f>
        <v>&lt;!--  fin --&gt;</v>
      </c>
      <c r="G120" s="43"/>
      <c r="I120" s="42"/>
      <c r="J120" s="32"/>
      <c r="K120" s="32"/>
      <c r="L120" s="32"/>
      <c r="M120" s="32"/>
      <c r="N120" s="32" t="str">
        <f>CONCATENATE("&lt;!-- ",L114," fin --&gt;")</f>
        <v>&lt;!--  fin --&gt;</v>
      </c>
      <c r="O120" s="43"/>
    </row>
    <row r="121" customFormat="1" ht="15" spans="1:14">
      <c r="A121" s="33"/>
      <c r="B121" s="34"/>
      <c r="C121" s="34"/>
      <c r="D121" s="44"/>
      <c r="E121" s="34"/>
      <c r="F121" s="32" t="str">
        <f>""</f>
        <v/>
      </c>
      <c r="I121" s="33"/>
      <c r="J121" s="34"/>
      <c r="K121" s="34"/>
      <c r="L121" s="44"/>
      <c r="M121" s="34"/>
      <c r="N121" s="32" t="str">
        <f>""</f>
        <v/>
      </c>
    </row>
    <row r="122" customFormat="1" spans="1:15">
      <c r="A122" s="33" t="s">
        <v>166</v>
      </c>
      <c r="B122" s="34"/>
      <c r="C122" s="34"/>
      <c r="D122" s="35"/>
      <c r="E122" s="34"/>
      <c r="F122" s="34" t="str">
        <f>CONCATENATE("&lt;!-- ",D122," --&gt;")</f>
        <v>&lt;!--  --&gt;</v>
      </c>
      <c r="G122" s="36"/>
      <c r="I122" s="33" t="s">
        <v>166</v>
      </c>
      <c r="J122" s="34"/>
      <c r="K122" s="34"/>
      <c r="L122" s="35"/>
      <c r="M122" s="34"/>
      <c r="N122" s="34" t="str">
        <f>CONCATENATE("&lt;!-- ",L122," --&gt;")</f>
        <v>&lt;!--  --&gt;</v>
      </c>
      <c r="O122" s="36"/>
    </row>
    <row r="123" customFormat="1" spans="1:15">
      <c r="A123" s="37" t="s">
        <v>143</v>
      </c>
      <c r="B123" s="38" t="s">
        <v>144</v>
      </c>
      <c r="C123" s="39" t="s">
        <v>145</v>
      </c>
      <c r="F123" t="str">
        <f>CONCATENATE(B123,D123,C123)</f>
        <v>&lt;div &gt;</v>
      </c>
      <c r="G123" s="40"/>
      <c r="I123" s="37" t="s">
        <v>143</v>
      </c>
      <c r="J123" s="38" t="s">
        <v>144</v>
      </c>
      <c r="K123" s="39" t="s">
        <v>145</v>
      </c>
      <c r="N123" t="str">
        <f>CONCATENATE(J123,L123,K123)</f>
        <v>&lt;div &gt;</v>
      </c>
      <c r="O123" s="40"/>
    </row>
    <row r="124" customFormat="1" spans="1:15">
      <c r="A124" s="37"/>
      <c r="F124" t="str">
        <f>CONCATENATE("&lt;h3&gt;",D122,"&lt;/h3&gt;")</f>
        <v>&lt;h3&gt;&lt;/h3&gt;</v>
      </c>
      <c r="G124" s="40"/>
      <c r="I124" s="37"/>
      <c r="N124" t="str">
        <f>CONCATENATE("&lt;h4&gt;",L122,"&lt;/h4&gt;")</f>
        <v>&lt;h4&gt;&lt;/h4&gt;</v>
      </c>
      <c r="O124" s="40"/>
    </row>
    <row r="125" customFormat="1" spans="1:15">
      <c r="A125" s="37"/>
      <c r="F125" t="str">
        <f>IF(D126&lt;&gt;"","&lt;p&gt;","")</f>
        <v/>
      </c>
      <c r="G125" s="40"/>
      <c r="I125" s="37"/>
      <c r="N125" t="str">
        <f>IF(L126&lt;&gt;"","&lt;p&gt;","")</f>
        <v/>
      </c>
      <c r="O125" s="40"/>
    </row>
    <row r="126" customFormat="1" spans="1:15">
      <c r="A126" s="37" t="s">
        <v>146</v>
      </c>
      <c r="D126" s="41"/>
      <c r="E126" t="s">
        <v>2</v>
      </c>
      <c r="F126" t="str">
        <f>IF(D126&lt;&gt;"",D126,"")</f>
        <v/>
      </c>
      <c r="G126" s="40"/>
      <c r="I126" s="37" t="s">
        <v>146</v>
      </c>
      <c r="L126" s="41"/>
      <c r="M126" t="s">
        <v>2</v>
      </c>
      <c r="N126" t="str">
        <f>IF(L126&lt;&gt;"",L126,"")</f>
        <v/>
      </c>
      <c r="O126" s="40"/>
    </row>
    <row r="127" customFormat="1" spans="1:15">
      <c r="A127" s="37"/>
      <c r="F127" t="s">
        <v>98</v>
      </c>
      <c r="G127" s="40"/>
      <c r="I127" s="37"/>
      <c r="N127" t="s">
        <v>98</v>
      </c>
      <c r="O127" s="40"/>
    </row>
    <row r="128" customFormat="1" ht="15" spans="1:15">
      <c r="A128" s="42"/>
      <c r="B128" s="32"/>
      <c r="C128" s="32"/>
      <c r="D128" s="32"/>
      <c r="E128" s="32"/>
      <c r="F128" s="32" t="str">
        <f>CONCATENATE("&lt;!-- ",D122," fin --&gt;")</f>
        <v>&lt;!--  fin --&gt;</v>
      </c>
      <c r="G128" s="43"/>
      <c r="I128" s="42"/>
      <c r="J128" s="32"/>
      <c r="K128" s="32"/>
      <c r="L128" s="32"/>
      <c r="M128" s="32"/>
      <c r="N128" s="32" t="str">
        <f>CONCATENATE("&lt;!-- ",L122," fin --&gt;")</f>
        <v>&lt;!--  fin --&gt;</v>
      </c>
      <c r="O128" s="43"/>
    </row>
    <row r="129" customFormat="1" ht="15" spans="1:14">
      <c r="A129" s="33"/>
      <c r="B129" s="34"/>
      <c r="C129" s="34"/>
      <c r="D129" s="44"/>
      <c r="E129" s="34"/>
      <c r="F129" s="32" t="str">
        <f>""</f>
        <v/>
      </c>
      <c r="I129" s="33"/>
      <c r="J129" s="34"/>
      <c r="K129" s="34"/>
      <c r="L129" s="44"/>
      <c r="M129" s="34"/>
      <c r="N129" s="32" t="str">
        <f>""</f>
        <v/>
      </c>
    </row>
    <row r="130" customFormat="1" spans="1:15">
      <c r="A130" s="33" t="s">
        <v>167</v>
      </c>
      <c r="B130" s="34"/>
      <c r="C130" s="34"/>
      <c r="D130" s="35"/>
      <c r="E130" s="34"/>
      <c r="F130" s="34" t="str">
        <f>CONCATENATE("&lt;!-- ",D130," --&gt;")</f>
        <v>&lt;!--  --&gt;</v>
      </c>
      <c r="G130" s="36"/>
      <c r="I130" s="33" t="s">
        <v>167</v>
      </c>
      <c r="J130" s="34"/>
      <c r="K130" s="34"/>
      <c r="L130" s="35"/>
      <c r="M130" s="34"/>
      <c r="N130" s="34" t="str">
        <f>CONCATENATE("&lt;!-- ",L130," --&gt;")</f>
        <v>&lt;!--  --&gt;</v>
      </c>
      <c r="O130" s="36"/>
    </row>
    <row r="131" customFormat="1" spans="1:15">
      <c r="A131" s="37" t="s">
        <v>143</v>
      </c>
      <c r="B131" s="38" t="s">
        <v>144</v>
      </c>
      <c r="C131" s="39" t="s">
        <v>145</v>
      </c>
      <c r="F131" t="str">
        <f>CONCATENATE(B131,D131,C131)</f>
        <v>&lt;div &gt;</v>
      </c>
      <c r="G131" s="40"/>
      <c r="I131" s="37" t="s">
        <v>143</v>
      </c>
      <c r="J131" s="38" t="s">
        <v>144</v>
      </c>
      <c r="K131" s="39" t="s">
        <v>145</v>
      </c>
      <c r="N131" t="str">
        <f>CONCATENATE(J131,L131,K131)</f>
        <v>&lt;div &gt;</v>
      </c>
      <c r="O131" s="40"/>
    </row>
    <row r="132" customFormat="1" spans="1:15">
      <c r="A132" s="37"/>
      <c r="F132" t="str">
        <f>CONCATENATE("&lt;h3&gt;",D130,"&lt;/h3&gt;")</f>
        <v>&lt;h3&gt;&lt;/h3&gt;</v>
      </c>
      <c r="G132" s="40"/>
      <c r="I132" s="37"/>
      <c r="N132" t="str">
        <f>CONCATENATE("&lt;h4&gt;",L130,"&lt;/h4&gt;")</f>
        <v>&lt;h4&gt;&lt;/h4&gt;</v>
      </c>
      <c r="O132" s="40"/>
    </row>
    <row r="133" customFormat="1" spans="1:15">
      <c r="A133" s="37"/>
      <c r="F133" t="str">
        <f>IF(D134&lt;&gt;"","&lt;p&gt;","")</f>
        <v/>
      </c>
      <c r="G133" s="40"/>
      <c r="I133" s="37"/>
      <c r="N133" t="str">
        <f>IF(L134&lt;&gt;"","&lt;p&gt;","")</f>
        <v/>
      </c>
      <c r="O133" s="40"/>
    </row>
    <row r="134" customFormat="1" spans="1:15">
      <c r="A134" s="37" t="s">
        <v>146</v>
      </c>
      <c r="D134" s="41"/>
      <c r="E134" t="s">
        <v>2</v>
      </c>
      <c r="F134" t="str">
        <f>IF(D134&lt;&gt;"",D134,"")</f>
        <v/>
      </c>
      <c r="G134" s="40"/>
      <c r="I134" s="37" t="s">
        <v>146</v>
      </c>
      <c r="L134" s="41"/>
      <c r="M134" t="s">
        <v>2</v>
      </c>
      <c r="N134" t="str">
        <f>IF(L134&lt;&gt;"",L134,"")</f>
        <v/>
      </c>
      <c r="O134" s="40"/>
    </row>
    <row r="135" customFormat="1" spans="1:15">
      <c r="A135" s="37"/>
      <c r="F135" t="s">
        <v>98</v>
      </c>
      <c r="G135" s="40"/>
      <c r="I135" s="37"/>
      <c r="N135" t="s">
        <v>98</v>
      </c>
      <c r="O135" s="40"/>
    </row>
    <row r="136" customFormat="1" ht="15" spans="1:15">
      <c r="A136" s="42"/>
      <c r="B136" s="32"/>
      <c r="C136" s="32"/>
      <c r="D136" s="32"/>
      <c r="E136" s="32"/>
      <c r="F136" s="32" t="str">
        <f>CONCATENATE("&lt;!-- ",D130," fin --&gt;")</f>
        <v>&lt;!--  fin --&gt;</v>
      </c>
      <c r="G136" s="43"/>
      <c r="I136" s="42"/>
      <c r="J136" s="32"/>
      <c r="K136" s="32"/>
      <c r="L136" s="32"/>
      <c r="M136" s="32"/>
      <c r="N136" s="32" t="str">
        <f>CONCATENATE("&lt;!-- ",L130," fin --&gt;")</f>
        <v>&lt;!--  fin --&gt;</v>
      </c>
      <c r="O136" s="43"/>
    </row>
    <row r="137" customFormat="1" ht="15" spans="1:14">
      <c r="A137" s="33"/>
      <c r="B137" s="34"/>
      <c r="C137" s="34"/>
      <c r="D137" s="44"/>
      <c r="E137" s="34"/>
      <c r="F137" s="32" t="str">
        <f>""</f>
        <v/>
      </c>
      <c r="I137" s="33"/>
      <c r="J137" s="34"/>
      <c r="K137" s="34"/>
      <c r="L137" s="44"/>
      <c r="M137" s="34"/>
      <c r="N137" s="32" t="str">
        <f>""</f>
        <v/>
      </c>
    </row>
    <row r="138" customFormat="1" spans="1:15">
      <c r="A138" s="33" t="s">
        <v>168</v>
      </c>
      <c r="B138" s="34"/>
      <c r="C138" s="34"/>
      <c r="D138" s="35"/>
      <c r="E138" s="34"/>
      <c r="F138" s="34" t="str">
        <f>CONCATENATE("&lt;!-- ",D138," --&gt;")</f>
        <v>&lt;!--  --&gt;</v>
      </c>
      <c r="G138" s="36"/>
      <c r="I138" s="33" t="s">
        <v>168</v>
      </c>
      <c r="J138" s="34"/>
      <c r="K138" s="34"/>
      <c r="L138" s="35"/>
      <c r="M138" s="34"/>
      <c r="N138" s="34" t="str">
        <f>CONCATENATE("&lt;!-- ",L138," --&gt;")</f>
        <v>&lt;!--  --&gt;</v>
      </c>
      <c r="O138" s="36"/>
    </row>
    <row r="139" customFormat="1" spans="1:15">
      <c r="A139" s="37" t="s">
        <v>143</v>
      </c>
      <c r="B139" s="38" t="s">
        <v>144</v>
      </c>
      <c r="C139" s="39" t="s">
        <v>145</v>
      </c>
      <c r="F139" t="str">
        <f>CONCATENATE(B139,D139,C139)</f>
        <v>&lt;div &gt;</v>
      </c>
      <c r="G139" s="40"/>
      <c r="I139" s="37" t="s">
        <v>143</v>
      </c>
      <c r="J139" s="38" t="s">
        <v>144</v>
      </c>
      <c r="K139" s="39" t="s">
        <v>145</v>
      </c>
      <c r="N139" t="str">
        <f>CONCATENATE(J139,L139,K139)</f>
        <v>&lt;div &gt;</v>
      </c>
      <c r="O139" s="40"/>
    </row>
    <row r="140" customFormat="1" spans="1:15">
      <c r="A140" s="37"/>
      <c r="F140" t="str">
        <f>CONCATENATE("&lt;h3&gt;",D138,"&lt;/h3&gt;")</f>
        <v>&lt;h3&gt;&lt;/h3&gt;</v>
      </c>
      <c r="G140" s="40"/>
      <c r="I140" s="37"/>
      <c r="N140" t="str">
        <f>CONCATENATE("&lt;h4&gt;",L138,"&lt;/h4&gt;")</f>
        <v>&lt;h4&gt;&lt;/h4&gt;</v>
      </c>
      <c r="O140" s="40"/>
    </row>
    <row r="141" customFormat="1" spans="1:15">
      <c r="A141" s="37"/>
      <c r="F141" t="str">
        <f>IF(D142&lt;&gt;"","&lt;p&gt;","")</f>
        <v/>
      </c>
      <c r="G141" s="40"/>
      <c r="I141" s="37"/>
      <c r="N141" t="str">
        <f>IF(L142&lt;&gt;"","&lt;p&gt;","")</f>
        <v/>
      </c>
      <c r="O141" s="40"/>
    </row>
    <row r="142" customFormat="1" spans="1:15">
      <c r="A142" s="37" t="s">
        <v>146</v>
      </c>
      <c r="D142" s="41"/>
      <c r="E142" t="s">
        <v>2</v>
      </c>
      <c r="F142" t="str">
        <f>IF(D142&lt;&gt;"",D142,"")</f>
        <v/>
      </c>
      <c r="G142" s="40"/>
      <c r="I142" s="37" t="s">
        <v>146</v>
      </c>
      <c r="L142" s="41"/>
      <c r="M142" t="s">
        <v>2</v>
      </c>
      <c r="N142" t="str">
        <f>IF(L142&lt;&gt;"",L142,"")</f>
        <v/>
      </c>
      <c r="O142" s="40"/>
    </row>
    <row r="143" customFormat="1" spans="1:15">
      <c r="A143" s="37"/>
      <c r="F143" t="s">
        <v>98</v>
      </c>
      <c r="G143" s="40"/>
      <c r="I143" s="37"/>
      <c r="N143" t="s">
        <v>98</v>
      </c>
      <c r="O143" s="40"/>
    </row>
    <row r="144" customFormat="1" ht="15" spans="1:15">
      <c r="A144" s="42"/>
      <c r="B144" s="32"/>
      <c r="C144" s="32"/>
      <c r="D144" s="32"/>
      <c r="E144" s="32"/>
      <c r="F144" s="32" t="str">
        <f>CONCATENATE("&lt;!-- ",D138," fin --&gt;")</f>
        <v>&lt;!--  fin --&gt;</v>
      </c>
      <c r="G144" s="43"/>
      <c r="I144" s="42"/>
      <c r="J144" s="32"/>
      <c r="K144" s="32"/>
      <c r="L144" s="32"/>
      <c r="M144" s="32"/>
      <c r="N144" s="32" t="str">
        <f>CONCATENATE("&lt;!-- ",L138," fin --&gt;")</f>
        <v>&lt;!--  fin --&gt;</v>
      </c>
      <c r="O144" s="43"/>
    </row>
    <row r="145" customFormat="1" ht="15" spans="1:14">
      <c r="A145" s="33"/>
      <c r="B145" s="34"/>
      <c r="C145" s="34"/>
      <c r="D145" s="44"/>
      <c r="E145" s="34"/>
      <c r="F145" s="32" t="str">
        <f>""</f>
        <v/>
      </c>
      <c r="I145" s="33"/>
      <c r="J145" s="34"/>
      <c r="K145" s="34"/>
      <c r="L145" s="44"/>
      <c r="M145" s="34"/>
      <c r="N145" s="32" t="str">
        <f>""</f>
        <v/>
      </c>
    </row>
    <row r="146" customFormat="1" spans="1:15">
      <c r="A146" s="33" t="s">
        <v>169</v>
      </c>
      <c r="B146" s="34"/>
      <c r="C146" s="34"/>
      <c r="D146" s="35"/>
      <c r="E146" s="34"/>
      <c r="F146" s="34" t="str">
        <f>CONCATENATE("&lt;!-- ",D146," --&gt;")</f>
        <v>&lt;!--  --&gt;</v>
      </c>
      <c r="G146" s="36"/>
      <c r="I146" s="33" t="s">
        <v>169</v>
      </c>
      <c r="J146" s="34"/>
      <c r="K146" s="34"/>
      <c r="L146" s="35"/>
      <c r="M146" s="34"/>
      <c r="N146" s="34" t="str">
        <f>CONCATENATE("&lt;!-- ",L146," --&gt;")</f>
        <v>&lt;!--  --&gt;</v>
      </c>
      <c r="O146" s="36"/>
    </row>
    <row r="147" customFormat="1" spans="1:15">
      <c r="A147" s="37" t="s">
        <v>143</v>
      </c>
      <c r="B147" s="38" t="s">
        <v>144</v>
      </c>
      <c r="C147" s="39" t="s">
        <v>145</v>
      </c>
      <c r="F147" t="str">
        <f>CONCATENATE(B147,D147,C147)</f>
        <v>&lt;div &gt;</v>
      </c>
      <c r="G147" s="40"/>
      <c r="I147" s="37" t="s">
        <v>143</v>
      </c>
      <c r="J147" s="38" t="s">
        <v>144</v>
      </c>
      <c r="K147" s="39" t="s">
        <v>145</v>
      </c>
      <c r="N147" t="str">
        <f>CONCATENATE(J147,L147,K147)</f>
        <v>&lt;div &gt;</v>
      </c>
      <c r="O147" s="40"/>
    </row>
    <row r="148" customFormat="1" spans="1:15">
      <c r="A148" s="37"/>
      <c r="F148" t="str">
        <f>CONCATENATE("&lt;h3&gt;",D146,"&lt;/h3&gt;")</f>
        <v>&lt;h3&gt;&lt;/h3&gt;</v>
      </c>
      <c r="G148" s="40"/>
      <c r="I148" s="37"/>
      <c r="N148" t="str">
        <f>CONCATENATE("&lt;h4&gt;",L146,"&lt;/h4&gt;")</f>
        <v>&lt;h4&gt;&lt;/h4&gt;</v>
      </c>
      <c r="O148" s="40"/>
    </row>
    <row r="149" customFormat="1" spans="1:15">
      <c r="A149" s="37"/>
      <c r="F149" t="str">
        <f>IF(D150&lt;&gt;"","&lt;p&gt;","")</f>
        <v/>
      </c>
      <c r="G149" s="40"/>
      <c r="I149" s="37"/>
      <c r="N149" t="str">
        <f>IF(L150&lt;&gt;"","&lt;p&gt;","")</f>
        <v/>
      </c>
      <c r="O149" s="40"/>
    </row>
    <row r="150" customFormat="1" spans="1:15">
      <c r="A150" s="37" t="s">
        <v>146</v>
      </c>
      <c r="D150" s="41"/>
      <c r="E150" t="s">
        <v>2</v>
      </c>
      <c r="F150" t="str">
        <f>IF(D150&lt;&gt;"",D150,"")</f>
        <v/>
      </c>
      <c r="G150" s="40"/>
      <c r="I150" s="37" t="s">
        <v>146</v>
      </c>
      <c r="L150" s="41"/>
      <c r="M150" t="s">
        <v>2</v>
      </c>
      <c r="N150" t="str">
        <f>IF(L150&lt;&gt;"",L150,"")</f>
        <v/>
      </c>
      <c r="O150" s="40"/>
    </row>
    <row r="151" customFormat="1" spans="1:15">
      <c r="A151" s="37"/>
      <c r="F151" t="s">
        <v>98</v>
      </c>
      <c r="G151" s="40"/>
      <c r="I151" s="37"/>
      <c r="N151" t="s">
        <v>98</v>
      </c>
      <c r="O151" s="40"/>
    </row>
    <row r="152" customFormat="1" ht="15" spans="1:15">
      <c r="A152" s="42"/>
      <c r="B152" s="32"/>
      <c r="C152" s="32"/>
      <c r="D152" s="32"/>
      <c r="E152" s="32"/>
      <c r="F152" s="32" t="str">
        <f>CONCATENATE("&lt;!-- ",D146," fin --&gt;")</f>
        <v>&lt;!--  fin --&gt;</v>
      </c>
      <c r="G152" s="43"/>
      <c r="I152" s="42"/>
      <c r="J152" s="32"/>
      <c r="K152" s="32"/>
      <c r="L152" s="32"/>
      <c r="M152" s="32"/>
      <c r="N152" s="32" t="str">
        <f>CONCATENATE("&lt;!-- ",L146," fin --&gt;")</f>
        <v>&lt;!--  fin --&gt;</v>
      </c>
      <c r="O152" s="43"/>
    </row>
    <row r="153" ht="15" spans="1:14">
      <c r="A153" s="33"/>
      <c r="B153" s="34"/>
      <c r="C153" s="34"/>
      <c r="D153" s="44"/>
      <c r="E153" s="34"/>
      <c r="F153" s="32" t="str">
        <f>""</f>
        <v/>
      </c>
      <c r="I153" s="33"/>
      <c r="J153" s="34"/>
      <c r="K153" s="34"/>
      <c r="L153" s="44"/>
      <c r="M153" s="34"/>
      <c r="N153" s="32" t="str">
        <f>""</f>
        <v/>
      </c>
    </row>
    <row r="154" spans="1:15">
      <c r="A154" s="33" t="s">
        <v>170</v>
      </c>
      <c r="B154" s="34"/>
      <c r="C154" s="34"/>
      <c r="D154" s="35"/>
      <c r="E154" s="34"/>
      <c r="F154" s="34" t="str">
        <f>CONCATENATE("&lt;!-- ",D154," --&gt;")</f>
        <v>&lt;!--  --&gt;</v>
      </c>
      <c r="G154" s="36"/>
      <c r="I154" s="33" t="s">
        <v>170</v>
      </c>
      <c r="J154" s="34"/>
      <c r="K154" s="34"/>
      <c r="L154" s="35"/>
      <c r="M154" s="34"/>
      <c r="N154" s="34" t="str">
        <f>CONCATENATE("&lt;!-- ",L154," --&gt;")</f>
        <v>&lt;!--  --&gt;</v>
      </c>
      <c r="O154" s="36"/>
    </row>
    <row r="155" spans="1:15">
      <c r="A155" s="37" t="s">
        <v>143</v>
      </c>
      <c r="B155" s="38" t="s">
        <v>144</v>
      </c>
      <c r="C155" s="39" t="s">
        <v>145</v>
      </c>
      <c r="F155" t="str">
        <f>CONCATENATE(B155,D155,C155)</f>
        <v>&lt;div &gt;</v>
      </c>
      <c r="G155" s="40"/>
      <c r="I155" s="37" t="s">
        <v>143</v>
      </c>
      <c r="J155" s="38" t="s">
        <v>144</v>
      </c>
      <c r="K155" s="39" t="s">
        <v>145</v>
      </c>
      <c r="N155" t="str">
        <f>CONCATENATE(J155,L155,K155)</f>
        <v>&lt;div &gt;</v>
      </c>
      <c r="O155" s="40"/>
    </row>
    <row r="156" spans="1:15">
      <c r="A156" s="37"/>
      <c r="F156" t="str">
        <f>CONCATENATE("&lt;h3&gt;",D154,"&lt;/h3&gt;")</f>
        <v>&lt;h3&gt;&lt;/h3&gt;</v>
      </c>
      <c r="G156" s="40"/>
      <c r="I156" s="37"/>
      <c r="N156" t="str">
        <f>CONCATENATE("&lt;h4&gt;",L154,"&lt;/h4&gt;")</f>
        <v>&lt;h4&gt;&lt;/h4&gt;</v>
      </c>
      <c r="O156" s="40"/>
    </row>
    <row r="157" spans="1:15">
      <c r="A157" s="37"/>
      <c r="F157" t="str">
        <f>IF(D158&lt;&gt;"","&lt;p&gt;","")</f>
        <v/>
      </c>
      <c r="G157" s="40"/>
      <c r="I157" s="37"/>
      <c r="N157" t="str">
        <f>IF(L158&lt;&gt;"","&lt;p&gt;","")</f>
        <v/>
      </c>
      <c r="O157" s="40"/>
    </row>
    <row r="158" spans="1:15">
      <c r="A158" s="37" t="s">
        <v>146</v>
      </c>
      <c r="D158" s="41"/>
      <c r="E158" t="s">
        <v>2</v>
      </c>
      <c r="F158" t="str">
        <f>IF(D158&lt;&gt;"",D158,"")</f>
        <v/>
      </c>
      <c r="G158" s="40"/>
      <c r="I158" s="37" t="s">
        <v>146</v>
      </c>
      <c r="L158" s="41"/>
      <c r="M158" t="s">
        <v>2</v>
      </c>
      <c r="N158" t="str">
        <f>IF(L158&lt;&gt;"",L158,"")</f>
        <v/>
      </c>
      <c r="O158" s="40"/>
    </row>
    <row r="159" spans="1:15">
      <c r="A159" s="37"/>
      <c r="F159" t="s">
        <v>98</v>
      </c>
      <c r="G159" s="40"/>
      <c r="I159" s="37"/>
      <c r="N159" t="s">
        <v>98</v>
      </c>
      <c r="O159" s="40"/>
    </row>
    <row r="160" ht="15" spans="1:15">
      <c r="A160" s="42"/>
      <c r="B160" s="32"/>
      <c r="C160" s="32"/>
      <c r="D160" s="32"/>
      <c r="E160" s="32"/>
      <c r="F160" s="32" t="str">
        <f>CONCATENATE("&lt;!-- ",D154," fin --&gt;")</f>
        <v>&lt;!--  fin --&gt;</v>
      </c>
      <c r="G160" s="43"/>
      <c r="I160" s="42"/>
      <c r="J160" s="32"/>
      <c r="K160" s="32"/>
      <c r="L160" s="32"/>
      <c r="M160" s="32"/>
      <c r="N160" s="32" t="str">
        <f>CONCATENATE("&lt;!-- ",L154," fin --&gt;")</f>
        <v>&lt;!--  fin --&gt;</v>
      </c>
      <c r="O160" s="43"/>
    </row>
    <row r="161" ht="15" spans="1:14">
      <c r="A161" s="33"/>
      <c r="B161" s="34"/>
      <c r="C161" s="34"/>
      <c r="D161" s="44"/>
      <c r="E161" s="34"/>
      <c r="F161" s="32" t="str">
        <f>""</f>
        <v/>
      </c>
      <c r="I161" s="33"/>
      <c r="J161" s="34"/>
      <c r="K161" s="34"/>
      <c r="L161" s="44"/>
      <c r="M161" s="34"/>
      <c r="N161" s="32" t="str">
        <f>""</f>
        <v/>
      </c>
    </row>
    <row r="162" spans="1:15">
      <c r="A162" s="33" t="s">
        <v>171</v>
      </c>
      <c r="B162" s="34"/>
      <c r="C162" s="34"/>
      <c r="D162" s="35"/>
      <c r="E162" s="34"/>
      <c r="F162" s="34" t="str">
        <f>CONCATENATE("&lt;!-- ",D162," --&gt;")</f>
        <v>&lt;!--  --&gt;</v>
      </c>
      <c r="G162" s="36"/>
      <c r="I162" s="33" t="s">
        <v>171</v>
      </c>
      <c r="J162" s="34"/>
      <c r="K162" s="34"/>
      <c r="L162" s="35"/>
      <c r="M162" s="34"/>
      <c r="N162" s="34" t="str">
        <f>CONCATENATE("&lt;!-- ",L162," --&gt;")</f>
        <v>&lt;!--  --&gt;</v>
      </c>
      <c r="O162" s="36"/>
    </row>
    <row r="163" spans="1:15">
      <c r="A163" s="37" t="s">
        <v>143</v>
      </c>
      <c r="B163" s="38" t="s">
        <v>144</v>
      </c>
      <c r="C163" s="39" t="s">
        <v>145</v>
      </c>
      <c r="F163" t="str">
        <f>CONCATENATE(B163,D163,C163)</f>
        <v>&lt;div &gt;</v>
      </c>
      <c r="G163" s="40"/>
      <c r="I163" s="37" t="s">
        <v>143</v>
      </c>
      <c r="J163" s="38" t="s">
        <v>144</v>
      </c>
      <c r="K163" s="39" t="s">
        <v>145</v>
      </c>
      <c r="N163" t="str">
        <f>CONCATENATE(J163,L163,K163)</f>
        <v>&lt;div &gt;</v>
      </c>
      <c r="O163" s="40"/>
    </row>
    <row r="164" spans="1:15">
      <c r="A164" s="37"/>
      <c r="F164" t="str">
        <f>CONCATENATE("&lt;h3&gt;",D162,"&lt;/h3&gt;")</f>
        <v>&lt;h3&gt;&lt;/h3&gt;</v>
      </c>
      <c r="G164" s="40"/>
      <c r="I164" s="37"/>
      <c r="N164" t="str">
        <f>CONCATENATE("&lt;h4&gt;",L162,"&lt;/h4&gt;")</f>
        <v>&lt;h4&gt;&lt;/h4&gt;</v>
      </c>
      <c r="O164" s="40"/>
    </row>
    <row r="165" spans="1:15">
      <c r="A165" s="37"/>
      <c r="F165" t="str">
        <f>IF(D166&lt;&gt;"","&lt;p&gt;","")</f>
        <v/>
      </c>
      <c r="G165" s="40"/>
      <c r="I165" s="37"/>
      <c r="N165" t="str">
        <f>IF(L166&lt;&gt;"","&lt;p&gt;","")</f>
        <v/>
      </c>
      <c r="O165" s="40"/>
    </row>
    <row r="166" spans="1:15">
      <c r="A166" s="37" t="s">
        <v>146</v>
      </c>
      <c r="D166" s="41"/>
      <c r="E166" t="s">
        <v>2</v>
      </c>
      <c r="F166" t="str">
        <f>IF(D166&lt;&gt;"",D166,"")</f>
        <v/>
      </c>
      <c r="G166" s="40"/>
      <c r="I166" s="37" t="s">
        <v>146</v>
      </c>
      <c r="L166" s="41"/>
      <c r="M166" t="s">
        <v>2</v>
      </c>
      <c r="N166" t="str">
        <f>IF(L166&lt;&gt;"",L166,"")</f>
        <v/>
      </c>
      <c r="O166" s="40"/>
    </row>
    <row r="167" spans="1:15">
      <c r="A167" s="37"/>
      <c r="F167" t="s">
        <v>98</v>
      </c>
      <c r="G167" s="40"/>
      <c r="I167" s="37"/>
      <c r="N167" t="s">
        <v>98</v>
      </c>
      <c r="O167" s="40"/>
    </row>
    <row r="168" ht="15" spans="1:15">
      <c r="A168" s="42"/>
      <c r="B168" s="32"/>
      <c r="C168" s="32"/>
      <c r="D168" s="32"/>
      <c r="E168" s="32"/>
      <c r="F168" s="32" t="str">
        <f>CONCATENATE("&lt;!-- ",D162," fin --&gt;")</f>
        <v>&lt;!--  fin --&gt;</v>
      </c>
      <c r="G168" s="43"/>
      <c r="I168" s="42"/>
      <c r="J168" s="32"/>
      <c r="K168" s="32"/>
      <c r="L168" s="32"/>
      <c r="M168" s="32"/>
      <c r="N168" s="32" t="str">
        <f>CONCATENATE("&lt;!-- ",L162," fin --&gt;")</f>
        <v>&lt;!--  fin --&gt;</v>
      </c>
      <c r="O168" s="43"/>
    </row>
    <row r="169" ht="15" spans="1:14">
      <c r="A169" s="33"/>
      <c r="B169" s="34"/>
      <c r="C169" s="34"/>
      <c r="D169" s="44"/>
      <c r="E169" s="34"/>
      <c r="F169" s="32" t="str">
        <f>""</f>
        <v/>
      </c>
      <c r="I169" s="33"/>
      <c r="J169" s="34"/>
      <c r="K169" s="34"/>
      <c r="L169" s="44"/>
      <c r="M169" s="34"/>
      <c r="N169" s="32" t="str">
        <f>""</f>
        <v/>
      </c>
    </row>
    <row r="170" spans="1:15">
      <c r="A170" s="33" t="s">
        <v>172</v>
      </c>
      <c r="B170" s="34"/>
      <c r="C170" s="34"/>
      <c r="D170" s="35"/>
      <c r="E170" s="34"/>
      <c r="F170" s="34" t="str">
        <f>CONCATENATE("&lt;!-- ",D170," --&gt;")</f>
        <v>&lt;!--  --&gt;</v>
      </c>
      <c r="G170" s="36"/>
      <c r="I170" s="33" t="s">
        <v>172</v>
      </c>
      <c r="J170" s="34"/>
      <c r="K170" s="34"/>
      <c r="L170" s="35"/>
      <c r="M170" s="34"/>
      <c r="N170" s="34" t="str">
        <f>CONCATENATE("&lt;!-- ",L170," --&gt;")</f>
        <v>&lt;!--  --&gt;</v>
      </c>
      <c r="O170" s="36"/>
    </row>
    <row r="171" spans="1:15">
      <c r="A171" s="37" t="s">
        <v>143</v>
      </c>
      <c r="B171" s="38" t="s">
        <v>144</v>
      </c>
      <c r="C171" s="39" t="s">
        <v>145</v>
      </c>
      <c r="F171" t="str">
        <f>CONCATENATE(B171,D171,C171)</f>
        <v>&lt;div &gt;</v>
      </c>
      <c r="G171" s="40"/>
      <c r="I171" s="37" t="s">
        <v>143</v>
      </c>
      <c r="J171" s="38" t="s">
        <v>144</v>
      </c>
      <c r="K171" s="39" t="s">
        <v>145</v>
      </c>
      <c r="N171" t="str">
        <f>CONCATENATE(J171,L171,K171)</f>
        <v>&lt;div &gt;</v>
      </c>
      <c r="O171" s="40"/>
    </row>
    <row r="172" spans="1:15">
      <c r="A172" s="37"/>
      <c r="F172" t="str">
        <f>CONCATENATE("&lt;h3&gt;",D170,"&lt;/h3&gt;")</f>
        <v>&lt;h3&gt;&lt;/h3&gt;</v>
      </c>
      <c r="G172" s="40"/>
      <c r="I172" s="37"/>
      <c r="N172" t="str">
        <f>CONCATENATE("&lt;h4&gt;",L170,"&lt;/h4&gt;")</f>
        <v>&lt;h4&gt;&lt;/h4&gt;</v>
      </c>
      <c r="O172" s="40"/>
    </row>
    <row r="173" spans="1:15">
      <c r="A173" s="37"/>
      <c r="F173" t="str">
        <f>IF(D174&lt;&gt;"","&lt;p&gt;","")</f>
        <v/>
      </c>
      <c r="G173" s="40"/>
      <c r="I173" s="37"/>
      <c r="N173" t="str">
        <f>IF(L174&lt;&gt;"","&lt;p&gt;","")</f>
        <v/>
      </c>
      <c r="O173" s="40"/>
    </row>
    <row r="174" spans="1:15">
      <c r="A174" s="37" t="s">
        <v>146</v>
      </c>
      <c r="D174" s="41"/>
      <c r="E174" t="s">
        <v>2</v>
      </c>
      <c r="F174" t="str">
        <f>IF(D174&lt;&gt;"",D174,"")</f>
        <v/>
      </c>
      <c r="G174" s="40"/>
      <c r="I174" s="37" t="s">
        <v>146</v>
      </c>
      <c r="L174" s="41"/>
      <c r="M174" t="s">
        <v>2</v>
      </c>
      <c r="N174" t="str">
        <f>IF(L174&lt;&gt;"",L174,"")</f>
        <v/>
      </c>
      <c r="O174" s="40"/>
    </row>
    <row r="175" spans="1:15">
      <c r="A175" s="37"/>
      <c r="F175" t="s">
        <v>98</v>
      </c>
      <c r="G175" s="40"/>
      <c r="I175" s="37"/>
      <c r="N175" t="s">
        <v>98</v>
      </c>
      <c r="O175" s="40"/>
    </row>
    <row r="176" ht="15" spans="1:15">
      <c r="A176" s="42"/>
      <c r="B176" s="32"/>
      <c r="C176" s="32"/>
      <c r="D176" s="32"/>
      <c r="E176" s="32"/>
      <c r="F176" s="32" t="str">
        <f>CONCATENATE("&lt;!-- ",D170," fin --&gt;")</f>
        <v>&lt;!--  fin --&gt;</v>
      </c>
      <c r="G176" s="43"/>
      <c r="I176" s="42"/>
      <c r="J176" s="32"/>
      <c r="K176" s="32"/>
      <c r="L176" s="32"/>
      <c r="M176" s="32"/>
      <c r="N176" s="32" t="str">
        <f>CONCATENATE("&lt;!-- ",L170," fin --&gt;")</f>
        <v>&lt;!--  fin --&gt;</v>
      </c>
      <c r="O176" s="43"/>
    </row>
    <row r="177" ht="15" spans="1:14">
      <c r="A177" s="33"/>
      <c r="B177" s="34"/>
      <c r="C177" s="34"/>
      <c r="D177" s="44"/>
      <c r="E177" s="34"/>
      <c r="F177" s="32" t="str">
        <f>""</f>
        <v/>
      </c>
      <c r="I177" s="33"/>
      <c r="J177" s="34"/>
      <c r="K177" s="34"/>
      <c r="L177" s="44"/>
      <c r="M177" s="34"/>
      <c r="N177" s="32" t="str">
        <f>""</f>
        <v/>
      </c>
    </row>
    <row r="178" spans="1:15">
      <c r="A178" s="33" t="s">
        <v>173</v>
      </c>
      <c r="B178" s="34"/>
      <c r="C178" s="34"/>
      <c r="D178" s="35"/>
      <c r="E178" s="34"/>
      <c r="F178" s="34" t="str">
        <f>CONCATENATE("&lt;!-- ",D178," --&gt;")</f>
        <v>&lt;!--  --&gt;</v>
      </c>
      <c r="G178" s="36"/>
      <c r="I178" s="33" t="s">
        <v>173</v>
      </c>
      <c r="J178" s="34"/>
      <c r="K178" s="34"/>
      <c r="L178" s="35"/>
      <c r="M178" s="34"/>
      <c r="N178" s="34" t="str">
        <f>CONCATENATE("&lt;!-- ",L178," --&gt;")</f>
        <v>&lt;!--  --&gt;</v>
      </c>
      <c r="O178" s="36"/>
    </row>
    <row r="179" spans="1:15">
      <c r="A179" s="37" t="s">
        <v>143</v>
      </c>
      <c r="B179" s="38" t="s">
        <v>144</v>
      </c>
      <c r="C179" s="39" t="s">
        <v>145</v>
      </c>
      <c r="F179" t="str">
        <f>CONCATENATE(B179,D179,C179)</f>
        <v>&lt;div &gt;</v>
      </c>
      <c r="G179" s="40"/>
      <c r="I179" s="37" t="s">
        <v>143</v>
      </c>
      <c r="J179" s="38" t="s">
        <v>144</v>
      </c>
      <c r="K179" s="39" t="s">
        <v>145</v>
      </c>
      <c r="N179" t="str">
        <f>CONCATENATE(J179,L179,K179)</f>
        <v>&lt;div &gt;</v>
      </c>
      <c r="O179" s="40"/>
    </row>
    <row r="180" spans="1:15">
      <c r="A180" s="37"/>
      <c r="F180" t="str">
        <f>CONCATENATE("&lt;h3&gt;",D178,"&lt;/h3&gt;")</f>
        <v>&lt;h3&gt;&lt;/h3&gt;</v>
      </c>
      <c r="G180" s="40"/>
      <c r="I180" s="37"/>
      <c r="N180" t="str">
        <f>CONCATENATE("&lt;h4&gt;",L178,"&lt;/h4&gt;")</f>
        <v>&lt;h4&gt;&lt;/h4&gt;</v>
      </c>
      <c r="O180" s="40"/>
    </row>
    <row r="181" spans="1:15">
      <c r="A181" s="37"/>
      <c r="F181" t="str">
        <f>IF(D182&lt;&gt;"","&lt;p&gt;","")</f>
        <v/>
      </c>
      <c r="G181" s="40"/>
      <c r="I181" s="37"/>
      <c r="N181" t="str">
        <f>IF(L182&lt;&gt;"","&lt;p&gt;","")</f>
        <v/>
      </c>
      <c r="O181" s="40"/>
    </row>
    <row r="182" spans="1:15">
      <c r="A182" s="37" t="s">
        <v>146</v>
      </c>
      <c r="D182" s="41"/>
      <c r="E182" t="s">
        <v>2</v>
      </c>
      <c r="F182" t="str">
        <f>IF(D182&lt;&gt;"",D182,"")</f>
        <v/>
      </c>
      <c r="G182" s="40"/>
      <c r="I182" s="37" t="s">
        <v>146</v>
      </c>
      <c r="L182" s="41"/>
      <c r="M182" t="s">
        <v>2</v>
      </c>
      <c r="N182" t="str">
        <f>IF(L182&lt;&gt;"",L182,"")</f>
        <v/>
      </c>
      <c r="O182" s="40"/>
    </row>
    <row r="183" spans="1:15">
      <c r="A183" s="37"/>
      <c r="F183" t="s">
        <v>98</v>
      </c>
      <c r="G183" s="40"/>
      <c r="I183" s="37"/>
      <c r="N183" t="s">
        <v>98</v>
      </c>
      <c r="O183" s="40"/>
    </row>
    <row r="184" ht="15" spans="1:15">
      <c r="A184" s="42"/>
      <c r="B184" s="32"/>
      <c r="C184" s="32"/>
      <c r="D184" s="32"/>
      <c r="E184" s="32"/>
      <c r="F184" s="32" t="str">
        <f>CONCATENATE("&lt;!-- ",D178," fin --&gt;")</f>
        <v>&lt;!--  fin --&gt;</v>
      </c>
      <c r="G184" s="43"/>
      <c r="I184" s="42"/>
      <c r="J184" s="32"/>
      <c r="K184" s="32"/>
      <c r="L184" s="32"/>
      <c r="M184" s="32"/>
      <c r="N184" s="32" t="str">
        <f>CONCATENATE("&lt;!-- ",L178," fin --&gt;")</f>
        <v>&lt;!--  fin --&gt;</v>
      </c>
      <c r="O184" s="43"/>
    </row>
    <row r="185" ht="15"/>
    <row r="186" spans="1:15">
      <c r="A186" s="33" t="s">
        <v>164</v>
      </c>
      <c r="B186" s="34"/>
      <c r="C186" s="34"/>
      <c r="D186" s="35"/>
      <c r="E186" s="34"/>
      <c r="F186" s="34" t="str">
        <f>CONCATENATE("&lt;!-- ",D186," --&gt;")</f>
        <v>&lt;!--  --&gt;</v>
      </c>
      <c r="G186" s="36"/>
      <c r="I186" s="33" t="s">
        <v>164</v>
      </c>
      <c r="J186" s="34"/>
      <c r="K186" s="34"/>
      <c r="L186" s="35"/>
      <c r="M186" s="34"/>
      <c r="N186" s="34" t="str">
        <f>CONCATENATE("&lt;!-- ",L186," --&gt;")</f>
        <v>&lt;!--  --&gt;</v>
      </c>
      <c r="O186" s="36"/>
    </row>
    <row r="187" spans="1:15">
      <c r="A187" s="37" t="s">
        <v>143</v>
      </c>
      <c r="B187" s="38" t="s">
        <v>144</v>
      </c>
      <c r="C187" s="39" t="s">
        <v>145</v>
      </c>
      <c r="F187" t="str">
        <f>CONCATENATE(B187,D187,C187)</f>
        <v>&lt;div &gt;</v>
      </c>
      <c r="G187" s="40"/>
      <c r="I187" s="37" t="s">
        <v>143</v>
      </c>
      <c r="J187" s="38" t="s">
        <v>144</v>
      </c>
      <c r="K187" s="39" t="s">
        <v>145</v>
      </c>
      <c r="N187" t="str">
        <f>CONCATENATE(J187,L187,K187)</f>
        <v>&lt;div &gt;</v>
      </c>
      <c r="O187" s="40"/>
    </row>
    <row r="188" spans="1:15">
      <c r="A188" s="37"/>
      <c r="F188" t="str">
        <f>CONCATENATE("&lt;h3&gt;",D186,"&lt;/h3&gt;")</f>
        <v>&lt;h3&gt;&lt;/h3&gt;</v>
      </c>
      <c r="G188" s="40"/>
      <c r="I188" s="37"/>
      <c r="N188" t="str">
        <f>CONCATENATE("&lt;h4&gt;",L186,"&lt;/h4&gt;")</f>
        <v>&lt;h4&gt;&lt;/h4&gt;</v>
      </c>
      <c r="O188" s="40"/>
    </row>
    <row r="189" spans="1:15">
      <c r="A189" s="37"/>
      <c r="F189" t="str">
        <f>IF(D190&lt;&gt;"","&lt;p&gt;","")</f>
        <v/>
      </c>
      <c r="G189" s="40"/>
      <c r="I189" s="37"/>
      <c r="N189" t="str">
        <f>IF(L190&lt;&gt;"","&lt;p&gt;","")</f>
        <v/>
      </c>
      <c r="O189" s="40"/>
    </row>
    <row r="190" spans="1:15">
      <c r="A190" s="37" t="s">
        <v>146</v>
      </c>
      <c r="D190" s="41"/>
      <c r="E190" t="s">
        <v>2</v>
      </c>
      <c r="F190" t="str">
        <f>IF(D190&lt;&gt;"",D190,"")</f>
        <v/>
      </c>
      <c r="G190" s="40"/>
      <c r="I190" s="37" t="s">
        <v>146</v>
      </c>
      <c r="L190" s="41"/>
      <c r="M190" t="s">
        <v>2</v>
      </c>
      <c r="N190" t="str">
        <f>IF(L190&lt;&gt;"",L190,"")</f>
        <v/>
      </c>
      <c r="O190" s="40"/>
    </row>
    <row r="191" spans="1:15">
      <c r="A191" s="37"/>
      <c r="F191" t="s">
        <v>98</v>
      </c>
      <c r="G191" s="40"/>
      <c r="I191" s="37"/>
      <c r="N191" t="s">
        <v>98</v>
      </c>
      <c r="O191" s="40"/>
    </row>
    <row r="192" ht="15" spans="1:15">
      <c r="A192" s="42"/>
      <c r="B192" s="32"/>
      <c r="C192" s="32"/>
      <c r="D192" s="32"/>
      <c r="E192" s="32"/>
      <c r="F192" s="32" t="str">
        <f>CONCATENATE("&lt;!-- ",D186," fin --&gt;")</f>
        <v>&lt;!--  fin --&gt;</v>
      </c>
      <c r="G192" s="43"/>
      <c r="I192" s="42"/>
      <c r="J192" s="32"/>
      <c r="K192" s="32"/>
      <c r="L192" s="32"/>
      <c r="M192" s="32"/>
      <c r="N192" s="32" t="str">
        <f>CONCATENATE("&lt;!-- ",L186," fin --&gt;")</f>
        <v>&lt;!--  fin --&gt;</v>
      </c>
      <c r="O192" s="43"/>
    </row>
    <row r="193" ht="15" spans="1:14">
      <c r="A193" s="33"/>
      <c r="B193" s="34"/>
      <c r="C193" s="34"/>
      <c r="D193" s="44"/>
      <c r="E193" s="34"/>
      <c r="F193" s="32" t="str">
        <f>""</f>
        <v/>
      </c>
      <c r="I193" s="33"/>
      <c r="J193" s="34"/>
      <c r="K193" s="34"/>
      <c r="L193" s="44"/>
      <c r="M193" s="34"/>
      <c r="N193" s="32" t="str">
        <f>""</f>
        <v/>
      </c>
    </row>
    <row r="194" spans="1:15">
      <c r="A194" s="33" t="s">
        <v>165</v>
      </c>
      <c r="B194" s="34"/>
      <c r="C194" s="34"/>
      <c r="D194" s="35"/>
      <c r="E194" s="34"/>
      <c r="F194" s="34" t="str">
        <f>CONCATENATE("&lt;!-- ",D194," --&gt;")</f>
        <v>&lt;!--  --&gt;</v>
      </c>
      <c r="G194" s="36"/>
      <c r="I194" s="33" t="s">
        <v>165</v>
      </c>
      <c r="J194" s="34"/>
      <c r="K194" s="34"/>
      <c r="L194" s="35"/>
      <c r="M194" s="34"/>
      <c r="N194" s="34" t="str">
        <f>CONCATENATE("&lt;!-- ",L194," --&gt;")</f>
        <v>&lt;!--  --&gt;</v>
      </c>
      <c r="O194" s="36"/>
    </row>
    <row r="195" spans="1:15">
      <c r="A195" s="37" t="s">
        <v>143</v>
      </c>
      <c r="B195" s="38" t="s">
        <v>144</v>
      </c>
      <c r="C195" s="39" t="s">
        <v>145</v>
      </c>
      <c r="F195" t="str">
        <f>CONCATENATE(B195,D195,C195)</f>
        <v>&lt;div &gt;</v>
      </c>
      <c r="G195" s="40"/>
      <c r="I195" s="37" t="s">
        <v>143</v>
      </c>
      <c r="J195" s="38" t="s">
        <v>144</v>
      </c>
      <c r="K195" s="39" t="s">
        <v>145</v>
      </c>
      <c r="N195" t="str">
        <f>CONCATENATE(J195,L195,K195)</f>
        <v>&lt;div &gt;</v>
      </c>
      <c r="O195" s="40"/>
    </row>
    <row r="196" spans="1:15">
      <c r="A196" s="37"/>
      <c r="F196" t="str">
        <f>CONCATENATE("&lt;h3&gt;",D194,"&lt;/h3&gt;")</f>
        <v>&lt;h3&gt;&lt;/h3&gt;</v>
      </c>
      <c r="G196" s="40"/>
      <c r="I196" s="37"/>
      <c r="N196" t="str">
        <f>CONCATENATE("&lt;h4&gt;",L194,"&lt;/h4&gt;")</f>
        <v>&lt;h4&gt;&lt;/h4&gt;</v>
      </c>
      <c r="O196" s="40"/>
    </row>
    <row r="197" spans="1:15">
      <c r="A197" s="37"/>
      <c r="F197" t="str">
        <f>IF(D198&lt;&gt;"","&lt;p&gt;","")</f>
        <v/>
      </c>
      <c r="G197" s="40"/>
      <c r="I197" s="37"/>
      <c r="N197" t="str">
        <f>IF(L198&lt;&gt;"","&lt;p&gt;","")</f>
        <v/>
      </c>
      <c r="O197" s="40"/>
    </row>
    <row r="198" spans="1:15">
      <c r="A198" s="37" t="s">
        <v>146</v>
      </c>
      <c r="D198" s="41"/>
      <c r="E198" t="s">
        <v>2</v>
      </c>
      <c r="F198" t="str">
        <f>IF(D198&lt;&gt;"",D198,"")</f>
        <v/>
      </c>
      <c r="G198" s="40"/>
      <c r="I198" s="37" t="s">
        <v>146</v>
      </c>
      <c r="L198" s="41"/>
      <c r="M198" t="s">
        <v>2</v>
      </c>
      <c r="N198" t="str">
        <f>IF(L198&lt;&gt;"",L198,"")</f>
        <v/>
      </c>
      <c r="O198" s="40"/>
    </row>
    <row r="199" spans="1:15">
      <c r="A199" s="37"/>
      <c r="F199" t="s">
        <v>98</v>
      </c>
      <c r="G199" s="40"/>
      <c r="I199" s="37"/>
      <c r="N199" t="s">
        <v>98</v>
      </c>
      <c r="O199" s="40"/>
    </row>
    <row r="200" ht="15" spans="1:15">
      <c r="A200" s="42"/>
      <c r="B200" s="32"/>
      <c r="C200" s="32"/>
      <c r="D200" s="32"/>
      <c r="E200" s="32"/>
      <c r="F200" s="32" t="str">
        <f>CONCATENATE("&lt;!-- ",D194," fin --&gt;")</f>
        <v>&lt;!--  fin --&gt;</v>
      </c>
      <c r="G200" s="43"/>
      <c r="I200" s="42"/>
      <c r="J200" s="32"/>
      <c r="K200" s="32"/>
      <c r="L200" s="32"/>
      <c r="M200" s="32"/>
      <c r="N200" s="32" t="str">
        <f>CONCATENATE("&lt;!-- ",L194," fin --&gt;")</f>
        <v>&lt;!--  fin --&gt;</v>
      </c>
      <c r="O200" s="43"/>
    </row>
    <row r="201" ht="15" spans="1:14">
      <c r="A201" s="33"/>
      <c r="B201" s="34"/>
      <c r="C201" s="34"/>
      <c r="D201" s="44"/>
      <c r="E201" s="34"/>
      <c r="F201" s="32" t="str">
        <f>""</f>
        <v/>
      </c>
      <c r="I201" s="33"/>
      <c r="J201" s="34"/>
      <c r="K201" s="34"/>
      <c r="L201" s="44"/>
      <c r="M201" s="34"/>
      <c r="N201" s="32" t="str">
        <f>""</f>
        <v/>
      </c>
    </row>
    <row r="202" spans="1:15">
      <c r="A202" s="33" t="s">
        <v>166</v>
      </c>
      <c r="B202" s="34"/>
      <c r="C202" s="34"/>
      <c r="D202" s="35"/>
      <c r="E202" s="34"/>
      <c r="F202" s="34" t="str">
        <f>CONCATENATE("&lt;!-- ",D202," --&gt;")</f>
        <v>&lt;!--  --&gt;</v>
      </c>
      <c r="G202" s="36"/>
      <c r="I202" s="33" t="s">
        <v>166</v>
      </c>
      <c r="J202" s="34"/>
      <c r="K202" s="34"/>
      <c r="L202" s="35"/>
      <c r="M202" s="34"/>
      <c r="N202" s="34" t="str">
        <f>CONCATENATE("&lt;!-- ",L202," --&gt;")</f>
        <v>&lt;!--  --&gt;</v>
      </c>
      <c r="O202" s="36"/>
    </row>
    <row r="203" spans="1:15">
      <c r="A203" s="37" t="s">
        <v>143</v>
      </c>
      <c r="B203" s="38" t="s">
        <v>144</v>
      </c>
      <c r="C203" s="39" t="s">
        <v>145</v>
      </c>
      <c r="F203" t="str">
        <f>CONCATENATE(B203,D203,C203)</f>
        <v>&lt;div &gt;</v>
      </c>
      <c r="G203" s="40"/>
      <c r="I203" s="37" t="s">
        <v>143</v>
      </c>
      <c r="J203" s="38" t="s">
        <v>144</v>
      </c>
      <c r="K203" s="39" t="s">
        <v>145</v>
      </c>
      <c r="N203" t="str">
        <f>CONCATENATE(J203,L203,K203)</f>
        <v>&lt;div &gt;</v>
      </c>
      <c r="O203" s="40"/>
    </row>
    <row r="204" spans="1:15">
      <c r="A204" s="37"/>
      <c r="F204" t="str">
        <f>CONCATENATE("&lt;h3&gt;",D202,"&lt;/h3&gt;")</f>
        <v>&lt;h3&gt;&lt;/h3&gt;</v>
      </c>
      <c r="G204" s="40"/>
      <c r="I204" s="37"/>
      <c r="N204" t="str">
        <f>CONCATENATE("&lt;h4&gt;",L202,"&lt;/h4&gt;")</f>
        <v>&lt;h4&gt;&lt;/h4&gt;</v>
      </c>
      <c r="O204" s="40"/>
    </row>
    <row r="205" spans="1:15">
      <c r="A205" s="37"/>
      <c r="F205" t="str">
        <f>IF(D206&lt;&gt;"","&lt;p&gt;","")</f>
        <v/>
      </c>
      <c r="G205" s="40"/>
      <c r="I205" s="37"/>
      <c r="N205" t="str">
        <f>IF(L206&lt;&gt;"","&lt;p&gt;","")</f>
        <v/>
      </c>
      <c r="O205" s="40"/>
    </row>
    <row r="206" spans="1:15">
      <c r="A206" s="37" t="s">
        <v>146</v>
      </c>
      <c r="D206" s="41"/>
      <c r="E206" t="s">
        <v>2</v>
      </c>
      <c r="F206" t="str">
        <f>IF(D206&lt;&gt;"",D206,"")</f>
        <v/>
      </c>
      <c r="G206" s="40"/>
      <c r="I206" s="37" t="s">
        <v>146</v>
      </c>
      <c r="L206" s="41"/>
      <c r="M206" t="s">
        <v>2</v>
      </c>
      <c r="N206" t="str">
        <f>IF(L206&lt;&gt;"",L206,"")</f>
        <v/>
      </c>
      <c r="O206" s="40"/>
    </row>
    <row r="207" spans="1:15">
      <c r="A207" s="37"/>
      <c r="F207" t="s">
        <v>98</v>
      </c>
      <c r="G207" s="40"/>
      <c r="I207" s="37"/>
      <c r="N207" t="s">
        <v>98</v>
      </c>
      <c r="O207" s="40"/>
    </row>
    <row r="208" ht="15" spans="1:15">
      <c r="A208" s="42"/>
      <c r="B208" s="32"/>
      <c r="C208" s="32"/>
      <c r="D208" s="32"/>
      <c r="E208" s="32"/>
      <c r="F208" s="32" t="str">
        <f>CONCATENATE("&lt;!-- ",D202," fin --&gt;")</f>
        <v>&lt;!--  fin --&gt;</v>
      </c>
      <c r="G208" s="43"/>
      <c r="I208" s="42"/>
      <c r="J208" s="32"/>
      <c r="K208" s="32"/>
      <c r="L208" s="32"/>
      <c r="M208" s="32"/>
      <c r="N208" s="32" t="str">
        <f>CONCATENATE("&lt;!-- ",L202," fin --&gt;")</f>
        <v>&lt;!--  fin --&gt;</v>
      </c>
      <c r="O208" s="43"/>
    </row>
    <row r="209" ht="15" spans="1:14">
      <c r="A209" s="33"/>
      <c r="B209" s="34"/>
      <c r="C209" s="34"/>
      <c r="D209" s="44"/>
      <c r="E209" s="34"/>
      <c r="F209" s="32" t="str">
        <f>""</f>
        <v/>
      </c>
      <c r="I209" s="33"/>
      <c r="J209" s="34"/>
      <c r="K209" s="34"/>
      <c r="L209" s="44"/>
      <c r="M209" s="34"/>
      <c r="N209" s="32" t="str">
        <f>""</f>
        <v/>
      </c>
    </row>
    <row r="210" spans="1:15">
      <c r="A210" s="33" t="s">
        <v>167</v>
      </c>
      <c r="B210" s="34"/>
      <c r="C210" s="34"/>
      <c r="D210" s="35"/>
      <c r="E210" s="34"/>
      <c r="F210" s="34" t="str">
        <f>CONCATENATE("&lt;!-- ",D210," --&gt;")</f>
        <v>&lt;!--  --&gt;</v>
      </c>
      <c r="G210" s="36"/>
      <c r="I210" s="33" t="s">
        <v>167</v>
      </c>
      <c r="J210" s="34"/>
      <c r="K210" s="34"/>
      <c r="L210" s="35"/>
      <c r="M210" s="34"/>
      <c r="N210" s="34" t="str">
        <f>CONCATENATE("&lt;!-- ",L210," --&gt;")</f>
        <v>&lt;!--  --&gt;</v>
      </c>
      <c r="O210" s="36"/>
    </row>
    <row r="211" spans="1:15">
      <c r="A211" s="37" t="s">
        <v>143</v>
      </c>
      <c r="B211" s="38" t="s">
        <v>144</v>
      </c>
      <c r="C211" s="39" t="s">
        <v>145</v>
      </c>
      <c r="F211" t="str">
        <f>CONCATENATE(B211,D211,C211)</f>
        <v>&lt;div &gt;</v>
      </c>
      <c r="G211" s="40"/>
      <c r="I211" s="37" t="s">
        <v>143</v>
      </c>
      <c r="J211" s="38" t="s">
        <v>144</v>
      </c>
      <c r="K211" s="39" t="s">
        <v>145</v>
      </c>
      <c r="N211" t="str">
        <f>CONCATENATE(J211,L211,K211)</f>
        <v>&lt;div &gt;</v>
      </c>
      <c r="O211" s="40"/>
    </row>
    <row r="212" spans="1:15">
      <c r="A212" s="37"/>
      <c r="F212" t="str">
        <f>CONCATENATE("&lt;h3&gt;",D210,"&lt;/h3&gt;")</f>
        <v>&lt;h3&gt;&lt;/h3&gt;</v>
      </c>
      <c r="G212" s="40"/>
      <c r="I212" s="37"/>
      <c r="N212" t="str">
        <f>CONCATENATE("&lt;h4&gt;",L210,"&lt;/h4&gt;")</f>
        <v>&lt;h4&gt;&lt;/h4&gt;</v>
      </c>
      <c r="O212" s="40"/>
    </row>
    <row r="213" spans="1:15">
      <c r="A213" s="37"/>
      <c r="F213" t="str">
        <f>IF(D214&lt;&gt;"","&lt;p&gt;","")</f>
        <v/>
      </c>
      <c r="G213" s="40"/>
      <c r="I213" s="37"/>
      <c r="N213" t="str">
        <f>IF(L214&lt;&gt;"","&lt;p&gt;","")</f>
        <v/>
      </c>
      <c r="O213" s="40"/>
    </row>
    <row r="214" spans="1:15">
      <c r="A214" s="37" t="s">
        <v>146</v>
      </c>
      <c r="D214" s="41"/>
      <c r="E214" t="s">
        <v>2</v>
      </c>
      <c r="F214" t="str">
        <f>IF(D214&lt;&gt;"",D214,"")</f>
        <v/>
      </c>
      <c r="G214" s="40"/>
      <c r="I214" s="37" t="s">
        <v>146</v>
      </c>
      <c r="L214" s="41"/>
      <c r="M214" t="s">
        <v>2</v>
      </c>
      <c r="N214" t="str">
        <f>IF(L214&lt;&gt;"",L214,"")</f>
        <v/>
      </c>
      <c r="O214" s="40"/>
    </row>
    <row r="215" spans="1:15">
      <c r="A215" s="37"/>
      <c r="F215" t="s">
        <v>98</v>
      </c>
      <c r="G215" s="40"/>
      <c r="I215" s="37"/>
      <c r="N215" t="s">
        <v>98</v>
      </c>
      <c r="O215" s="40"/>
    </row>
    <row r="216" ht="15" spans="1:15">
      <c r="A216" s="42"/>
      <c r="B216" s="32"/>
      <c r="C216" s="32"/>
      <c r="D216" s="32"/>
      <c r="E216" s="32"/>
      <c r="F216" s="32" t="str">
        <f>CONCATENATE("&lt;!-- ",D210," fin --&gt;")</f>
        <v>&lt;!--  fin --&gt;</v>
      </c>
      <c r="G216" s="43"/>
      <c r="I216" s="42"/>
      <c r="J216" s="32"/>
      <c r="K216" s="32"/>
      <c r="L216" s="32"/>
      <c r="M216" s="32"/>
      <c r="N216" s="32" t="str">
        <f>CONCATENATE("&lt;!-- ",L210," fin --&gt;")</f>
        <v>&lt;!--  fin --&gt;</v>
      </c>
      <c r="O216" s="43"/>
    </row>
    <row r="217" ht="15" spans="1:14">
      <c r="A217" s="33"/>
      <c r="B217" s="34"/>
      <c r="C217" s="34"/>
      <c r="D217" s="44"/>
      <c r="E217" s="34"/>
      <c r="F217" s="32" t="str">
        <f>""</f>
        <v/>
      </c>
      <c r="I217" s="33"/>
      <c r="J217" s="34"/>
      <c r="K217" s="34"/>
      <c r="L217" s="44"/>
      <c r="M217" s="34"/>
      <c r="N217" s="32" t="str">
        <f>""</f>
        <v/>
      </c>
    </row>
    <row r="218" spans="1:15">
      <c r="A218" s="33" t="s">
        <v>168</v>
      </c>
      <c r="B218" s="34"/>
      <c r="C218" s="34"/>
      <c r="D218" s="35"/>
      <c r="E218" s="34"/>
      <c r="F218" s="34" t="str">
        <f>CONCATENATE("&lt;!-- ",D218," --&gt;")</f>
        <v>&lt;!--  --&gt;</v>
      </c>
      <c r="G218" s="36"/>
      <c r="I218" s="33" t="s">
        <v>168</v>
      </c>
      <c r="J218" s="34"/>
      <c r="K218" s="34"/>
      <c r="L218" s="35"/>
      <c r="M218" s="34"/>
      <c r="N218" s="34" t="str">
        <f>CONCATENATE("&lt;!-- ",L218," --&gt;")</f>
        <v>&lt;!--  --&gt;</v>
      </c>
      <c r="O218" s="36"/>
    </row>
    <row r="219" spans="1:15">
      <c r="A219" s="37" t="s">
        <v>143</v>
      </c>
      <c r="B219" s="38" t="s">
        <v>144</v>
      </c>
      <c r="C219" s="39" t="s">
        <v>145</v>
      </c>
      <c r="F219" t="str">
        <f>CONCATENATE(B219,D219,C219)</f>
        <v>&lt;div &gt;</v>
      </c>
      <c r="G219" s="40"/>
      <c r="I219" s="37" t="s">
        <v>143</v>
      </c>
      <c r="J219" s="38" t="s">
        <v>144</v>
      </c>
      <c r="K219" s="39" t="s">
        <v>145</v>
      </c>
      <c r="N219" t="str">
        <f>CONCATENATE(J219,L219,K219)</f>
        <v>&lt;div &gt;</v>
      </c>
      <c r="O219" s="40"/>
    </row>
    <row r="220" spans="1:15">
      <c r="A220" s="37"/>
      <c r="F220" t="str">
        <f>CONCATENATE("&lt;h3&gt;",D218,"&lt;/h3&gt;")</f>
        <v>&lt;h3&gt;&lt;/h3&gt;</v>
      </c>
      <c r="G220" s="40"/>
      <c r="I220" s="37"/>
      <c r="N220" t="str">
        <f>CONCATENATE("&lt;h4&gt;",L218,"&lt;/h4&gt;")</f>
        <v>&lt;h4&gt;&lt;/h4&gt;</v>
      </c>
      <c r="O220" s="40"/>
    </row>
    <row r="221" spans="1:15">
      <c r="A221" s="37"/>
      <c r="F221" t="str">
        <f>IF(D222&lt;&gt;"","&lt;p&gt;","")</f>
        <v/>
      </c>
      <c r="G221" s="40"/>
      <c r="I221" s="37"/>
      <c r="N221" t="str">
        <f>IF(L222&lt;&gt;"","&lt;p&gt;","")</f>
        <v/>
      </c>
      <c r="O221" s="40"/>
    </row>
    <row r="222" spans="1:15">
      <c r="A222" s="37" t="s">
        <v>146</v>
      </c>
      <c r="D222" s="41"/>
      <c r="E222" t="s">
        <v>2</v>
      </c>
      <c r="F222" t="str">
        <f>IF(D222&lt;&gt;"",D222,"")</f>
        <v/>
      </c>
      <c r="G222" s="40"/>
      <c r="I222" s="37" t="s">
        <v>146</v>
      </c>
      <c r="L222" s="41"/>
      <c r="M222" t="s">
        <v>2</v>
      </c>
      <c r="N222" t="str">
        <f>IF(L222&lt;&gt;"",L222,"")</f>
        <v/>
      </c>
      <c r="O222" s="40"/>
    </row>
    <row r="223" spans="1:15">
      <c r="A223" s="37"/>
      <c r="F223" t="s">
        <v>98</v>
      </c>
      <c r="G223" s="40"/>
      <c r="I223" s="37"/>
      <c r="N223" t="s">
        <v>98</v>
      </c>
      <c r="O223" s="40"/>
    </row>
    <row r="224" ht="15" spans="1:15">
      <c r="A224" s="42"/>
      <c r="B224" s="32"/>
      <c r="C224" s="32"/>
      <c r="D224" s="32"/>
      <c r="E224" s="32"/>
      <c r="F224" s="32" t="str">
        <f>CONCATENATE("&lt;!-- ",D218," fin --&gt;")</f>
        <v>&lt;!--  fin --&gt;</v>
      </c>
      <c r="G224" s="43"/>
      <c r="I224" s="42"/>
      <c r="J224" s="32"/>
      <c r="K224" s="32"/>
      <c r="L224" s="32"/>
      <c r="M224" s="32"/>
      <c r="N224" s="32" t="str">
        <f>CONCATENATE("&lt;!-- ",L218," fin --&gt;")</f>
        <v>&lt;!--  fin --&gt;</v>
      </c>
      <c r="O224" s="43"/>
    </row>
    <row r="225" ht="15" spans="1:14">
      <c r="A225" s="33"/>
      <c r="B225" s="34"/>
      <c r="C225" s="34"/>
      <c r="D225" s="44"/>
      <c r="E225" s="34"/>
      <c r="F225" s="32" t="str">
        <f>""</f>
        <v/>
      </c>
      <c r="I225" s="33"/>
      <c r="J225" s="34"/>
      <c r="K225" s="34"/>
      <c r="L225" s="44"/>
      <c r="M225" s="34"/>
      <c r="N225" s="32" t="str">
        <f>""</f>
        <v/>
      </c>
    </row>
    <row r="226" spans="1:15">
      <c r="A226" s="33" t="s">
        <v>169</v>
      </c>
      <c r="B226" s="34"/>
      <c r="C226" s="34"/>
      <c r="D226" s="35"/>
      <c r="E226" s="34"/>
      <c r="F226" s="34" t="str">
        <f>CONCATENATE("&lt;!-- ",D226," --&gt;")</f>
        <v>&lt;!--  --&gt;</v>
      </c>
      <c r="G226" s="36"/>
      <c r="I226" s="33" t="s">
        <v>169</v>
      </c>
      <c r="J226" s="34"/>
      <c r="K226" s="34"/>
      <c r="L226" s="35"/>
      <c r="M226" s="34"/>
      <c r="N226" s="34" t="str">
        <f>CONCATENATE("&lt;!-- ",L226," --&gt;")</f>
        <v>&lt;!--  --&gt;</v>
      </c>
      <c r="O226" s="36"/>
    </row>
    <row r="227" spans="1:15">
      <c r="A227" s="37" t="s">
        <v>143</v>
      </c>
      <c r="B227" s="38" t="s">
        <v>144</v>
      </c>
      <c r="C227" s="39" t="s">
        <v>145</v>
      </c>
      <c r="F227" t="str">
        <f>CONCATENATE(B227,D227,C227)</f>
        <v>&lt;div &gt;</v>
      </c>
      <c r="G227" s="40"/>
      <c r="I227" s="37" t="s">
        <v>143</v>
      </c>
      <c r="J227" s="38" t="s">
        <v>144</v>
      </c>
      <c r="K227" s="39" t="s">
        <v>145</v>
      </c>
      <c r="N227" t="str">
        <f>CONCATENATE(J227,L227,K227)</f>
        <v>&lt;div &gt;</v>
      </c>
      <c r="O227" s="40"/>
    </row>
    <row r="228" spans="1:15">
      <c r="A228" s="37"/>
      <c r="F228" t="str">
        <f>CONCATENATE("&lt;h3&gt;",D226,"&lt;/h3&gt;")</f>
        <v>&lt;h3&gt;&lt;/h3&gt;</v>
      </c>
      <c r="G228" s="40"/>
      <c r="I228" s="37"/>
      <c r="N228" t="str">
        <f>CONCATENATE("&lt;h4&gt;",L226,"&lt;/h4&gt;")</f>
        <v>&lt;h4&gt;&lt;/h4&gt;</v>
      </c>
      <c r="O228" s="40"/>
    </row>
    <row r="229" spans="1:15">
      <c r="A229" s="37"/>
      <c r="F229" t="str">
        <f>IF(D230&lt;&gt;"","&lt;p&gt;","")</f>
        <v/>
      </c>
      <c r="G229" s="40"/>
      <c r="I229" s="37"/>
      <c r="N229" t="str">
        <f>IF(L230&lt;&gt;"","&lt;p&gt;","")</f>
        <v/>
      </c>
      <c r="O229" s="40"/>
    </row>
    <row r="230" spans="1:15">
      <c r="A230" s="37" t="s">
        <v>146</v>
      </c>
      <c r="D230" s="41"/>
      <c r="E230" t="s">
        <v>2</v>
      </c>
      <c r="F230" t="str">
        <f>IF(D230&lt;&gt;"",D230,"")</f>
        <v/>
      </c>
      <c r="G230" s="40"/>
      <c r="I230" s="37" t="s">
        <v>146</v>
      </c>
      <c r="L230" s="41"/>
      <c r="M230" t="s">
        <v>2</v>
      </c>
      <c r="N230" t="str">
        <f>IF(L230&lt;&gt;"",L230,"")</f>
        <v/>
      </c>
      <c r="O230" s="40"/>
    </row>
    <row r="231" spans="1:15">
      <c r="A231" s="37"/>
      <c r="F231" t="s">
        <v>98</v>
      </c>
      <c r="G231" s="40"/>
      <c r="I231" s="37"/>
      <c r="N231" t="s">
        <v>98</v>
      </c>
      <c r="O231" s="40"/>
    </row>
    <row r="232" ht="15" spans="1:15">
      <c r="A232" s="42"/>
      <c r="B232" s="32"/>
      <c r="C232" s="32"/>
      <c r="D232" s="32"/>
      <c r="E232" s="32"/>
      <c r="F232" s="32" t="str">
        <f>CONCATENATE("&lt;!-- ",D226," fin --&gt;")</f>
        <v>&lt;!--  fin --&gt;</v>
      </c>
      <c r="G232" s="43"/>
      <c r="I232" s="42"/>
      <c r="J232" s="32"/>
      <c r="K232" s="32"/>
      <c r="L232" s="32"/>
      <c r="M232" s="32"/>
      <c r="N232" s="32" t="str">
        <f>CONCATENATE("&lt;!-- ",L226," fin --&gt;")</f>
        <v>&lt;!--  fin --&gt;</v>
      </c>
      <c r="O232" s="43"/>
    </row>
    <row r="233" ht="15" spans="1:14">
      <c r="A233" s="33"/>
      <c r="B233" s="34"/>
      <c r="C233" s="34"/>
      <c r="D233" s="44"/>
      <c r="E233" s="34"/>
      <c r="F233" s="32" t="str">
        <f>""</f>
        <v/>
      </c>
      <c r="I233" s="33"/>
      <c r="J233" s="34"/>
      <c r="K233" s="34"/>
      <c r="L233" s="44"/>
      <c r="M233" s="34"/>
      <c r="N233" s="32" t="str">
        <f>""</f>
        <v/>
      </c>
    </row>
    <row r="234" spans="1:15">
      <c r="A234" s="33" t="s">
        <v>170</v>
      </c>
      <c r="B234" s="34"/>
      <c r="C234" s="34"/>
      <c r="D234" s="35"/>
      <c r="E234" s="34"/>
      <c r="F234" s="34" t="str">
        <f>CONCATENATE("&lt;!-- ",D234," --&gt;")</f>
        <v>&lt;!--  --&gt;</v>
      </c>
      <c r="G234" s="36"/>
      <c r="I234" s="33" t="s">
        <v>170</v>
      </c>
      <c r="J234" s="34"/>
      <c r="K234" s="34"/>
      <c r="L234" s="35"/>
      <c r="M234" s="34"/>
      <c r="N234" s="34" t="str">
        <f>CONCATENATE("&lt;!-- ",L234," --&gt;")</f>
        <v>&lt;!--  --&gt;</v>
      </c>
      <c r="O234" s="36"/>
    </row>
    <row r="235" spans="1:15">
      <c r="A235" s="37" t="s">
        <v>143</v>
      </c>
      <c r="B235" s="38" t="s">
        <v>144</v>
      </c>
      <c r="C235" s="39" t="s">
        <v>145</v>
      </c>
      <c r="F235" t="str">
        <f>CONCATENATE(B235,D235,C235)</f>
        <v>&lt;div &gt;</v>
      </c>
      <c r="G235" s="40"/>
      <c r="I235" s="37" t="s">
        <v>143</v>
      </c>
      <c r="J235" s="38" t="s">
        <v>144</v>
      </c>
      <c r="K235" s="39" t="s">
        <v>145</v>
      </c>
      <c r="N235" t="str">
        <f>CONCATENATE(J235,L235,K235)</f>
        <v>&lt;div &gt;</v>
      </c>
      <c r="O235" s="40"/>
    </row>
    <row r="236" spans="1:15">
      <c r="A236" s="37"/>
      <c r="F236" t="str">
        <f>CONCATENATE("&lt;h3&gt;",D234,"&lt;/h3&gt;")</f>
        <v>&lt;h3&gt;&lt;/h3&gt;</v>
      </c>
      <c r="G236" s="40"/>
      <c r="I236" s="37"/>
      <c r="N236" t="str">
        <f>CONCATENATE("&lt;h4&gt;",L234,"&lt;/h4&gt;")</f>
        <v>&lt;h4&gt;&lt;/h4&gt;</v>
      </c>
      <c r="O236" s="40"/>
    </row>
    <row r="237" spans="1:15">
      <c r="A237" s="37"/>
      <c r="F237" t="str">
        <f>IF(D238&lt;&gt;"","&lt;p&gt;","")</f>
        <v/>
      </c>
      <c r="G237" s="40"/>
      <c r="I237" s="37"/>
      <c r="N237" t="str">
        <f>IF(L238&lt;&gt;"","&lt;p&gt;","")</f>
        <v/>
      </c>
      <c r="O237" s="40"/>
    </row>
    <row r="238" spans="1:15">
      <c r="A238" s="37" t="s">
        <v>146</v>
      </c>
      <c r="D238" s="41"/>
      <c r="E238" t="s">
        <v>2</v>
      </c>
      <c r="F238" t="str">
        <f>IF(D238&lt;&gt;"",D238,"")</f>
        <v/>
      </c>
      <c r="G238" s="40"/>
      <c r="I238" s="37" t="s">
        <v>146</v>
      </c>
      <c r="L238" s="41"/>
      <c r="M238" t="s">
        <v>2</v>
      </c>
      <c r="N238" t="str">
        <f>IF(L238&lt;&gt;"",L238,"")</f>
        <v/>
      </c>
      <c r="O238" s="40"/>
    </row>
    <row r="239" spans="1:15">
      <c r="A239" s="37"/>
      <c r="F239" t="s">
        <v>98</v>
      </c>
      <c r="G239" s="40"/>
      <c r="I239" s="37"/>
      <c r="N239" t="s">
        <v>98</v>
      </c>
      <c r="O239" s="40"/>
    </row>
    <row r="240" ht="15" spans="1:15">
      <c r="A240" s="42"/>
      <c r="B240" s="32"/>
      <c r="C240" s="32"/>
      <c r="D240" s="32"/>
      <c r="E240" s="32"/>
      <c r="F240" s="32" t="str">
        <f>CONCATENATE("&lt;!-- ",D234," fin --&gt;")</f>
        <v>&lt;!--  fin --&gt;</v>
      </c>
      <c r="G240" s="43"/>
      <c r="I240" s="42"/>
      <c r="J240" s="32"/>
      <c r="K240" s="32"/>
      <c r="L240" s="32"/>
      <c r="M240" s="32"/>
      <c r="N240" s="32" t="str">
        <f>CONCATENATE("&lt;!-- ",L234," fin --&gt;")</f>
        <v>&lt;!--  fin --&gt;</v>
      </c>
      <c r="O240" s="43"/>
    </row>
    <row r="241" ht="15" spans="1:14">
      <c r="A241" s="33"/>
      <c r="B241" s="34"/>
      <c r="C241" s="34"/>
      <c r="D241" s="44"/>
      <c r="E241" s="34"/>
      <c r="F241" s="32" t="str">
        <f>""</f>
        <v/>
      </c>
      <c r="I241" s="33"/>
      <c r="J241" s="34"/>
      <c r="K241" s="34"/>
      <c r="L241" s="44"/>
      <c r="M241" s="34"/>
      <c r="N241" s="32" t="str">
        <f>""</f>
        <v/>
      </c>
    </row>
    <row r="242" spans="1:15">
      <c r="A242" s="33" t="s">
        <v>171</v>
      </c>
      <c r="B242" s="34"/>
      <c r="C242" s="34"/>
      <c r="D242" s="35"/>
      <c r="E242" s="34"/>
      <c r="F242" s="34" t="str">
        <f>CONCATENATE("&lt;!-- ",D242," --&gt;")</f>
        <v>&lt;!--  --&gt;</v>
      </c>
      <c r="G242" s="36"/>
      <c r="I242" s="33" t="s">
        <v>171</v>
      </c>
      <c r="J242" s="34"/>
      <c r="K242" s="34"/>
      <c r="L242" s="35"/>
      <c r="M242" s="34"/>
      <c r="N242" s="34" t="str">
        <f>CONCATENATE("&lt;!-- ",L242," --&gt;")</f>
        <v>&lt;!--  --&gt;</v>
      </c>
      <c r="O242" s="36"/>
    </row>
    <row r="243" spans="1:15">
      <c r="A243" s="37" t="s">
        <v>143</v>
      </c>
      <c r="B243" s="38" t="s">
        <v>144</v>
      </c>
      <c r="C243" s="39" t="s">
        <v>145</v>
      </c>
      <c r="F243" t="str">
        <f>CONCATENATE(B243,D243,C243)</f>
        <v>&lt;div &gt;</v>
      </c>
      <c r="G243" s="40"/>
      <c r="I243" s="37" t="s">
        <v>143</v>
      </c>
      <c r="J243" s="38" t="s">
        <v>144</v>
      </c>
      <c r="K243" s="39" t="s">
        <v>145</v>
      </c>
      <c r="N243" t="str">
        <f>CONCATENATE(J243,L243,K243)</f>
        <v>&lt;div &gt;</v>
      </c>
      <c r="O243" s="40"/>
    </row>
    <row r="244" spans="1:15">
      <c r="A244" s="37"/>
      <c r="F244" t="str">
        <f>CONCATENATE("&lt;h3&gt;",D242,"&lt;/h3&gt;")</f>
        <v>&lt;h3&gt;&lt;/h3&gt;</v>
      </c>
      <c r="G244" s="40"/>
      <c r="I244" s="37"/>
      <c r="N244" t="str">
        <f>CONCATENATE("&lt;h4&gt;",L242,"&lt;/h4&gt;")</f>
        <v>&lt;h4&gt;&lt;/h4&gt;</v>
      </c>
      <c r="O244" s="40"/>
    </row>
    <row r="245" spans="1:15">
      <c r="A245" s="37"/>
      <c r="F245" t="str">
        <f>IF(D246&lt;&gt;"","&lt;p&gt;","")</f>
        <v/>
      </c>
      <c r="G245" s="40"/>
      <c r="I245" s="37"/>
      <c r="N245" t="str">
        <f>IF(L246&lt;&gt;"","&lt;p&gt;","")</f>
        <v/>
      </c>
      <c r="O245" s="40"/>
    </row>
    <row r="246" spans="1:15">
      <c r="A246" s="37" t="s">
        <v>146</v>
      </c>
      <c r="D246" s="41"/>
      <c r="E246" t="s">
        <v>2</v>
      </c>
      <c r="F246" t="str">
        <f>IF(D246&lt;&gt;"",D246,"")</f>
        <v/>
      </c>
      <c r="G246" s="40"/>
      <c r="I246" s="37" t="s">
        <v>146</v>
      </c>
      <c r="L246" s="41"/>
      <c r="M246" t="s">
        <v>2</v>
      </c>
      <c r="N246" t="str">
        <f>IF(L246&lt;&gt;"",L246,"")</f>
        <v/>
      </c>
      <c r="O246" s="40"/>
    </row>
    <row r="247" spans="1:15">
      <c r="A247" s="37"/>
      <c r="F247" t="s">
        <v>98</v>
      </c>
      <c r="G247" s="40"/>
      <c r="I247" s="37"/>
      <c r="N247" t="s">
        <v>98</v>
      </c>
      <c r="O247" s="40"/>
    </row>
    <row r="248" ht="15" spans="1:15">
      <c r="A248" s="42"/>
      <c r="B248" s="32"/>
      <c r="C248" s="32"/>
      <c r="D248" s="32"/>
      <c r="E248" s="32"/>
      <c r="F248" s="32" t="str">
        <f>CONCATENATE("&lt;!-- ",D242," fin --&gt;")</f>
        <v>&lt;!--  fin --&gt;</v>
      </c>
      <c r="G248" s="43"/>
      <c r="I248" s="42"/>
      <c r="J248" s="32"/>
      <c r="K248" s="32"/>
      <c r="L248" s="32"/>
      <c r="M248" s="32"/>
      <c r="N248" s="32" t="str">
        <f>CONCATENATE("&lt;!-- ",L242," fin --&gt;")</f>
        <v>&lt;!--  fin --&gt;</v>
      </c>
      <c r="O248" s="43"/>
    </row>
    <row r="249" ht="15" spans="1:14">
      <c r="A249" s="33"/>
      <c r="B249" s="34"/>
      <c r="C249" s="34"/>
      <c r="D249" s="44"/>
      <c r="E249" s="34"/>
      <c r="F249" s="32" t="str">
        <f>""</f>
        <v/>
      </c>
      <c r="I249" s="33"/>
      <c r="J249" s="34"/>
      <c r="K249" s="34"/>
      <c r="L249" s="44"/>
      <c r="M249" s="34"/>
      <c r="N249" s="32" t="str">
        <f>""</f>
        <v/>
      </c>
    </row>
    <row r="250" spans="1:15">
      <c r="A250" s="33" t="s">
        <v>172</v>
      </c>
      <c r="B250" s="34"/>
      <c r="C250" s="34"/>
      <c r="D250" s="35"/>
      <c r="E250" s="34"/>
      <c r="F250" s="34" t="str">
        <f>CONCATENATE("&lt;!-- ",D250," --&gt;")</f>
        <v>&lt;!--  --&gt;</v>
      </c>
      <c r="G250" s="36"/>
      <c r="I250" s="33" t="s">
        <v>172</v>
      </c>
      <c r="J250" s="34"/>
      <c r="K250" s="34"/>
      <c r="L250" s="35"/>
      <c r="M250" s="34"/>
      <c r="N250" s="34" t="str">
        <f>CONCATENATE("&lt;!-- ",L250," --&gt;")</f>
        <v>&lt;!--  --&gt;</v>
      </c>
      <c r="O250" s="36"/>
    </row>
    <row r="251" spans="1:15">
      <c r="A251" s="37" t="s">
        <v>143</v>
      </c>
      <c r="B251" s="38" t="s">
        <v>144</v>
      </c>
      <c r="C251" s="39" t="s">
        <v>145</v>
      </c>
      <c r="F251" t="str">
        <f>CONCATENATE(B251,D251,C251)</f>
        <v>&lt;div &gt;</v>
      </c>
      <c r="G251" s="40"/>
      <c r="I251" s="37" t="s">
        <v>143</v>
      </c>
      <c r="J251" s="38" t="s">
        <v>144</v>
      </c>
      <c r="K251" s="39" t="s">
        <v>145</v>
      </c>
      <c r="N251" t="str">
        <f>CONCATENATE(J251,L251,K251)</f>
        <v>&lt;div &gt;</v>
      </c>
      <c r="O251" s="40"/>
    </row>
    <row r="252" spans="1:15">
      <c r="A252" s="37"/>
      <c r="F252" t="str">
        <f>CONCATENATE("&lt;h3&gt;",D250,"&lt;/h3&gt;")</f>
        <v>&lt;h3&gt;&lt;/h3&gt;</v>
      </c>
      <c r="G252" s="40"/>
      <c r="I252" s="37"/>
      <c r="N252" t="str">
        <f>CONCATENATE("&lt;h4&gt;",L250,"&lt;/h4&gt;")</f>
        <v>&lt;h4&gt;&lt;/h4&gt;</v>
      </c>
      <c r="O252" s="40"/>
    </row>
    <row r="253" spans="1:15">
      <c r="A253" s="37"/>
      <c r="F253" t="str">
        <f>IF(D254&lt;&gt;"","&lt;p&gt;","")</f>
        <v/>
      </c>
      <c r="G253" s="40"/>
      <c r="I253" s="37"/>
      <c r="N253" t="str">
        <f>IF(L254&lt;&gt;"","&lt;p&gt;","")</f>
        <v/>
      </c>
      <c r="O253" s="40"/>
    </row>
    <row r="254" spans="1:15">
      <c r="A254" s="37" t="s">
        <v>146</v>
      </c>
      <c r="D254" s="41"/>
      <c r="E254" t="s">
        <v>2</v>
      </c>
      <c r="F254" t="str">
        <f>IF(D254&lt;&gt;"",D254,"")</f>
        <v/>
      </c>
      <c r="G254" s="40"/>
      <c r="I254" s="37" t="s">
        <v>146</v>
      </c>
      <c r="L254" s="41"/>
      <c r="M254" t="s">
        <v>2</v>
      </c>
      <c r="N254" t="str">
        <f>IF(L254&lt;&gt;"",L254,"")</f>
        <v/>
      </c>
      <c r="O254" s="40"/>
    </row>
    <row r="255" spans="1:15">
      <c r="A255" s="37"/>
      <c r="F255" t="s">
        <v>98</v>
      </c>
      <c r="G255" s="40"/>
      <c r="I255" s="37"/>
      <c r="N255" t="s">
        <v>98</v>
      </c>
      <c r="O255" s="40"/>
    </row>
    <row r="256" ht="15" spans="1:15">
      <c r="A256" s="42"/>
      <c r="B256" s="32"/>
      <c r="C256" s="32"/>
      <c r="D256" s="32"/>
      <c r="E256" s="32"/>
      <c r="F256" s="32" t="str">
        <f>CONCATENATE("&lt;!-- ",D250," fin --&gt;")</f>
        <v>&lt;!--  fin --&gt;</v>
      </c>
      <c r="G256" s="43"/>
      <c r="I256" s="42"/>
      <c r="J256" s="32"/>
      <c r="K256" s="32"/>
      <c r="L256" s="32"/>
      <c r="M256" s="32"/>
      <c r="N256" s="32" t="str">
        <f>CONCATENATE("&lt;!-- ",L250," fin --&gt;")</f>
        <v>&lt;!--  fin --&gt;</v>
      </c>
      <c r="O256" s="43"/>
    </row>
    <row r="257" ht="15" spans="1:14">
      <c r="A257" s="33"/>
      <c r="B257" s="34"/>
      <c r="C257" s="34"/>
      <c r="D257" s="44"/>
      <c r="E257" s="34"/>
      <c r="F257" s="32" t="str">
        <f>""</f>
        <v/>
      </c>
      <c r="I257" s="33"/>
      <c r="J257" s="34"/>
      <c r="K257" s="34"/>
      <c r="L257" s="44"/>
      <c r="M257" s="34"/>
      <c r="N257" s="32" t="str">
        <f>""</f>
        <v/>
      </c>
    </row>
    <row r="258" spans="1:15">
      <c r="A258" s="33" t="s">
        <v>173</v>
      </c>
      <c r="B258" s="34"/>
      <c r="C258" s="34"/>
      <c r="D258" s="35"/>
      <c r="E258" s="34"/>
      <c r="F258" s="34" t="str">
        <f>CONCATENATE("&lt;!-- ",D258," --&gt;")</f>
        <v>&lt;!--  --&gt;</v>
      </c>
      <c r="G258" s="36"/>
      <c r="I258" s="33" t="s">
        <v>173</v>
      </c>
      <c r="J258" s="34"/>
      <c r="K258" s="34"/>
      <c r="L258" s="35"/>
      <c r="M258" s="34"/>
      <c r="N258" s="34" t="str">
        <f>CONCATENATE("&lt;!-- ",L258," --&gt;")</f>
        <v>&lt;!--  --&gt;</v>
      </c>
      <c r="O258" s="36"/>
    </row>
    <row r="259" spans="1:15">
      <c r="A259" s="37" t="s">
        <v>143</v>
      </c>
      <c r="B259" s="38" t="s">
        <v>144</v>
      </c>
      <c r="C259" s="39" t="s">
        <v>145</v>
      </c>
      <c r="F259" t="str">
        <f>CONCATENATE(B259,D259,C259)</f>
        <v>&lt;div &gt;</v>
      </c>
      <c r="G259" s="40"/>
      <c r="I259" s="37" t="s">
        <v>143</v>
      </c>
      <c r="J259" s="38" t="s">
        <v>144</v>
      </c>
      <c r="K259" s="39" t="s">
        <v>145</v>
      </c>
      <c r="N259" t="str">
        <f>CONCATENATE(J259,L259,K259)</f>
        <v>&lt;div &gt;</v>
      </c>
      <c r="O259" s="40"/>
    </row>
    <row r="260" spans="1:15">
      <c r="A260" s="37"/>
      <c r="F260" t="str">
        <f>CONCATENATE("&lt;h3&gt;",D258,"&lt;/h3&gt;")</f>
        <v>&lt;h3&gt;&lt;/h3&gt;</v>
      </c>
      <c r="G260" s="40"/>
      <c r="I260" s="37"/>
      <c r="N260" t="str">
        <f>CONCATENATE("&lt;h4&gt;",L258,"&lt;/h4&gt;")</f>
        <v>&lt;h4&gt;&lt;/h4&gt;</v>
      </c>
      <c r="O260" s="40"/>
    </row>
    <row r="261" spans="1:15">
      <c r="A261" s="37"/>
      <c r="F261" t="str">
        <f>IF(D262&lt;&gt;"","&lt;p&gt;","")</f>
        <v/>
      </c>
      <c r="G261" s="40"/>
      <c r="I261" s="37"/>
      <c r="N261" t="str">
        <f>IF(L262&lt;&gt;"","&lt;p&gt;","")</f>
        <v/>
      </c>
      <c r="O261" s="40"/>
    </row>
    <row r="262" spans="1:15">
      <c r="A262" s="37" t="s">
        <v>146</v>
      </c>
      <c r="D262" s="41"/>
      <c r="E262" t="s">
        <v>2</v>
      </c>
      <c r="F262" t="str">
        <f>IF(D262&lt;&gt;"",D262,"")</f>
        <v/>
      </c>
      <c r="G262" s="40"/>
      <c r="I262" s="37" t="s">
        <v>146</v>
      </c>
      <c r="L262" s="41"/>
      <c r="M262" t="s">
        <v>2</v>
      </c>
      <c r="N262" t="str">
        <f>IF(L262&lt;&gt;"",L262,"")</f>
        <v/>
      </c>
      <c r="O262" s="40"/>
    </row>
    <row r="263" spans="1:15">
      <c r="A263" s="37"/>
      <c r="F263" t="s">
        <v>98</v>
      </c>
      <c r="G263" s="40"/>
      <c r="I263" s="37"/>
      <c r="N263" t="s">
        <v>98</v>
      </c>
      <c r="O263" s="40"/>
    </row>
    <row r="264" ht="15" spans="1:15">
      <c r="A264" s="42"/>
      <c r="B264" s="32"/>
      <c r="C264" s="32"/>
      <c r="D264" s="32"/>
      <c r="E264" s="32"/>
      <c r="F264" s="32" t="str">
        <f>CONCATENATE("&lt;!-- ",D258," fin --&gt;")</f>
        <v>&lt;!--  fin --&gt;</v>
      </c>
      <c r="G264" s="43"/>
      <c r="I264" s="42"/>
      <c r="J264" s="32"/>
      <c r="K264" s="32"/>
      <c r="L264" s="32"/>
      <c r="M264" s="32"/>
      <c r="N264" s="32" t="str">
        <f>CONCATENATE("&lt;!-- ",L258," fin --&gt;")</f>
        <v>&lt;!--  fin --&gt;</v>
      </c>
      <c r="O264" s="43"/>
    </row>
  </sheetData>
  <conditionalFormatting sqref="D$1:D$1048576;L$1:L$1048576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"/>
  <sheetViews>
    <sheetView workbookViewId="0">
      <selection activeCell="G25" sqref="G25:G29"/>
    </sheetView>
  </sheetViews>
  <sheetFormatPr defaultColWidth="52.625" defaultRowHeight="14.25"/>
  <cols>
    <col min="1" max="5" width="0.158333333333333" style="25" customWidth="1"/>
    <col min="6" max="6" width="53" style="25" customWidth="1"/>
    <col min="7" max="7" width="108.375" style="26" customWidth="1"/>
    <col min="8" max="16" width="52.625" style="25" customWidth="1"/>
    <col min="17" max="17" width="52.625" style="26" customWidth="1"/>
    <col min="18" max="16384" width="52.625" style="25" customWidth="1"/>
  </cols>
  <sheetData>
    <row r="1" spans="7:7">
      <c r="G1" s="26" t="s">
        <v>174</v>
      </c>
    </row>
    <row r="2" spans="1:17">
      <c r="A2" s="25" t="s">
        <v>175</v>
      </c>
      <c r="G2" s="26" t="str">
        <f>A2</f>
        <v>&lt;ul&gt;</v>
      </c>
      <c r="K2" s="25" t="s">
        <v>175</v>
      </c>
      <c r="Q2" s="26" t="str">
        <f>K2</f>
        <v>&lt;ul&gt;</v>
      </c>
    </row>
    <row r="3" spans="1:17">
      <c r="A3" s="25" t="str">
        <f>IF(F3&lt;&gt;"",$A$20,"")</f>
        <v>&lt;li&gt;&lt;strong&gt;</v>
      </c>
      <c r="B3" s="25" t="str">
        <f>IF(F3&lt;&gt;"",LEFT(F3,FIND(":",F3,1)-1),"")</f>
        <v>Crear un archivo server.js en la carpeta del proyecto y agregar el siguiente código básico</v>
      </c>
      <c r="C3" s="25" t="str">
        <f>IF(F3&lt;&gt;"","&lt;/strong&gt;","")</f>
        <v>&lt;/strong&gt;</v>
      </c>
      <c r="D3" s="25" t="str">
        <f>IF(F3&lt;&gt;"",RIGHT(F3,LEN(F3)-FIND(":",F3,1)),"")</f>
        <v/>
      </c>
      <c r="E3" s="25" t="str">
        <f t="shared" ref="E3:E19" si="0">IF(F3&lt;&gt;"","&lt;/li&gt;","")</f>
        <v>&lt;/li&gt;</v>
      </c>
      <c r="F3" s="27" t="s">
        <v>176</v>
      </c>
      <c r="G3" s="26" t="str">
        <f>IF(F3&lt;&gt;"",CONCATENATE(A3,B3,C3,":",D3,E3),IF(F2&lt;&gt;"",F3,""))</f>
        <v>&lt;li&gt;&lt;strong&gt;Crear un archivo server.js en la carpeta del proyecto y agregar el siguiente código básico&lt;/strong&gt;:&lt;/li&gt;</v>
      </c>
      <c r="K3" s="25" t="str">
        <f t="shared" ref="K3:K19" si="1">IF(P3&lt;&gt;"",$A$20,"")</f>
        <v/>
      </c>
      <c r="L3" s="25" t="str">
        <f t="shared" ref="L3:L19" si="2">IF(P3&lt;&gt;"",LEFT(P3,FIND(":",P3,1)-1),"")</f>
        <v/>
      </c>
      <c r="M3" s="25" t="str">
        <f t="shared" ref="M3:M19" si="3">IF(P3&lt;&gt;"","&lt;/span&gt;","")</f>
        <v/>
      </c>
      <c r="N3" s="25" t="str">
        <f t="shared" ref="N3:N19" si="4">IF(P3&lt;&gt;"",RIGHT(P3,LEN(P3)-FIND(":",P3,1)),"")</f>
        <v/>
      </c>
      <c r="O3" s="25" t="str">
        <f t="shared" ref="O3:O19" si="5">IF(P3&lt;&gt;"","&lt;/li&gt;","")</f>
        <v/>
      </c>
      <c r="P3" s="27"/>
      <c r="Q3" s="26" t="str">
        <f t="shared" ref="Q3:Q20" si="6">IF(P3&lt;&gt;"",CONCATENATE(K3,L3,M3,":",N3,O3),IF(P2&lt;&gt;"",$A$21,""))</f>
        <v/>
      </c>
    </row>
    <row r="4" spans="1:17">
      <c r="A4" s="25" t="str">
        <f>IF(F4&lt;&gt;"",$A$20,"")</f>
        <v>&lt;li&gt;&lt;strong&gt;</v>
      </c>
      <c r="B4" s="25" t="str">
        <f>IF(F4&lt;&gt;"",LEFT(F4,FIND(":",F4,1)-1),"")</f>
        <v>Ejecutar el servidor con</v>
      </c>
      <c r="C4" s="25" t="str">
        <f>IF(F4&lt;&gt;"","&lt;/strong&gt;","")</f>
        <v>&lt;/strong&gt;</v>
      </c>
      <c r="D4" s="25" t="str">
        <f>IF(F4&lt;&gt;"",RIGHT(F4,LEN(F4)-FIND(":",F4,1)),"")</f>
        <v/>
      </c>
      <c r="E4" s="25" t="str">
        <f t="shared" si="0"/>
        <v>&lt;/li&gt;</v>
      </c>
      <c r="F4" s="27" t="s">
        <v>177</v>
      </c>
      <c r="G4" s="26" t="str">
        <f>IF(F4&lt;&gt;"",CONCATENATE(A4,B4,C4,":",D4,E4),IF(F3&lt;&gt;"",$A$21,""))</f>
        <v>&lt;li&gt;&lt;strong&gt;Ejecutar el servidor con&lt;/strong&gt;:&lt;/li&gt;</v>
      </c>
      <c r="K4" s="25" t="str">
        <f t="shared" si="1"/>
        <v/>
      </c>
      <c r="L4" s="25" t="str">
        <f t="shared" si="2"/>
        <v/>
      </c>
      <c r="M4" s="25" t="str">
        <f t="shared" si="3"/>
        <v/>
      </c>
      <c r="N4" s="25" t="str">
        <f t="shared" si="4"/>
        <v/>
      </c>
      <c r="O4" s="25" t="str">
        <f t="shared" si="5"/>
        <v/>
      </c>
      <c r="P4" s="27"/>
      <c r="Q4" s="26" t="str">
        <f t="shared" si="6"/>
        <v/>
      </c>
    </row>
    <row r="5" spans="1:17">
      <c r="A5" s="25" t="str">
        <f t="shared" ref="A3:A19" si="7">IF(F5&lt;&gt;"",$A$20,"")</f>
        <v/>
      </c>
      <c r="B5" s="25" t="str">
        <f t="shared" ref="B3:B19" si="8">IF(F5&lt;&gt;"",LEFT(F5,FIND(":",F5,1)-1),"")</f>
        <v/>
      </c>
      <c r="C5" s="25" t="str">
        <f t="shared" ref="C3:C19" si="9">IF(F5&lt;&gt;"","&lt;/span&gt;","")</f>
        <v/>
      </c>
      <c r="D5" s="25" t="str">
        <f t="shared" ref="D3:D19" si="10">IF(F5&lt;&gt;"",RIGHT(F5,LEN(F5)-FIND(":",F5,1)),"")</f>
        <v/>
      </c>
      <c r="E5" s="25" t="str">
        <f t="shared" si="0"/>
        <v/>
      </c>
      <c r="F5" s="27"/>
      <c r="G5" s="26" t="str">
        <f t="shared" ref="G5:G20" si="11">IF(F5&lt;&gt;"",CONCATENATE(A5,B5,C5,":",D5,E5),IF(F4&lt;&gt;"",$A$21,""))</f>
        <v>&lt;/ul&gt;</v>
      </c>
      <c r="K5" s="25" t="str">
        <f t="shared" si="1"/>
        <v/>
      </c>
      <c r="L5" s="25" t="str">
        <f t="shared" si="2"/>
        <v/>
      </c>
      <c r="M5" s="25" t="str">
        <f t="shared" si="3"/>
        <v/>
      </c>
      <c r="N5" s="25" t="str">
        <f t="shared" si="4"/>
        <v/>
      </c>
      <c r="O5" s="25" t="str">
        <f t="shared" si="5"/>
        <v/>
      </c>
      <c r="P5" s="27"/>
      <c r="Q5" s="26" t="str">
        <f t="shared" si="6"/>
        <v/>
      </c>
    </row>
    <row r="6" spans="1:17">
      <c r="A6" s="25" t="str">
        <f t="shared" si="7"/>
        <v/>
      </c>
      <c r="B6" s="25" t="str">
        <f t="shared" si="8"/>
        <v/>
      </c>
      <c r="C6" s="25" t="str">
        <f t="shared" si="9"/>
        <v/>
      </c>
      <c r="D6" s="25" t="str">
        <f t="shared" si="10"/>
        <v/>
      </c>
      <c r="E6" s="25" t="str">
        <f t="shared" si="0"/>
        <v/>
      </c>
      <c r="F6" s="27"/>
      <c r="G6" s="26" t="str">
        <f t="shared" si="11"/>
        <v/>
      </c>
      <c r="K6" s="25" t="str">
        <f t="shared" si="1"/>
        <v/>
      </c>
      <c r="L6" s="25" t="str">
        <f t="shared" si="2"/>
        <v/>
      </c>
      <c r="M6" s="25" t="str">
        <f t="shared" si="3"/>
        <v/>
      </c>
      <c r="N6" s="25" t="str">
        <f t="shared" si="4"/>
        <v/>
      </c>
      <c r="O6" s="25" t="str">
        <f t="shared" si="5"/>
        <v/>
      </c>
      <c r="P6" s="27"/>
      <c r="Q6" s="26" t="str">
        <f t="shared" si="6"/>
        <v/>
      </c>
    </row>
    <row r="7" spans="1:17">
      <c r="A7" s="25" t="str">
        <f t="shared" si="7"/>
        <v/>
      </c>
      <c r="B7" s="25" t="str">
        <f t="shared" si="8"/>
        <v/>
      </c>
      <c r="C7" s="25" t="str">
        <f t="shared" si="9"/>
        <v/>
      </c>
      <c r="D7" s="25" t="str">
        <f t="shared" si="10"/>
        <v/>
      </c>
      <c r="E7" s="25" t="str">
        <f t="shared" si="0"/>
        <v/>
      </c>
      <c r="F7" s="27"/>
      <c r="G7" s="26" t="str">
        <f t="shared" si="11"/>
        <v/>
      </c>
      <c r="K7" s="25" t="str">
        <f t="shared" si="1"/>
        <v/>
      </c>
      <c r="L7" s="25" t="str">
        <f t="shared" si="2"/>
        <v/>
      </c>
      <c r="M7" s="25" t="str">
        <f t="shared" si="3"/>
        <v/>
      </c>
      <c r="N7" s="25" t="str">
        <f t="shared" si="4"/>
        <v/>
      </c>
      <c r="O7" s="25" t="str">
        <f t="shared" si="5"/>
        <v/>
      </c>
      <c r="P7" s="27"/>
      <c r="Q7" s="26" t="str">
        <f t="shared" si="6"/>
        <v/>
      </c>
    </row>
    <row r="8" spans="1:17">
      <c r="A8" s="25" t="str">
        <f t="shared" si="7"/>
        <v/>
      </c>
      <c r="B8" s="25" t="str">
        <f t="shared" si="8"/>
        <v/>
      </c>
      <c r="C8" s="25" t="str">
        <f t="shared" si="9"/>
        <v/>
      </c>
      <c r="D8" s="25" t="str">
        <f t="shared" si="10"/>
        <v/>
      </c>
      <c r="E8" s="25" t="str">
        <f t="shared" si="0"/>
        <v/>
      </c>
      <c r="F8" s="27"/>
      <c r="G8" s="26" t="str">
        <f t="shared" si="11"/>
        <v/>
      </c>
      <c r="K8" s="25" t="str">
        <f t="shared" si="1"/>
        <v/>
      </c>
      <c r="L8" s="25" t="str">
        <f t="shared" si="2"/>
        <v/>
      </c>
      <c r="M8" s="25" t="str">
        <f t="shared" si="3"/>
        <v/>
      </c>
      <c r="N8" s="25" t="str">
        <f t="shared" si="4"/>
        <v/>
      </c>
      <c r="O8" s="25" t="str">
        <f t="shared" si="5"/>
        <v/>
      </c>
      <c r="P8" s="27"/>
      <c r="Q8" s="26" t="str">
        <f t="shared" si="6"/>
        <v/>
      </c>
    </row>
    <row r="9" spans="1:17">
      <c r="A9" s="25" t="str">
        <f t="shared" si="7"/>
        <v/>
      </c>
      <c r="B9" s="25" t="str">
        <f t="shared" si="8"/>
        <v/>
      </c>
      <c r="C9" s="25" t="str">
        <f t="shared" si="9"/>
        <v/>
      </c>
      <c r="D9" s="25" t="str">
        <f t="shared" si="10"/>
        <v/>
      </c>
      <c r="E9" s="25" t="str">
        <f t="shared" si="0"/>
        <v/>
      </c>
      <c r="F9" s="27"/>
      <c r="G9" s="26" t="str">
        <f t="shared" si="11"/>
        <v/>
      </c>
      <c r="K9" s="25" t="str">
        <f t="shared" si="1"/>
        <v/>
      </c>
      <c r="L9" s="25" t="str">
        <f t="shared" si="2"/>
        <v/>
      </c>
      <c r="M9" s="25" t="str">
        <f t="shared" si="3"/>
        <v/>
      </c>
      <c r="N9" s="25" t="str">
        <f t="shared" si="4"/>
        <v/>
      </c>
      <c r="O9" s="25" t="str">
        <f t="shared" si="5"/>
        <v/>
      </c>
      <c r="P9" s="27"/>
      <c r="Q9" s="26" t="str">
        <f t="shared" si="6"/>
        <v/>
      </c>
    </row>
    <row r="10" spans="1:17">
      <c r="A10" s="25" t="str">
        <f t="shared" si="7"/>
        <v/>
      </c>
      <c r="B10" s="25" t="str">
        <f t="shared" si="8"/>
        <v/>
      </c>
      <c r="C10" s="25" t="str">
        <f t="shared" si="9"/>
        <v/>
      </c>
      <c r="D10" s="25" t="str">
        <f t="shared" si="10"/>
        <v/>
      </c>
      <c r="E10" s="25" t="str">
        <f t="shared" si="0"/>
        <v/>
      </c>
      <c r="F10" s="27"/>
      <c r="G10" s="26" t="str">
        <f t="shared" si="11"/>
        <v/>
      </c>
      <c r="K10" s="25" t="str">
        <f t="shared" si="1"/>
        <v/>
      </c>
      <c r="L10" s="25" t="str">
        <f t="shared" si="2"/>
        <v/>
      </c>
      <c r="M10" s="25" t="str">
        <f t="shared" si="3"/>
        <v/>
      </c>
      <c r="N10" s="25" t="str">
        <f t="shared" si="4"/>
        <v/>
      </c>
      <c r="O10" s="25" t="str">
        <f t="shared" si="5"/>
        <v/>
      </c>
      <c r="P10" s="27"/>
      <c r="Q10" s="26" t="str">
        <f t="shared" si="6"/>
        <v/>
      </c>
    </row>
    <row r="11" spans="1:17">
      <c r="A11" s="25" t="str">
        <f t="shared" si="7"/>
        <v/>
      </c>
      <c r="B11" s="25" t="str">
        <f t="shared" si="8"/>
        <v/>
      </c>
      <c r="C11" s="25" t="str">
        <f t="shared" si="9"/>
        <v/>
      </c>
      <c r="D11" s="25" t="str">
        <f t="shared" si="10"/>
        <v/>
      </c>
      <c r="E11" s="25" t="str">
        <f t="shared" si="0"/>
        <v/>
      </c>
      <c r="F11" s="27"/>
      <c r="G11" s="26" t="str">
        <f t="shared" si="11"/>
        <v/>
      </c>
      <c r="K11" s="25" t="str">
        <f t="shared" si="1"/>
        <v/>
      </c>
      <c r="L11" s="25" t="str">
        <f t="shared" si="2"/>
        <v/>
      </c>
      <c r="M11" s="25" t="str">
        <f t="shared" si="3"/>
        <v/>
      </c>
      <c r="N11" s="25" t="str">
        <f t="shared" si="4"/>
        <v/>
      </c>
      <c r="O11" s="25" t="str">
        <f t="shared" si="5"/>
        <v/>
      </c>
      <c r="P11" s="27"/>
      <c r="Q11" s="26" t="str">
        <f t="shared" si="6"/>
        <v/>
      </c>
    </row>
    <row r="12" spans="1:17">
      <c r="A12" s="25" t="str">
        <f t="shared" si="7"/>
        <v/>
      </c>
      <c r="B12" s="25" t="str">
        <f t="shared" si="8"/>
        <v/>
      </c>
      <c r="C12" s="25" t="str">
        <f t="shared" si="9"/>
        <v/>
      </c>
      <c r="D12" s="25" t="str">
        <f t="shared" si="10"/>
        <v/>
      </c>
      <c r="E12" s="25" t="str">
        <f t="shared" si="0"/>
        <v/>
      </c>
      <c r="F12" s="27"/>
      <c r="G12" s="26" t="str">
        <f t="shared" si="11"/>
        <v/>
      </c>
      <c r="K12" s="25" t="str">
        <f t="shared" si="1"/>
        <v/>
      </c>
      <c r="L12" s="25" t="str">
        <f t="shared" si="2"/>
        <v/>
      </c>
      <c r="M12" s="25" t="str">
        <f t="shared" si="3"/>
        <v/>
      </c>
      <c r="N12" s="25" t="str">
        <f t="shared" si="4"/>
        <v/>
      </c>
      <c r="O12" s="25" t="str">
        <f t="shared" si="5"/>
        <v/>
      </c>
      <c r="P12" s="27"/>
      <c r="Q12" s="26" t="str">
        <f t="shared" si="6"/>
        <v/>
      </c>
    </row>
    <row r="13" spans="1:17">
      <c r="A13" s="25" t="str">
        <f t="shared" si="7"/>
        <v/>
      </c>
      <c r="B13" s="25" t="str">
        <f t="shared" si="8"/>
        <v/>
      </c>
      <c r="C13" s="25" t="str">
        <f t="shared" si="9"/>
        <v/>
      </c>
      <c r="D13" s="25" t="str">
        <f t="shared" si="10"/>
        <v/>
      </c>
      <c r="E13" s="25" t="str">
        <f t="shared" si="0"/>
        <v/>
      </c>
      <c r="F13" s="27"/>
      <c r="G13" s="26" t="str">
        <f t="shared" si="11"/>
        <v/>
      </c>
      <c r="K13" s="25" t="str">
        <f t="shared" si="1"/>
        <v/>
      </c>
      <c r="L13" s="25" t="str">
        <f t="shared" si="2"/>
        <v/>
      </c>
      <c r="M13" s="25" t="str">
        <f t="shared" si="3"/>
        <v/>
      </c>
      <c r="N13" s="25" t="str">
        <f t="shared" si="4"/>
        <v/>
      </c>
      <c r="O13" s="25" t="str">
        <f t="shared" si="5"/>
        <v/>
      </c>
      <c r="P13" s="27"/>
      <c r="Q13" s="26" t="str">
        <f t="shared" si="6"/>
        <v/>
      </c>
    </row>
    <row r="14" spans="1:17">
      <c r="A14" s="25" t="str">
        <f t="shared" si="7"/>
        <v/>
      </c>
      <c r="B14" s="25" t="str">
        <f t="shared" si="8"/>
        <v/>
      </c>
      <c r="C14" s="25" t="str">
        <f t="shared" si="9"/>
        <v/>
      </c>
      <c r="D14" s="25" t="str">
        <f t="shared" si="10"/>
        <v/>
      </c>
      <c r="E14" s="25" t="str">
        <f t="shared" si="0"/>
        <v/>
      </c>
      <c r="F14" s="27"/>
      <c r="G14" s="26" t="str">
        <f t="shared" si="11"/>
        <v/>
      </c>
      <c r="K14" s="25" t="str">
        <f t="shared" si="1"/>
        <v/>
      </c>
      <c r="L14" s="25" t="str">
        <f t="shared" si="2"/>
        <v/>
      </c>
      <c r="M14" s="25" t="str">
        <f t="shared" si="3"/>
        <v/>
      </c>
      <c r="N14" s="25" t="str">
        <f t="shared" si="4"/>
        <v/>
      </c>
      <c r="O14" s="25" t="str">
        <f t="shared" si="5"/>
        <v/>
      </c>
      <c r="P14" s="27"/>
      <c r="Q14" s="26" t="str">
        <f t="shared" si="6"/>
        <v/>
      </c>
    </row>
    <row r="15" spans="1:17">
      <c r="A15" s="25" t="str">
        <f t="shared" si="7"/>
        <v/>
      </c>
      <c r="B15" s="25" t="str">
        <f t="shared" si="8"/>
        <v/>
      </c>
      <c r="C15" s="25" t="str">
        <f t="shared" si="9"/>
        <v/>
      </c>
      <c r="D15" s="25" t="str">
        <f t="shared" si="10"/>
        <v/>
      </c>
      <c r="E15" s="25" t="str">
        <f t="shared" si="0"/>
        <v/>
      </c>
      <c r="F15" s="27"/>
      <c r="G15" s="26" t="str">
        <f t="shared" si="11"/>
        <v/>
      </c>
      <c r="K15" s="25" t="str">
        <f t="shared" si="1"/>
        <v/>
      </c>
      <c r="L15" s="25" t="str">
        <f t="shared" si="2"/>
        <v/>
      </c>
      <c r="M15" s="25" t="str">
        <f t="shared" si="3"/>
        <v/>
      </c>
      <c r="N15" s="25" t="str">
        <f t="shared" si="4"/>
        <v/>
      </c>
      <c r="O15" s="25" t="str">
        <f t="shared" si="5"/>
        <v/>
      </c>
      <c r="P15" s="27"/>
      <c r="Q15" s="26" t="str">
        <f t="shared" si="6"/>
        <v/>
      </c>
    </row>
    <row r="16" spans="1:17">
      <c r="A16" s="25" t="str">
        <f t="shared" si="7"/>
        <v/>
      </c>
      <c r="B16" s="25" t="str">
        <f t="shared" si="8"/>
        <v/>
      </c>
      <c r="C16" s="25" t="str">
        <f t="shared" si="9"/>
        <v/>
      </c>
      <c r="D16" s="25" t="str">
        <f t="shared" si="10"/>
        <v/>
      </c>
      <c r="E16" s="25" t="str">
        <f t="shared" si="0"/>
        <v/>
      </c>
      <c r="F16" s="27"/>
      <c r="G16" s="26" t="str">
        <f t="shared" si="11"/>
        <v/>
      </c>
      <c r="K16" s="25" t="str">
        <f t="shared" si="1"/>
        <v/>
      </c>
      <c r="L16" s="25" t="str">
        <f t="shared" si="2"/>
        <v/>
      </c>
      <c r="M16" s="25" t="str">
        <f t="shared" si="3"/>
        <v/>
      </c>
      <c r="N16" s="25" t="str">
        <f t="shared" si="4"/>
        <v/>
      </c>
      <c r="O16" s="25" t="str">
        <f t="shared" si="5"/>
        <v/>
      </c>
      <c r="P16" s="27"/>
      <c r="Q16" s="26" t="str">
        <f t="shared" si="6"/>
        <v/>
      </c>
    </row>
    <row r="17" spans="1:17">
      <c r="A17" s="25" t="str">
        <f t="shared" si="7"/>
        <v/>
      </c>
      <c r="B17" s="25" t="str">
        <f t="shared" si="8"/>
        <v/>
      </c>
      <c r="C17" s="25" t="str">
        <f t="shared" si="9"/>
        <v/>
      </c>
      <c r="D17" s="25" t="str">
        <f t="shared" si="10"/>
        <v/>
      </c>
      <c r="E17" s="25" t="str">
        <f t="shared" si="0"/>
        <v/>
      </c>
      <c r="F17" s="27"/>
      <c r="G17" s="26" t="str">
        <f t="shared" si="11"/>
        <v/>
      </c>
      <c r="K17" s="25" t="str">
        <f t="shared" si="1"/>
        <v/>
      </c>
      <c r="L17" s="25" t="str">
        <f t="shared" si="2"/>
        <v/>
      </c>
      <c r="M17" s="25" t="str">
        <f t="shared" si="3"/>
        <v/>
      </c>
      <c r="N17" s="25" t="str">
        <f t="shared" si="4"/>
        <v/>
      </c>
      <c r="O17" s="25" t="str">
        <f t="shared" si="5"/>
        <v/>
      </c>
      <c r="P17" s="27"/>
      <c r="Q17" s="26" t="str">
        <f t="shared" si="6"/>
        <v/>
      </c>
    </row>
    <row r="18" ht="18" spans="1:17">
      <c r="A18" s="25" t="str">
        <f t="shared" si="7"/>
        <v/>
      </c>
      <c r="B18" s="25" t="str">
        <f t="shared" si="8"/>
        <v/>
      </c>
      <c r="C18" s="25" t="str">
        <f t="shared" si="9"/>
        <v/>
      </c>
      <c r="D18" s="25" t="str">
        <f t="shared" si="10"/>
        <v/>
      </c>
      <c r="E18" s="25" t="str">
        <f t="shared" si="0"/>
        <v/>
      </c>
      <c r="F18" s="27"/>
      <c r="G18" s="26" t="str">
        <f t="shared" si="11"/>
        <v/>
      </c>
      <c r="I18" s="31"/>
      <c r="K18" s="25" t="str">
        <f t="shared" si="1"/>
        <v/>
      </c>
      <c r="L18" s="25" t="str">
        <f t="shared" si="2"/>
        <v/>
      </c>
      <c r="M18" s="25" t="str">
        <f t="shared" si="3"/>
        <v/>
      </c>
      <c r="N18" s="25" t="str">
        <f t="shared" si="4"/>
        <v/>
      </c>
      <c r="O18" s="25" t="str">
        <f t="shared" si="5"/>
        <v/>
      </c>
      <c r="P18" s="27"/>
      <c r="Q18" s="26" t="str">
        <f t="shared" si="6"/>
        <v/>
      </c>
    </row>
    <row r="19" ht="15" spans="1:17">
      <c r="A19" s="25" t="str">
        <f t="shared" si="7"/>
        <v/>
      </c>
      <c r="B19" s="25" t="str">
        <f t="shared" si="8"/>
        <v/>
      </c>
      <c r="C19" s="25" t="str">
        <f t="shared" si="9"/>
        <v/>
      </c>
      <c r="D19" s="25" t="str">
        <f t="shared" si="10"/>
        <v/>
      </c>
      <c r="E19" s="25" t="str">
        <f t="shared" si="0"/>
        <v/>
      </c>
      <c r="F19" s="27"/>
      <c r="G19" s="26" t="str">
        <f t="shared" si="11"/>
        <v/>
      </c>
      <c r="I19"/>
      <c r="K19" s="25" t="str">
        <f t="shared" si="1"/>
        <v/>
      </c>
      <c r="L19" s="25" t="str">
        <f t="shared" si="2"/>
        <v/>
      </c>
      <c r="M19" s="25" t="str">
        <f t="shared" si="3"/>
        <v/>
      </c>
      <c r="N19" s="25" t="str">
        <f t="shared" si="4"/>
        <v/>
      </c>
      <c r="O19" s="25" t="str">
        <f t="shared" si="5"/>
        <v/>
      </c>
      <c r="P19" s="28"/>
      <c r="Q19" s="26" t="str">
        <f t="shared" si="6"/>
        <v/>
      </c>
    </row>
    <row r="20" spans="1:16">
      <c r="A20" s="25" t="s">
        <v>178</v>
      </c>
      <c r="B20" s="25" t="s">
        <v>2</v>
      </c>
      <c r="F20" s="27"/>
      <c r="G20" s="26" t="str">
        <f t="shared" si="11"/>
        <v/>
      </c>
      <c r="K20" s="25" t="s">
        <v>179</v>
      </c>
      <c r="L20" s="25" t="s">
        <v>2</v>
      </c>
      <c r="P20" s="27"/>
    </row>
    <row r="21" ht="15" spans="1:16">
      <c r="A21" s="25" t="s">
        <v>136</v>
      </c>
      <c r="F21" s="28"/>
      <c r="I21"/>
      <c r="K21" s="25" t="s">
        <v>136</v>
      </c>
      <c r="P21" s="28"/>
    </row>
    <row r="22" spans="6:16">
      <c r="F22" s="29"/>
      <c r="I22"/>
      <c r="P22" s="29"/>
    </row>
    <row r="23" spans="6:16">
      <c r="F23" s="29"/>
      <c r="I23"/>
      <c r="P23" s="29"/>
    </row>
    <row r="24" spans="1:1">
      <c r="A24" s="25" t="s">
        <v>180</v>
      </c>
    </row>
    <row r="25" ht="15" spans="1:17">
      <c r="A25" s="25" t="s">
        <v>175</v>
      </c>
      <c r="G25" s="26" t="str">
        <f>A25</f>
        <v>&lt;ul&gt;</v>
      </c>
      <c r="K25" s="25" t="s">
        <v>175</v>
      </c>
      <c r="Q25" s="26" t="str">
        <f>K25</f>
        <v>&lt;ul&gt;</v>
      </c>
    </row>
    <row r="26" spans="1:17">
      <c r="A26" s="25" t="str">
        <f t="shared" ref="A26:A43" si="12">IF(F26&lt;&gt;"",$A$24,"")</f>
        <v>&lt;li&gt;</v>
      </c>
      <c r="B26" s="25" t="str">
        <f t="shared" ref="B26:B43" si="13">IF(F26&lt;&gt;"",CONCATENATE(A26,F26,C26),"")</f>
        <v>&lt;li&gt;Hacer doble clic sobre el archivo instalador.&lt;/li&gt;</v>
      </c>
      <c r="C26" s="25" t="str">
        <f t="shared" ref="C26:C43" si="14">IF(F26&lt;&gt;"","&lt;/li&gt;","")</f>
        <v>&lt;/li&gt;</v>
      </c>
      <c r="F26" s="30" t="s">
        <v>181</v>
      </c>
      <c r="G26" s="26" t="str">
        <f>IF(F26&lt;&gt;"",CONCATENATE(A26,F26,E26),IF(F25&lt;&gt;"",$A$21,""))</f>
        <v>&lt;li&gt;Hacer doble clic sobre el archivo instalador.</v>
      </c>
      <c r="K26" s="25" t="str">
        <f t="shared" ref="K26:K42" si="15">IF(P26&lt;&gt;"",$A$20,"")</f>
        <v/>
      </c>
      <c r="L26" s="25" t="str">
        <f t="shared" ref="L26:L42" si="16">IF(P26&lt;&gt;"",LEFT(P26,FIND(":",P26,1)-1),"")</f>
        <v/>
      </c>
      <c r="M26" s="25" t="str">
        <f t="shared" ref="M26:M42" si="17">IF(P26&lt;&gt;"","&lt;/span&gt;","")</f>
        <v/>
      </c>
      <c r="N26" s="25" t="str">
        <f t="shared" ref="N26:N42" si="18">IF(P26&lt;&gt;"",RIGHT(P26,LEN(P26)-FIND(":",P26,1)),"")</f>
        <v/>
      </c>
      <c r="O26" s="25" t="str">
        <f t="shared" ref="O26:O42" si="19">IF(P26&lt;&gt;"","&lt;/li&gt;","")</f>
        <v/>
      </c>
      <c r="P26" s="27"/>
      <c r="Q26" s="26" t="str">
        <f t="shared" ref="Q26:Q42" si="20">IF(P26&lt;&gt;"",CONCATENATE(K26,L26,M26,":",N26,O26),IF(P25&lt;&gt;"",$A$21,""))</f>
        <v/>
      </c>
    </row>
    <row r="27" spans="1:17">
      <c r="A27" s="25" t="str">
        <f t="shared" si="12"/>
        <v>&lt;li&gt;</v>
      </c>
      <c r="B27" s="25" t="str">
        <f t="shared" si="13"/>
        <v>&lt;li&gt;Seguir las instrucciones del asistente de instalación, que generalmente consiste en hacer clic en "Siguiente" varias veces.&lt;/li&gt;</v>
      </c>
      <c r="C27" s="25" t="str">
        <f t="shared" si="14"/>
        <v>&lt;/li&gt;</v>
      </c>
      <c r="F27" s="27" t="s">
        <v>182</v>
      </c>
      <c r="G27" s="26" t="str">
        <f t="shared" ref="G26:G44" si="21">IF(F27&lt;&gt;"",CONCATENATE(A27,F27,E27),IF(F26&lt;&gt;"",$A$21,""))</f>
        <v>&lt;li&gt;Seguir las instrucciones del asistente de instalación, que generalmente consiste en hacer clic en "Siguiente" varias veces.</v>
      </c>
      <c r="K27" s="25" t="str">
        <f t="shared" si="15"/>
        <v/>
      </c>
      <c r="L27" s="25" t="str">
        <f t="shared" si="16"/>
        <v/>
      </c>
      <c r="M27" s="25" t="str">
        <f t="shared" si="17"/>
        <v/>
      </c>
      <c r="N27" s="25" t="str">
        <f t="shared" si="18"/>
        <v/>
      </c>
      <c r="O27" s="25" t="str">
        <f t="shared" si="19"/>
        <v/>
      </c>
      <c r="P27" s="27"/>
      <c r="Q27" s="26" t="str">
        <f t="shared" si="20"/>
        <v/>
      </c>
    </row>
    <row r="28" spans="1:17">
      <c r="A28" s="25" t="str">
        <f t="shared" si="12"/>
        <v>&lt;li&gt;</v>
      </c>
      <c r="B28" s="25" t="str">
        <f t="shared" si="13"/>
        <v>&lt;li&gt;Finalmente, hacer clic en "Instalar" y esperar a que el proceso finalice.&lt;/li&gt;</v>
      </c>
      <c r="C28" s="25" t="str">
        <f t="shared" si="14"/>
        <v>&lt;/li&gt;</v>
      </c>
      <c r="F28" s="27" t="s">
        <v>183</v>
      </c>
      <c r="G28" s="26" t="str">
        <f t="shared" si="21"/>
        <v>&lt;li&gt;Finalmente, hacer clic en "Instalar" y esperar a que el proceso finalice.</v>
      </c>
      <c r="K28" s="25" t="str">
        <f t="shared" si="15"/>
        <v/>
      </c>
      <c r="L28" s="25" t="str">
        <f t="shared" si="16"/>
        <v/>
      </c>
      <c r="M28" s="25" t="str">
        <f t="shared" si="17"/>
        <v/>
      </c>
      <c r="N28" s="25" t="str">
        <f t="shared" si="18"/>
        <v/>
      </c>
      <c r="O28" s="25" t="str">
        <f t="shared" si="19"/>
        <v/>
      </c>
      <c r="P28" s="27"/>
      <c r="Q28" s="26" t="str">
        <f t="shared" si="20"/>
        <v/>
      </c>
    </row>
    <row r="29" spans="1:17">
      <c r="A29" s="25" t="str">
        <f t="shared" si="12"/>
        <v/>
      </c>
      <c r="B29" s="25" t="str">
        <f t="shared" si="13"/>
        <v/>
      </c>
      <c r="C29" s="25" t="str">
        <f t="shared" si="14"/>
        <v/>
      </c>
      <c r="F29" s="27"/>
      <c r="G29" s="26" t="str">
        <f t="shared" si="21"/>
        <v>&lt;/ul&gt;</v>
      </c>
      <c r="K29" s="25" t="str">
        <f t="shared" si="15"/>
        <v/>
      </c>
      <c r="L29" s="25" t="str">
        <f t="shared" si="16"/>
        <v/>
      </c>
      <c r="M29" s="25" t="str">
        <f t="shared" si="17"/>
        <v/>
      </c>
      <c r="N29" s="25" t="str">
        <f t="shared" si="18"/>
        <v/>
      </c>
      <c r="O29" s="25" t="str">
        <f t="shared" si="19"/>
        <v/>
      </c>
      <c r="P29" s="27"/>
      <c r="Q29" s="26" t="str">
        <f t="shared" si="20"/>
        <v/>
      </c>
    </row>
    <row r="30" spans="1:17">
      <c r="A30" s="25" t="str">
        <f t="shared" si="12"/>
        <v/>
      </c>
      <c r="B30" s="25" t="str">
        <f t="shared" si="13"/>
        <v/>
      </c>
      <c r="C30" s="25" t="str">
        <f t="shared" si="14"/>
        <v/>
      </c>
      <c r="F30" s="27"/>
      <c r="G30" s="26" t="str">
        <f t="shared" si="21"/>
        <v/>
      </c>
      <c r="K30" s="25" t="str">
        <f t="shared" si="15"/>
        <v/>
      </c>
      <c r="L30" s="25" t="str">
        <f t="shared" si="16"/>
        <v/>
      </c>
      <c r="M30" s="25" t="str">
        <f t="shared" si="17"/>
        <v/>
      </c>
      <c r="N30" s="25" t="str">
        <f t="shared" si="18"/>
        <v/>
      </c>
      <c r="O30" s="25" t="str">
        <f t="shared" si="19"/>
        <v/>
      </c>
      <c r="P30" s="27"/>
      <c r="Q30" s="26" t="str">
        <f t="shared" si="20"/>
        <v/>
      </c>
    </row>
    <row r="31" spans="1:17">
      <c r="A31" s="25" t="str">
        <f t="shared" si="12"/>
        <v/>
      </c>
      <c r="B31" s="25" t="str">
        <f t="shared" si="13"/>
        <v/>
      </c>
      <c r="C31" s="25" t="str">
        <f t="shared" si="14"/>
        <v/>
      </c>
      <c r="F31" s="27"/>
      <c r="G31" s="26" t="str">
        <f t="shared" si="21"/>
        <v/>
      </c>
      <c r="K31" s="25" t="str">
        <f t="shared" si="15"/>
        <v/>
      </c>
      <c r="L31" s="25" t="str">
        <f t="shared" si="16"/>
        <v/>
      </c>
      <c r="M31" s="25" t="str">
        <f t="shared" si="17"/>
        <v/>
      </c>
      <c r="N31" s="25" t="str">
        <f t="shared" si="18"/>
        <v/>
      </c>
      <c r="O31" s="25" t="str">
        <f t="shared" si="19"/>
        <v/>
      </c>
      <c r="P31" s="27"/>
      <c r="Q31" s="26" t="str">
        <f t="shared" si="20"/>
        <v/>
      </c>
    </row>
    <row r="32" spans="1:17">
      <c r="A32" s="25" t="str">
        <f t="shared" si="12"/>
        <v/>
      </c>
      <c r="B32" s="25" t="str">
        <f t="shared" si="13"/>
        <v/>
      </c>
      <c r="C32" s="25" t="str">
        <f t="shared" si="14"/>
        <v/>
      </c>
      <c r="F32" s="27"/>
      <c r="G32" s="26" t="str">
        <f t="shared" si="21"/>
        <v/>
      </c>
      <c r="K32" s="25" t="str">
        <f t="shared" si="15"/>
        <v/>
      </c>
      <c r="L32" s="25" t="str">
        <f t="shared" si="16"/>
        <v/>
      </c>
      <c r="M32" s="25" t="str">
        <f t="shared" si="17"/>
        <v/>
      </c>
      <c r="N32" s="25" t="str">
        <f t="shared" si="18"/>
        <v/>
      </c>
      <c r="O32" s="25" t="str">
        <f t="shared" si="19"/>
        <v/>
      </c>
      <c r="P32" s="27"/>
      <c r="Q32" s="26" t="str">
        <f t="shared" si="20"/>
        <v/>
      </c>
    </row>
    <row r="33" spans="1:17">
      <c r="A33" s="25" t="str">
        <f t="shared" si="12"/>
        <v/>
      </c>
      <c r="B33" s="25" t="str">
        <f t="shared" si="13"/>
        <v/>
      </c>
      <c r="C33" s="25" t="str">
        <f t="shared" si="14"/>
        <v/>
      </c>
      <c r="F33" s="27"/>
      <c r="G33" s="26" t="str">
        <f t="shared" si="21"/>
        <v/>
      </c>
      <c r="K33" s="25" t="str">
        <f t="shared" si="15"/>
        <v/>
      </c>
      <c r="L33" s="25" t="str">
        <f t="shared" si="16"/>
        <v/>
      </c>
      <c r="M33" s="25" t="str">
        <f t="shared" si="17"/>
        <v/>
      </c>
      <c r="N33" s="25" t="str">
        <f t="shared" si="18"/>
        <v/>
      </c>
      <c r="O33" s="25" t="str">
        <f t="shared" si="19"/>
        <v/>
      </c>
      <c r="P33" s="27"/>
      <c r="Q33" s="26" t="str">
        <f t="shared" si="20"/>
        <v/>
      </c>
    </row>
    <row r="34" spans="1:17">
      <c r="A34" s="25" t="str">
        <f t="shared" si="12"/>
        <v/>
      </c>
      <c r="B34" s="25" t="str">
        <f t="shared" si="13"/>
        <v/>
      </c>
      <c r="C34" s="25" t="str">
        <f t="shared" si="14"/>
        <v/>
      </c>
      <c r="F34" s="27"/>
      <c r="G34" s="26" t="str">
        <f t="shared" si="21"/>
        <v/>
      </c>
      <c r="K34" s="25" t="str">
        <f t="shared" si="15"/>
        <v/>
      </c>
      <c r="L34" s="25" t="str">
        <f t="shared" si="16"/>
        <v/>
      </c>
      <c r="M34" s="25" t="str">
        <f t="shared" si="17"/>
        <v/>
      </c>
      <c r="N34" s="25" t="str">
        <f t="shared" si="18"/>
        <v/>
      </c>
      <c r="O34" s="25" t="str">
        <f t="shared" si="19"/>
        <v/>
      </c>
      <c r="P34" s="27"/>
      <c r="Q34" s="26" t="str">
        <f t="shared" si="20"/>
        <v/>
      </c>
    </row>
    <row r="35" spans="1:17">
      <c r="A35" s="25" t="str">
        <f t="shared" si="12"/>
        <v/>
      </c>
      <c r="B35" s="25" t="str">
        <f t="shared" si="13"/>
        <v/>
      </c>
      <c r="C35" s="25" t="str">
        <f t="shared" si="14"/>
        <v/>
      </c>
      <c r="F35" s="27"/>
      <c r="G35" s="26" t="str">
        <f t="shared" si="21"/>
        <v/>
      </c>
      <c r="K35" s="25" t="str">
        <f t="shared" si="15"/>
        <v/>
      </c>
      <c r="L35" s="25" t="str">
        <f t="shared" si="16"/>
        <v/>
      </c>
      <c r="M35" s="25" t="str">
        <f t="shared" si="17"/>
        <v/>
      </c>
      <c r="N35" s="25" t="str">
        <f t="shared" si="18"/>
        <v/>
      </c>
      <c r="O35" s="25" t="str">
        <f t="shared" si="19"/>
        <v/>
      </c>
      <c r="P35" s="27"/>
      <c r="Q35" s="26" t="str">
        <f t="shared" si="20"/>
        <v/>
      </c>
    </row>
    <row r="36" spans="1:17">
      <c r="A36" s="25" t="str">
        <f t="shared" si="12"/>
        <v/>
      </c>
      <c r="B36" s="25" t="str">
        <f t="shared" si="13"/>
        <v/>
      </c>
      <c r="C36" s="25" t="str">
        <f t="shared" si="14"/>
        <v/>
      </c>
      <c r="F36" s="27"/>
      <c r="G36" s="26" t="str">
        <f t="shared" si="21"/>
        <v/>
      </c>
      <c r="K36" s="25" t="str">
        <f t="shared" si="15"/>
        <v/>
      </c>
      <c r="L36" s="25" t="str">
        <f t="shared" si="16"/>
        <v/>
      </c>
      <c r="M36" s="25" t="str">
        <f t="shared" si="17"/>
        <v/>
      </c>
      <c r="N36" s="25" t="str">
        <f t="shared" si="18"/>
        <v/>
      </c>
      <c r="O36" s="25" t="str">
        <f t="shared" si="19"/>
        <v/>
      </c>
      <c r="P36" s="27"/>
      <c r="Q36" s="26" t="str">
        <f t="shared" si="20"/>
        <v/>
      </c>
    </row>
    <row r="37" spans="1:17">
      <c r="A37" s="25" t="str">
        <f t="shared" si="12"/>
        <v/>
      </c>
      <c r="B37" s="25" t="str">
        <f t="shared" si="13"/>
        <v/>
      </c>
      <c r="C37" s="25" t="str">
        <f t="shared" si="14"/>
        <v/>
      </c>
      <c r="E37" s="25" t="str">
        <f t="shared" ref="E37:E42" si="22">IF(F37&lt;&gt;"","&lt;/li&gt;","")</f>
        <v/>
      </c>
      <c r="F37" s="27"/>
      <c r="G37" s="26" t="str">
        <f t="shared" si="21"/>
        <v/>
      </c>
      <c r="K37" s="25" t="str">
        <f t="shared" si="15"/>
        <v/>
      </c>
      <c r="L37" s="25" t="str">
        <f t="shared" si="16"/>
        <v/>
      </c>
      <c r="M37" s="25" t="str">
        <f t="shared" si="17"/>
        <v/>
      </c>
      <c r="N37" s="25" t="str">
        <f t="shared" si="18"/>
        <v/>
      </c>
      <c r="O37" s="25" t="str">
        <f t="shared" si="19"/>
        <v/>
      </c>
      <c r="P37" s="27"/>
      <c r="Q37" s="26" t="str">
        <f t="shared" si="20"/>
        <v/>
      </c>
    </row>
    <row r="38" spans="1:17">
      <c r="A38" s="25" t="str">
        <f t="shared" si="12"/>
        <v/>
      </c>
      <c r="B38" s="25" t="str">
        <f t="shared" si="13"/>
        <v/>
      </c>
      <c r="C38" s="25" t="str">
        <f t="shared" si="14"/>
        <v/>
      </c>
      <c r="E38" s="25" t="str">
        <f t="shared" si="22"/>
        <v/>
      </c>
      <c r="F38" s="27"/>
      <c r="G38" s="26" t="str">
        <f t="shared" si="21"/>
        <v/>
      </c>
      <c r="K38" s="25" t="str">
        <f t="shared" si="15"/>
        <v/>
      </c>
      <c r="L38" s="25" t="str">
        <f t="shared" si="16"/>
        <v/>
      </c>
      <c r="M38" s="25" t="str">
        <f t="shared" si="17"/>
        <v/>
      </c>
      <c r="N38" s="25" t="str">
        <f t="shared" si="18"/>
        <v/>
      </c>
      <c r="O38" s="25" t="str">
        <f t="shared" si="19"/>
        <v/>
      </c>
      <c r="P38" s="27"/>
      <c r="Q38" s="26" t="str">
        <f t="shared" si="20"/>
        <v/>
      </c>
    </row>
    <row r="39" spans="1:17">
      <c r="A39" s="25" t="str">
        <f t="shared" si="12"/>
        <v/>
      </c>
      <c r="B39" s="25" t="str">
        <f t="shared" si="13"/>
        <v/>
      </c>
      <c r="C39" s="25" t="str">
        <f t="shared" si="14"/>
        <v/>
      </c>
      <c r="E39" s="25" t="str">
        <f t="shared" si="22"/>
        <v/>
      </c>
      <c r="F39" s="27"/>
      <c r="G39" s="26" t="str">
        <f t="shared" si="21"/>
        <v/>
      </c>
      <c r="K39" s="25" t="str">
        <f t="shared" si="15"/>
        <v/>
      </c>
      <c r="L39" s="25" t="str">
        <f t="shared" si="16"/>
        <v/>
      </c>
      <c r="M39" s="25" t="str">
        <f t="shared" si="17"/>
        <v/>
      </c>
      <c r="N39" s="25" t="str">
        <f t="shared" si="18"/>
        <v/>
      </c>
      <c r="O39" s="25" t="str">
        <f t="shared" si="19"/>
        <v/>
      </c>
      <c r="P39" s="27"/>
      <c r="Q39" s="26" t="str">
        <f t="shared" si="20"/>
        <v/>
      </c>
    </row>
    <row r="40" spans="1:17">
      <c r="A40" s="25" t="str">
        <f t="shared" si="12"/>
        <v/>
      </c>
      <c r="B40" s="25" t="str">
        <f t="shared" si="13"/>
        <v/>
      </c>
      <c r="C40" s="25" t="str">
        <f t="shared" si="14"/>
        <v/>
      </c>
      <c r="E40" s="25" t="str">
        <f t="shared" si="22"/>
        <v/>
      </c>
      <c r="F40" s="27"/>
      <c r="G40" s="26" t="str">
        <f t="shared" si="21"/>
        <v/>
      </c>
      <c r="K40" s="25" t="str">
        <f t="shared" si="15"/>
        <v/>
      </c>
      <c r="L40" s="25" t="str">
        <f t="shared" si="16"/>
        <v/>
      </c>
      <c r="M40" s="25" t="str">
        <f t="shared" si="17"/>
        <v/>
      </c>
      <c r="N40" s="25" t="str">
        <f t="shared" si="18"/>
        <v/>
      </c>
      <c r="O40" s="25" t="str">
        <f t="shared" si="19"/>
        <v/>
      </c>
      <c r="P40" s="27"/>
      <c r="Q40" s="26" t="str">
        <f t="shared" si="20"/>
        <v/>
      </c>
    </row>
    <row r="41" ht="18" spans="1:17">
      <c r="A41" s="25" t="str">
        <f t="shared" si="12"/>
        <v/>
      </c>
      <c r="B41" s="25" t="str">
        <f t="shared" si="13"/>
        <v/>
      </c>
      <c r="C41" s="25" t="str">
        <f t="shared" si="14"/>
        <v/>
      </c>
      <c r="E41" s="25" t="str">
        <f t="shared" si="22"/>
        <v/>
      </c>
      <c r="F41" s="27"/>
      <c r="G41" s="26" t="str">
        <f t="shared" si="21"/>
        <v/>
      </c>
      <c r="I41" s="31"/>
      <c r="K41" s="25" t="str">
        <f t="shared" si="15"/>
        <v/>
      </c>
      <c r="L41" s="25" t="str">
        <f t="shared" si="16"/>
        <v/>
      </c>
      <c r="M41" s="25" t="str">
        <f t="shared" si="17"/>
        <v/>
      </c>
      <c r="N41" s="25" t="str">
        <f t="shared" si="18"/>
        <v/>
      </c>
      <c r="O41" s="25" t="str">
        <f t="shared" si="19"/>
        <v/>
      </c>
      <c r="P41" s="27"/>
      <c r="Q41" s="26" t="str">
        <f t="shared" si="20"/>
        <v/>
      </c>
    </row>
    <row r="42" ht="15" spans="1:17">
      <c r="A42" s="25" t="str">
        <f t="shared" si="12"/>
        <v/>
      </c>
      <c r="B42" s="25" t="str">
        <f t="shared" si="13"/>
        <v/>
      </c>
      <c r="C42" s="25" t="str">
        <f t="shared" si="14"/>
        <v/>
      </c>
      <c r="E42" s="25" t="str">
        <f t="shared" si="22"/>
        <v/>
      </c>
      <c r="F42" s="27"/>
      <c r="G42" s="26" t="str">
        <f t="shared" si="21"/>
        <v/>
      </c>
      <c r="I42"/>
      <c r="K42" s="25" t="str">
        <f t="shared" si="15"/>
        <v/>
      </c>
      <c r="L42" s="25" t="str">
        <f t="shared" si="16"/>
        <v/>
      </c>
      <c r="M42" s="25" t="str">
        <f t="shared" si="17"/>
        <v/>
      </c>
      <c r="N42" s="25" t="str">
        <f t="shared" si="18"/>
        <v/>
      </c>
      <c r="O42" s="25" t="str">
        <f t="shared" si="19"/>
        <v/>
      </c>
      <c r="P42" s="28"/>
      <c r="Q42" s="26" t="str">
        <f t="shared" si="20"/>
        <v/>
      </c>
    </row>
    <row r="43" spans="1:16">
      <c r="A43" s="25" t="str">
        <f t="shared" si="12"/>
        <v/>
      </c>
      <c r="B43" s="25" t="str">
        <f t="shared" si="13"/>
        <v/>
      </c>
      <c r="C43" s="25" t="str">
        <f t="shared" si="14"/>
        <v/>
      </c>
      <c r="F43" s="27"/>
      <c r="G43" s="26" t="str">
        <f t="shared" si="21"/>
        <v/>
      </c>
      <c r="K43" s="25" t="s">
        <v>179</v>
      </c>
      <c r="L43" s="25" t="s">
        <v>2</v>
      </c>
      <c r="P43" s="27"/>
    </row>
    <row r="44" ht="15" spans="6:16">
      <c r="F44" s="28"/>
      <c r="G44" s="26" t="str">
        <f t="shared" si="21"/>
        <v/>
      </c>
      <c r="I44"/>
      <c r="K44" s="25" t="s">
        <v>136</v>
      </c>
      <c r="P44" s="28"/>
    </row>
    <row r="45" spans="1:1">
      <c r="A45" s="25" t="s">
        <v>136</v>
      </c>
    </row>
    <row r="48" ht="15" spans="1:7">
      <c r="A48" s="25" t="s">
        <v>184</v>
      </c>
      <c r="B48" s="25" t="s">
        <v>185</v>
      </c>
      <c r="G48" s="26" t="str">
        <f>IF(F48&lt;&gt;"",CONCATENATE(A26,F26,E26),IF(F47&lt;&gt;"",$A$21,""))</f>
        <v/>
      </c>
    </row>
    <row r="49" spans="6:7">
      <c r="F49" s="30" t="s">
        <v>186</v>
      </c>
      <c r="G49" s="26" t="str">
        <f t="shared" ref="G49:G60" si="23">IF(F49&lt;&gt;"",CONCATENATE($A$48,F49,$B$48),"")</f>
        <v>&lt;p&gt;Para instalar cualquiera de estos navegadores, primero es necesario descargar el archivo instalador desde el sitio web oficial del navegador elegido. Este archivo suele tener una extensión .exe en Windows y .dmg en macOS.&lt;/p&gt;</v>
      </c>
    </row>
    <row r="50" spans="6:7">
      <c r="F50" s="27" t="s">
        <v>187</v>
      </c>
      <c r="G50" s="26" t="str">
        <f t="shared" si="23"/>
        <v>&lt;p&gt;Una vez descargado el archivo, el proceso de instalación es sencillo:&lt;/p&gt;</v>
      </c>
    </row>
    <row r="51" spans="6:7">
      <c r="F51" s="27"/>
      <c r="G51" s="26" t="str">
        <f t="shared" si="23"/>
        <v/>
      </c>
    </row>
    <row r="52" spans="6:7">
      <c r="F52" s="27"/>
      <c r="G52" s="26" t="str">
        <f t="shared" si="23"/>
        <v/>
      </c>
    </row>
    <row r="53" spans="6:7">
      <c r="F53" s="27"/>
      <c r="G53" s="26" t="str">
        <f t="shared" si="23"/>
        <v/>
      </c>
    </row>
    <row r="54" spans="6:7">
      <c r="F54" s="27"/>
      <c r="G54" s="26" t="str">
        <f t="shared" si="23"/>
        <v/>
      </c>
    </row>
    <row r="55" spans="6:7">
      <c r="F55" s="27"/>
      <c r="G55" s="26" t="str">
        <f t="shared" si="23"/>
        <v/>
      </c>
    </row>
    <row r="56" spans="6:7">
      <c r="F56" s="27"/>
      <c r="G56" s="26" t="str">
        <f t="shared" si="23"/>
        <v/>
      </c>
    </row>
    <row r="57" spans="6:7">
      <c r="F57" s="27"/>
      <c r="G57" s="26" t="str">
        <f t="shared" si="23"/>
        <v/>
      </c>
    </row>
    <row r="58" spans="6:7">
      <c r="F58" s="27"/>
      <c r="G58" s="26" t="str">
        <f t="shared" si="23"/>
        <v/>
      </c>
    </row>
    <row r="59" spans="6:7">
      <c r="F59" s="27"/>
      <c r="G59" s="26" t="str">
        <f t="shared" si="23"/>
        <v/>
      </c>
    </row>
    <row r="60" spans="6:7">
      <c r="F60" s="27"/>
      <c r="G60" s="26" t="str">
        <f t="shared" si="23"/>
        <v/>
      </c>
    </row>
    <row r="61" spans="6:6">
      <c r="F61" s="27"/>
    </row>
    <row r="62" spans="6:6">
      <c r="F62" s="27"/>
    </row>
    <row r="63" spans="6:6">
      <c r="F63" s="27"/>
    </row>
    <row r="64" spans="6:6">
      <c r="F64" s="27"/>
    </row>
    <row r="65" spans="6:6">
      <c r="F65" s="27"/>
    </row>
    <row r="66" spans="6:6">
      <c r="F66" s="27"/>
    </row>
    <row r="67" ht="15" spans="6:6">
      <c r="F67" s="28"/>
    </row>
  </sheetData>
  <conditionalFormatting sqref="P20">
    <cfRule type="duplicateValues" dxfId="0" priority="21"/>
    <cfRule type="duplicateValues" dxfId="0" priority="20"/>
  </conditionalFormatting>
  <conditionalFormatting sqref="P43">
    <cfRule type="duplicateValues" dxfId="0" priority="10"/>
    <cfRule type="duplicateValues" dxfId="0" priority="11"/>
  </conditionalFormatting>
  <conditionalFormatting sqref="F44">
    <cfRule type="duplicateValues" dxfId="0" priority="7"/>
  </conditionalFormatting>
  <conditionalFormatting sqref="P44">
    <cfRule type="duplicateValues" dxfId="0" priority="8"/>
    <cfRule type="duplicateValues" dxfId="0" priority="9"/>
  </conditionalFormatting>
  <conditionalFormatting sqref="F67">
    <cfRule type="duplicateValues" dxfId="0" priority="2"/>
  </conditionalFormatting>
  <conditionalFormatting sqref="F18:F20">
    <cfRule type="duplicateValues" dxfId="0" priority="15"/>
  </conditionalFormatting>
  <conditionalFormatting sqref="F21:F23">
    <cfRule type="duplicateValues" dxfId="0" priority="16"/>
  </conditionalFormatting>
  <conditionalFormatting sqref="F25:F40">
    <cfRule type="duplicateValues" dxfId="0" priority="12"/>
  </conditionalFormatting>
  <conditionalFormatting sqref="F41:F43">
    <cfRule type="duplicateValues" dxfId="0" priority="6"/>
  </conditionalFormatting>
  <conditionalFormatting sqref="F49:F63">
    <cfRule type="duplicateValues" dxfId="0" priority="3"/>
  </conditionalFormatting>
  <conditionalFormatting sqref="F64:F66">
    <cfRule type="duplicateValues" dxfId="0" priority="1"/>
  </conditionalFormatting>
  <conditionalFormatting sqref="P21:P23">
    <cfRule type="duplicateValues" dxfId="0" priority="17"/>
    <cfRule type="duplicateValues" dxfId="0" priority="18"/>
  </conditionalFormatting>
  <conditionalFormatting sqref="P25:P42">
    <cfRule type="duplicateValues" dxfId="0" priority="13"/>
    <cfRule type="duplicateValues" dxfId="0" priority="14"/>
  </conditionalFormatting>
  <conditionalFormatting sqref="F1:F17;F24;F45:F46;F68:F1048576;F48">
    <cfRule type="duplicateValues" dxfId="0" priority="22"/>
  </conditionalFormatting>
  <conditionalFormatting sqref="P1:P19;P24;P45:P1048576">
    <cfRule type="duplicateValues" dxfId="0" priority="74"/>
    <cfRule type="duplicateValues" dxfId="0" priority="84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4" t="s">
        <v>188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7"/>
  <sheetViews>
    <sheetView tabSelected="1" workbookViewId="0">
      <pane ySplit="1" topLeftCell="A401" activePane="bottomLeft" state="frozen"/>
      <selection/>
      <selection pane="bottomLeft" activeCell="A2" sqref="A2:A443"/>
    </sheetView>
  </sheetViews>
  <sheetFormatPr defaultColWidth="9" defaultRowHeight="15" outlineLevelCol="4"/>
  <cols>
    <col min="1" max="1" width="93" style="5" customWidth="1"/>
    <col min="2" max="2" width="0.00833333333333333" style="5" customWidth="1"/>
    <col min="3" max="3" width="98.125" style="6" customWidth="1"/>
    <col min="4" max="4" width="6.25" style="5" customWidth="1"/>
    <col min="5" max="5" width="66" style="5"/>
    <col min="6" max="6" width="16.25" style="5" customWidth="1"/>
    <col min="7" max="16382" width="66" style="5"/>
    <col min="16383" max="16384" width="9" style="7"/>
  </cols>
  <sheetData>
    <row r="1" ht="15.75" spans="1:4">
      <c r="A1" s="8" t="s">
        <v>189</v>
      </c>
      <c r="B1" s="6"/>
      <c r="C1" s="8" t="s">
        <v>190</v>
      </c>
      <c r="D1" s="9"/>
    </row>
    <row r="2" spans="1:1">
      <c r="A2" s="5" t="s">
        <v>191</v>
      </c>
    </row>
    <row r="3" ht="15.75" spans="1:1">
      <c r="A3" s="5" t="s">
        <v>192</v>
      </c>
    </row>
    <row r="4" ht="16.5" spans="1:3">
      <c r="A4" s="10" t="s">
        <v>193</v>
      </c>
      <c r="B4" s="11"/>
      <c r="C4" s="12"/>
    </row>
    <row r="5" ht="15.75" spans="1:5">
      <c r="A5" s="13" t="str">
        <f>CONCATENATE("&lt;loc&gt;",B5,"&lt;/loc&gt;")</f>
        <v>&lt;loc&gt;https://eduardoherreraf.github.io/&lt;/loc&gt;</v>
      </c>
      <c r="B5" s="14" t="str">
        <f>C5</f>
        <v>https://eduardoherreraf.github.io/</v>
      </c>
      <c r="C5" s="15" t="s">
        <v>194</v>
      </c>
      <c r="E5" s="16"/>
    </row>
    <row r="6" spans="1:5">
      <c r="A6" s="13" t="str">
        <f>CONCATENATE("&lt;lastmod&gt;",B6,"&lt;/lastmod&gt;")</f>
        <v>&lt;lastmod&gt;2025-03-10T16:14:32-05:00&lt;/lastmod&gt;</v>
      </c>
      <c r="B6" s="14" t="str">
        <f>$C$1</f>
        <v>2025-03-10T16:14:32-05:00</v>
      </c>
      <c r="C6" s="17"/>
      <c r="E6" s="16"/>
    </row>
    <row r="7" ht="15.75" spans="1:5">
      <c r="A7" s="13" t="str">
        <f>CONCATENATE("&lt;changefreq&gt;",B7,"&lt;/changefreq&gt;")</f>
        <v>&lt;changefreq&gt;yearly&lt;/changefreq&gt;</v>
      </c>
      <c r="B7" s="14" t="s">
        <v>195</v>
      </c>
      <c r="C7" s="17"/>
      <c r="E7" s="16"/>
    </row>
    <row r="8" ht="15.75" spans="1:3">
      <c r="A8" s="13" t="str">
        <f>CONCATENATE("&lt;priority&gt;",B8,"&lt;/priority&gt;")</f>
        <v>&lt;priority&gt;1&lt;/priority&gt;</v>
      </c>
      <c r="B8" s="14">
        <f>C8</f>
        <v>1</v>
      </c>
      <c r="C8" s="15">
        <v>1</v>
      </c>
    </row>
    <row r="9" ht="15.75" spans="1:3">
      <c r="A9" s="18" t="s">
        <v>196</v>
      </c>
      <c r="B9" s="19"/>
      <c r="C9" s="20"/>
    </row>
    <row r="10" ht="16.5" spans="1:3">
      <c r="A10" s="21" t="s">
        <v>197</v>
      </c>
      <c r="B10" s="21"/>
      <c r="C10" s="21"/>
    </row>
    <row r="11" ht="16.5" spans="1:3">
      <c r="A11" s="10" t="s">
        <v>193</v>
      </c>
      <c r="B11" s="11"/>
      <c r="C11" s="12"/>
    </row>
    <row r="12" ht="15.75" spans="1:5">
      <c r="A12" s="13" t="str">
        <f>CONCATENATE("&lt;loc&gt;",B12,"&lt;/loc&gt;")</f>
        <v>&lt;loc&gt;https://eduardoherreraf.github.io/bootstrap.html&lt;/loc&gt;</v>
      </c>
      <c r="B12" s="14" t="str">
        <f>CONCATENATE($C$5,C12)</f>
        <v>https://eduardoherreraf.github.io/bootstrap.html</v>
      </c>
      <c r="C12" s="15" t="s">
        <v>198</v>
      </c>
      <c r="E12" s="16"/>
    </row>
    <row r="13" spans="1:5">
      <c r="A13" s="13" t="str">
        <f>CONCATENATE("&lt;lastmod&gt;",B13,"&lt;/lastmod&gt;")</f>
        <v>&lt;lastmod&gt;2025-03-10T16:14:32-05:00&lt;/lastmod&gt;</v>
      </c>
      <c r="B13" s="14" t="str">
        <f>$C$1</f>
        <v>2025-03-10T16:14:32-05:00</v>
      </c>
      <c r="C13" s="17"/>
      <c r="E13" s="16"/>
    </row>
    <row r="14" ht="15.75" spans="1:5">
      <c r="A14" s="13" t="str">
        <f>CONCATENATE("&lt;changefreq&gt;",B14,"&lt;/changefreq&gt;")</f>
        <v>&lt;changefreq&gt;yearly&lt;/changefreq&gt;</v>
      </c>
      <c r="B14" s="14" t="s">
        <v>195</v>
      </c>
      <c r="C14" s="17"/>
      <c r="E14" s="16"/>
    </row>
    <row r="15" ht="15.75" spans="1:3">
      <c r="A15" s="13" t="str">
        <f>CONCATENATE("&lt;priority&gt;",B15,"&lt;/priority&gt;")</f>
        <v>&lt;priority&gt;0.7&lt;/priority&gt;</v>
      </c>
      <c r="B15" s="14" t="str">
        <f>C15</f>
        <v>0.7</v>
      </c>
      <c r="C15" s="15" t="s">
        <v>199</v>
      </c>
    </row>
    <row r="16" ht="15.75" spans="1:3">
      <c r="A16" s="18" t="s">
        <v>196</v>
      </c>
      <c r="B16" s="19"/>
      <c r="C16" s="20"/>
    </row>
    <row r="17" ht="16.5" spans="1:3">
      <c r="A17" s="10" t="s">
        <v>193</v>
      </c>
      <c r="B17" s="11"/>
      <c r="C17" s="12"/>
    </row>
    <row r="18" ht="15.75" spans="1:5">
      <c r="A18" s="13" t="str">
        <f>CONCATENATE("&lt;loc&gt;",B18,"&lt;/loc&gt;")</f>
        <v>&lt;loc&gt;https://eduardoherreraf.github.io/git.html&lt;/loc&gt;</v>
      </c>
      <c r="B18" s="14" t="str">
        <f>CONCATENATE($C$5,C18)</f>
        <v>https://eduardoherreraf.github.io/git.html</v>
      </c>
      <c r="C18" s="15" t="s">
        <v>200</v>
      </c>
      <c r="E18" s="16"/>
    </row>
    <row r="19" spans="1:5">
      <c r="A19" s="13" t="str">
        <f>CONCATENATE("&lt;lastmod&gt;",B19,"&lt;/lastmod&gt;")</f>
        <v>&lt;lastmod&gt;2025-03-10T16:14:32-05:00&lt;/lastmod&gt;</v>
      </c>
      <c r="B19" s="14" t="str">
        <f>$C$1</f>
        <v>2025-03-10T16:14:32-05:00</v>
      </c>
      <c r="C19" s="17"/>
      <c r="E19" s="16"/>
    </row>
    <row r="20" ht="15.75" spans="1:5">
      <c r="A20" s="13" t="str">
        <f>CONCATENATE("&lt;changefreq&gt;",B20,"&lt;/changefreq&gt;")</f>
        <v>&lt;changefreq&gt;yearly&lt;/changefreq&gt;</v>
      </c>
      <c r="B20" s="14" t="s">
        <v>195</v>
      </c>
      <c r="C20" s="17"/>
      <c r="E20" s="16"/>
    </row>
    <row r="21" ht="15.75" spans="1:3">
      <c r="A21" s="13" t="str">
        <f>CONCATENATE("&lt;priority&gt;",B21,"&lt;/priority&gt;")</f>
        <v>&lt;priority&gt;0.7&lt;/priority&gt;</v>
      </c>
      <c r="B21" s="14" t="str">
        <f>C21</f>
        <v>0.7</v>
      </c>
      <c r="C21" s="15" t="s">
        <v>199</v>
      </c>
    </row>
    <row r="22" ht="15.75" spans="1:3">
      <c r="A22" s="18" t="s">
        <v>196</v>
      </c>
      <c r="B22" s="19"/>
      <c r="C22" s="20"/>
    </row>
    <row r="23" ht="16.5" spans="1:3">
      <c r="A23" s="10" t="s">
        <v>193</v>
      </c>
      <c r="B23" s="11"/>
      <c r="C23" s="12"/>
    </row>
    <row r="24" ht="15.75" spans="1:5">
      <c r="A24" s="13" t="str">
        <f>CONCATENATE("&lt;loc&gt;",B24,"&lt;/loc&gt;")</f>
        <v>&lt;loc&gt;https://eduardoherreraf.github.io/javascript.html&lt;/loc&gt;</v>
      </c>
      <c r="B24" s="14" t="str">
        <f>CONCATENATE($C$5,C24)</f>
        <v>https://eduardoherreraf.github.io/javascript.html</v>
      </c>
      <c r="C24" s="15" t="s">
        <v>201</v>
      </c>
      <c r="E24" s="16"/>
    </row>
    <row r="25" spans="1:5">
      <c r="A25" s="13" t="str">
        <f>CONCATENATE("&lt;lastmod&gt;",B25,"&lt;/lastmod&gt;")</f>
        <v>&lt;lastmod&gt;2025-03-10T16:14:32-05:00&lt;/lastmod&gt;</v>
      </c>
      <c r="B25" s="14" t="str">
        <f>$C$1</f>
        <v>2025-03-10T16:14:32-05:00</v>
      </c>
      <c r="C25" s="17"/>
      <c r="E25" s="16"/>
    </row>
    <row r="26" ht="15.75" spans="1:5">
      <c r="A26" s="13" t="str">
        <f>CONCATENATE("&lt;changefreq&gt;",B26,"&lt;/changefreq&gt;")</f>
        <v>&lt;changefreq&gt;yearly&lt;/changefreq&gt;</v>
      </c>
      <c r="B26" s="14" t="s">
        <v>195</v>
      </c>
      <c r="C26" s="17"/>
      <c r="E26" s="16"/>
    </row>
    <row r="27" ht="15.75" spans="1:3">
      <c r="A27" s="13" t="str">
        <f>CONCATENATE("&lt;priority&gt;",B27,"&lt;/priority&gt;")</f>
        <v>&lt;priority&gt;0.7&lt;/priority&gt;</v>
      </c>
      <c r="B27" s="14" t="str">
        <f>C27</f>
        <v>0.7</v>
      </c>
      <c r="C27" s="15" t="s">
        <v>199</v>
      </c>
    </row>
    <row r="28" ht="15.75" spans="1:3">
      <c r="A28" s="18" t="s">
        <v>196</v>
      </c>
      <c r="B28" s="19"/>
      <c r="C28" s="20"/>
    </row>
    <row r="29" ht="16.5" spans="1:3">
      <c r="A29" s="10" t="s">
        <v>193</v>
      </c>
      <c r="B29" s="11"/>
      <c r="C29" s="12"/>
    </row>
    <row r="30" ht="15.75" spans="1:5">
      <c r="A30" s="13" t="str">
        <f>CONCATENATE("&lt;loc&gt;",B30,"&lt;/loc&gt;")</f>
        <v>&lt;loc&gt;https://eduardoherreraf.github.io/photoshop.html&lt;/loc&gt;</v>
      </c>
      <c r="B30" s="14" t="str">
        <f>CONCATENATE($C$5,C30)</f>
        <v>https://eduardoherreraf.github.io/photoshop.html</v>
      </c>
      <c r="C30" s="15" t="s">
        <v>202</v>
      </c>
      <c r="E30" s="16"/>
    </row>
    <row r="31" spans="1:5">
      <c r="A31" s="13" t="str">
        <f>CONCATENATE("&lt;lastmod&gt;",B31,"&lt;/lastmod&gt;")</f>
        <v>&lt;lastmod&gt;2025-03-10T16:14:32-05:00&lt;/lastmod&gt;</v>
      </c>
      <c r="B31" s="14" t="str">
        <f>$C$1</f>
        <v>2025-03-10T16:14:32-05:00</v>
      </c>
      <c r="C31" s="17"/>
      <c r="E31" s="16"/>
    </row>
    <row r="32" ht="15.75" spans="1:5">
      <c r="A32" s="13" t="str">
        <f>CONCATENATE("&lt;changefreq&gt;",B32,"&lt;/changefreq&gt;")</f>
        <v>&lt;changefreq&gt;yearly&lt;/changefreq&gt;</v>
      </c>
      <c r="B32" s="14" t="s">
        <v>195</v>
      </c>
      <c r="C32" s="17"/>
      <c r="E32" s="16"/>
    </row>
    <row r="33" ht="15.75" spans="1:3">
      <c r="A33" s="13" t="str">
        <f>CONCATENATE("&lt;priority&gt;",B33,"&lt;/priority&gt;")</f>
        <v>&lt;priority&gt;0.7&lt;/priority&gt;</v>
      </c>
      <c r="B33" s="14" t="str">
        <f>C33</f>
        <v>0.7</v>
      </c>
      <c r="C33" s="15" t="s">
        <v>199</v>
      </c>
    </row>
    <row r="34" ht="15.75" spans="1:3">
      <c r="A34" s="18" t="s">
        <v>196</v>
      </c>
      <c r="B34" s="19"/>
      <c r="C34" s="20"/>
    </row>
    <row r="35" ht="16.5" spans="1:3">
      <c r="A35" s="10" t="s">
        <v>193</v>
      </c>
      <c r="B35" s="11"/>
      <c r="C35" s="12"/>
    </row>
    <row r="36" ht="15.75" spans="1:5">
      <c r="A36" s="13" t="str">
        <f>CONCATENATE("&lt;loc&gt;",B36,"&lt;/loc&gt;")</f>
        <v>&lt;loc&gt;https://eduardoherreraf.github.io/otrosTemas.html&lt;/loc&gt;</v>
      </c>
      <c r="B36" s="14" t="str">
        <f>CONCATENATE($C$5,C36)</f>
        <v>https://eduardoherreraf.github.io/otrosTemas.html</v>
      </c>
      <c r="C36" s="15" t="s">
        <v>203</v>
      </c>
      <c r="E36" s="16"/>
    </row>
    <row r="37" spans="1:5">
      <c r="A37" s="13" t="str">
        <f>CONCATENATE("&lt;lastmod&gt;",B37,"&lt;/lastmod&gt;")</f>
        <v>&lt;lastmod&gt;2025-03-10T16:14:32-05:00&lt;/lastmod&gt;</v>
      </c>
      <c r="B37" s="14" t="str">
        <f>$C$1</f>
        <v>2025-03-10T16:14:32-05:00</v>
      </c>
      <c r="C37" s="17"/>
      <c r="E37" s="16"/>
    </row>
    <row r="38" ht="15.75" spans="1:5">
      <c r="A38" s="13" t="str">
        <f>CONCATENATE("&lt;changefreq&gt;",B38,"&lt;/changefreq&gt;")</f>
        <v>&lt;changefreq&gt;yearly&lt;/changefreq&gt;</v>
      </c>
      <c r="B38" s="14" t="s">
        <v>195</v>
      </c>
      <c r="C38" s="17"/>
      <c r="E38" s="16"/>
    </row>
    <row r="39" ht="15.75" spans="1:3">
      <c r="A39" s="13" t="str">
        <f>CONCATENATE("&lt;priority&gt;",B39,"&lt;/priority&gt;")</f>
        <v>&lt;priority&gt;0.7&lt;/priority&gt;</v>
      </c>
      <c r="B39" s="14" t="str">
        <f>C39</f>
        <v>0.7</v>
      </c>
      <c r="C39" s="15" t="s">
        <v>199</v>
      </c>
    </row>
    <row r="40" ht="15.75" spans="1:3">
      <c r="A40" s="18" t="s">
        <v>196</v>
      </c>
      <c r="B40" s="19"/>
      <c r="C40" s="20"/>
    </row>
    <row r="41" ht="16.5" spans="1:3">
      <c r="A41" s="10" t="s">
        <v>193</v>
      </c>
      <c r="B41" s="11"/>
      <c r="C41" s="12"/>
    </row>
    <row r="42" ht="15.75" spans="1:5">
      <c r="A42" s="13" t="str">
        <f>CONCATENATE("&lt;loc&gt;",B42,"&lt;/loc&gt;")</f>
        <v>&lt;loc&gt;https://eduardoherreraf.github.io/cursoPython3.html&lt;/loc&gt;</v>
      </c>
      <c r="B42" s="14" t="str">
        <f>CONCATENATE($C$5,C42)</f>
        <v>https://eduardoherreraf.github.io/cursoPython3.html</v>
      </c>
      <c r="C42" s="15" t="s">
        <v>204</v>
      </c>
      <c r="E42" s="16"/>
    </row>
    <row r="43" spans="1:5">
      <c r="A43" s="13" t="str">
        <f>CONCATENATE("&lt;lastmod&gt;",B43,"&lt;/lastmod&gt;")</f>
        <v>&lt;lastmod&gt;2025-03-10T16:14:32-05:00&lt;/lastmod&gt;</v>
      </c>
      <c r="B43" s="14" t="str">
        <f>$C$1</f>
        <v>2025-03-10T16:14:32-05:00</v>
      </c>
      <c r="C43" s="17"/>
      <c r="E43" s="16"/>
    </row>
    <row r="44" ht="15.75" spans="1:5">
      <c r="A44" s="13" t="str">
        <f>CONCATENATE("&lt;changefreq&gt;",B44,"&lt;/changefreq&gt;")</f>
        <v>&lt;changefreq&gt;yearly&lt;/changefreq&gt;</v>
      </c>
      <c r="B44" s="14" t="s">
        <v>195</v>
      </c>
      <c r="C44" s="17"/>
      <c r="E44" s="16"/>
    </row>
    <row r="45" ht="15.75" spans="1:3">
      <c r="A45" s="13" t="str">
        <f>CONCATENATE("&lt;priority&gt;",B45,"&lt;/priority&gt;")</f>
        <v>&lt;priority&gt;0.7&lt;/priority&gt;</v>
      </c>
      <c r="B45" s="14" t="str">
        <f>C45</f>
        <v>0.7</v>
      </c>
      <c r="C45" s="15" t="s">
        <v>199</v>
      </c>
    </row>
    <row r="46" ht="15.75" spans="1:3">
      <c r="A46" s="18" t="s">
        <v>196</v>
      </c>
      <c r="B46" s="19"/>
      <c r="C46" s="20"/>
    </row>
    <row r="47" ht="16.5" spans="1:5">
      <c r="A47" s="21" t="s">
        <v>205</v>
      </c>
      <c r="B47" s="21"/>
      <c r="C47" s="21"/>
      <c r="E47" s="16"/>
    </row>
    <row r="48" ht="16.5" spans="1:3">
      <c r="A48" s="10" t="s">
        <v>193</v>
      </c>
      <c r="B48" s="11"/>
      <c r="C48" s="12"/>
    </row>
    <row r="49" ht="15.75" spans="1:5">
      <c r="A49" s="13" t="str">
        <f>CONCATENATE("&lt;loc&gt;",B49,"&lt;/loc&gt;")</f>
        <v>&lt;loc&gt;https://eduardoherreraf.github.io/bootstrap-instalacion_de_bootstrap_v5_con_npm_y_parcel.html&lt;/loc&gt;</v>
      </c>
      <c r="B49" s="14" t="str">
        <f>CONCATENATE($C$5,C49)</f>
        <v>https://eduardoherreraf.github.io/bootstrap-instalacion_de_bootstrap_v5_con_npm_y_parcel.html</v>
      </c>
      <c r="C49" s="15" t="s">
        <v>206</v>
      </c>
      <c r="E49" s="16"/>
    </row>
    <row r="50" spans="1:5">
      <c r="A50" s="13" t="str">
        <f>CONCATENATE("&lt;lastmod&gt;",B50,"&lt;/lastmod&gt;")</f>
        <v>&lt;lastmod&gt;2025-03-10T16:14:32-05:00&lt;/lastmod&gt;</v>
      </c>
      <c r="B50" s="14" t="str">
        <f>$C$1</f>
        <v>2025-03-10T16:14:32-05:00</v>
      </c>
      <c r="C50" s="17"/>
      <c r="E50" s="16"/>
    </row>
    <row r="51" ht="15.75" spans="1:5">
      <c r="A51" s="13" t="str">
        <f>CONCATENATE("&lt;changefreq&gt;",B51,"&lt;/changefreq&gt;")</f>
        <v>&lt;changefreq&gt;yearly&lt;/changefreq&gt;</v>
      </c>
      <c r="B51" s="14" t="s">
        <v>195</v>
      </c>
      <c r="C51" s="17"/>
      <c r="E51" s="16"/>
    </row>
    <row r="52" ht="15.75" spans="1:3">
      <c r="A52" s="13" t="str">
        <f>CONCATENATE("&lt;priority&gt;",B52,"&lt;/priority&gt;")</f>
        <v>&lt;priority&gt;0.6&lt;/priority&gt;</v>
      </c>
      <c r="B52" s="14" t="str">
        <f>C52</f>
        <v>0.6</v>
      </c>
      <c r="C52" s="15" t="s">
        <v>207</v>
      </c>
    </row>
    <row r="53" ht="15.75" spans="1:3">
      <c r="A53" s="18" t="s">
        <v>196</v>
      </c>
      <c r="B53" s="19"/>
      <c r="C53" s="20"/>
    </row>
    <row r="54" ht="16.5" spans="1:3">
      <c r="A54" s="10" t="s">
        <v>193</v>
      </c>
      <c r="B54" s="11"/>
      <c r="C54" s="12"/>
    </row>
    <row r="55" ht="15.75" spans="1:5">
      <c r="A55" s="13" t="str">
        <f>CONCATENATE("&lt;loc&gt;",B55,"&lt;/loc&gt;")</f>
        <v>&lt;loc&gt;https://eduardoherreraf.github.io/bootstrap-instalacion_de_bootstrap_v5_con_npm_y_vite.html&lt;/loc&gt;</v>
      </c>
      <c r="B55" s="14" t="str">
        <f>CONCATENATE($C$5,C55)</f>
        <v>https://eduardoherreraf.github.io/bootstrap-instalacion_de_bootstrap_v5_con_npm_y_vite.html</v>
      </c>
      <c r="C55" s="15" t="s">
        <v>208</v>
      </c>
      <c r="E55" s="16"/>
    </row>
    <row r="56" spans="1:5">
      <c r="A56" s="13" t="str">
        <f>CONCATENATE("&lt;lastmod&gt;",B56,"&lt;/lastmod&gt;")</f>
        <v>&lt;lastmod&gt;2025-03-10T16:14:32-05:00&lt;/lastmod&gt;</v>
      </c>
      <c r="B56" s="14" t="str">
        <f>$C$1</f>
        <v>2025-03-10T16:14:32-05:00</v>
      </c>
      <c r="C56" s="17"/>
      <c r="E56" s="16"/>
    </row>
    <row r="57" ht="15.75" spans="1:5">
      <c r="A57" s="13" t="str">
        <f>CONCATENATE("&lt;changefreq&gt;",B57,"&lt;/changefreq&gt;")</f>
        <v>&lt;changefreq&gt;yearly&lt;/changefreq&gt;</v>
      </c>
      <c r="B57" s="14" t="s">
        <v>195</v>
      </c>
      <c r="C57" s="17"/>
      <c r="E57" s="16"/>
    </row>
    <row r="58" ht="15.75" spans="1:3">
      <c r="A58" s="13" t="str">
        <f>CONCATENATE("&lt;priority&gt;",B58,"&lt;/priority&gt;")</f>
        <v>&lt;priority&gt;0.6&lt;/priority&gt;</v>
      </c>
      <c r="B58" s="14" t="str">
        <f>C58</f>
        <v>0.6</v>
      </c>
      <c r="C58" s="15" t="s">
        <v>207</v>
      </c>
    </row>
    <row r="59" ht="15.75" spans="1:3">
      <c r="A59" s="18" t="s">
        <v>196</v>
      </c>
      <c r="B59" s="19"/>
      <c r="C59" s="20"/>
    </row>
    <row r="60" ht="16.5" spans="1:5">
      <c r="A60" s="21" t="s">
        <v>209</v>
      </c>
      <c r="B60" s="21"/>
      <c r="C60" s="21"/>
      <c r="E60" s="16"/>
    </row>
    <row r="61" ht="16.5" spans="1:3">
      <c r="A61" s="10" t="s">
        <v>193</v>
      </c>
      <c r="B61" s="11"/>
      <c r="C61" s="12"/>
    </row>
    <row r="62" ht="15.75" spans="1:5">
      <c r="A62" s="13" t="str">
        <f>CONCATENATE("&lt;loc&gt;",B62,"&lt;/loc&gt;")</f>
        <v>&lt;loc&gt;https://eduardoherreraf.github.io/git-01_como_eliminar_el_ultimo_commit_de_git.html&lt;/loc&gt;</v>
      </c>
      <c r="B62" s="14" t="str">
        <f>CONCATENATE($C$5,C62)</f>
        <v>https://eduardoherreraf.github.io/git-01_como_eliminar_el_ultimo_commit_de_git.html</v>
      </c>
      <c r="C62" s="15" t="s">
        <v>210</v>
      </c>
      <c r="E62" s="16"/>
    </row>
    <row r="63" spans="1:5">
      <c r="A63" s="13" t="str">
        <f>CONCATENATE("&lt;lastmod&gt;",B63,"&lt;/lastmod&gt;")</f>
        <v>&lt;lastmod&gt;2025-03-10T16:14:32-05:00&lt;/lastmod&gt;</v>
      </c>
      <c r="B63" s="14" t="str">
        <f>$C$1</f>
        <v>2025-03-10T16:14:32-05:00</v>
      </c>
      <c r="C63" s="17"/>
      <c r="E63" s="16"/>
    </row>
    <row r="64" ht="15.75" spans="1:5">
      <c r="A64" s="13" t="str">
        <f>CONCATENATE("&lt;changefreq&gt;",B64,"&lt;/changefreq&gt;")</f>
        <v>&lt;changefreq&gt;yearly&lt;/changefreq&gt;</v>
      </c>
      <c r="B64" s="14" t="s">
        <v>195</v>
      </c>
      <c r="C64" s="17"/>
      <c r="E64" s="16"/>
    </row>
    <row r="65" ht="15.75" spans="1:3">
      <c r="A65" s="13" t="str">
        <f>CONCATENATE("&lt;priority&gt;",B65,"&lt;/priority&gt;")</f>
        <v>&lt;priority&gt;0.6&lt;/priority&gt;</v>
      </c>
      <c r="B65" s="14" t="str">
        <f>C65</f>
        <v>0.6</v>
      </c>
      <c r="C65" s="15" t="s">
        <v>207</v>
      </c>
    </row>
    <row r="66" ht="15.75" spans="1:3">
      <c r="A66" s="18" t="s">
        <v>196</v>
      </c>
      <c r="B66" s="19"/>
      <c r="C66" s="20"/>
    </row>
    <row r="67" ht="16.5" spans="1:3">
      <c r="A67" s="10" t="s">
        <v>193</v>
      </c>
      <c r="B67" s="11"/>
      <c r="C67" s="12"/>
    </row>
    <row r="68" ht="15.75" spans="1:5">
      <c r="A68" s="13" t="str">
        <f>CONCATENATE("&lt;loc&gt;",B68,"&lt;/loc&gt;")</f>
        <v>&lt;loc&gt;https://eduardoherreraf.github.io/git-02_comandos_basicos_de_consola-terminal_cli_para_windows.html&lt;/loc&gt;</v>
      </c>
      <c r="B68" s="14" t="str">
        <f>CONCATENATE($C$5,C68)</f>
        <v>https://eduardoherreraf.github.io/git-02_comandos_basicos_de_consola-terminal_cli_para_windows.html</v>
      </c>
      <c r="C68" s="15" t="s">
        <v>211</v>
      </c>
      <c r="E68" s="16"/>
    </row>
    <row r="69" spans="1:5">
      <c r="A69" s="13" t="str">
        <f>CONCATENATE("&lt;lastmod&gt;",B69,"&lt;/lastmod&gt;")</f>
        <v>&lt;lastmod&gt;2025-03-10T16:14:32-05:00&lt;/lastmod&gt;</v>
      </c>
      <c r="B69" s="14" t="str">
        <f>$C$1</f>
        <v>2025-03-10T16:14:32-05:00</v>
      </c>
      <c r="C69" s="17"/>
      <c r="E69" s="16"/>
    </row>
    <row r="70" ht="15.75" spans="1:5">
      <c r="A70" s="13" t="str">
        <f>CONCATENATE("&lt;changefreq&gt;",B70,"&lt;/changefreq&gt;")</f>
        <v>&lt;changefreq&gt;yearly&lt;/changefreq&gt;</v>
      </c>
      <c r="B70" s="14" t="s">
        <v>195</v>
      </c>
      <c r="C70" s="17"/>
      <c r="E70" s="16"/>
    </row>
    <row r="71" ht="15.75" spans="1:3">
      <c r="A71" s="13" t="str">
        <f>CONCATENATE("&lt;priority&gt;",B71,"&lt;/priority&gt;")</f>
        <v>&lt;priority&gt;0.6&lt;/priority&gt;</v>
      </c>
      <c r="B71" s="14" t="str">
        <f>C71</f>
        <v>0.6</v>
      </c>
      <c r="C71" s="15" t="s">
        <v>207</v>
      </c>
    </row>
    <row r="72" ht="15.75" spans="1:3">
      <c r="A72" s="18" t="s">
        <v>196</v>
      </c>
      <c r="B72" s="19"/>
      <c r="C72" s="20"/>
    </row>
    <row r="73" ht="16.5" spans="1:3">
      <c r="A73" s="10" t="s">
        <v>193</v>
      </c>
      <c r="B73" s="11"/>
      <c r="C73" s="12"/>
    </row>
    <row r="74" ht="15.75" spans="1:5">
      <c r="A74" s="13" t="str">
        <f>CONCATENATE("&lt;loc&gt;",B74,"&lt;/loc&gt;")</f>
        <v>&lt;loc&gt;https://eduardoherreraf.github.io/git-03_introduccion_de_git_para_windows.html&lt;/loc&gt;</v>
      </c>
      <c r="B74" s="14" t="str">
        <f>CONCATENATE($C$5,C74)</f>
        <v>https://eduardoherreraf.github.io/git-03_introduccion_de_git_para_windows.html</v>
      </c>
      <c r="C74" s="15" t="s">
        <v>212</v>
      </c>
      <c r="E74" s="16"/>
    </row>
    <row r="75" spans="1:5">
      <c r="A75" s="13" t="str">
        <f>CONCATENATE("&lt;lastmod&gt;",B75,"&lt;/lastmod&gt;")</f>
        <v>&lt;lastmod&gt;2025-03-10T16:14:32-05:00&lt;/lastmod&gt;</v>
      </c>
      <c r="B75" s="14" t="str">
        <f>$C$1</f>
        <v>2025-03-10T16:14:32-05:00</v>
      </c>
      <c r="C75" s="17"/>
      <c r="E75" s="16"/>
    </row>
    <row r="76" ht="15.75" spans="1:5">
      <c r="A76" s="13" t="str">
        <f>CONCATENATE("&lt;changefreq&gt;",B76,"&lt;/changefreq&gt;")</f>
        <v>&lt;changefreq&gt;yearly&lt;/changefreq&gt;</v>
      </c>
      <c r="B76" s="14" t="s">
        <v>195</v>
      </c>
      <c r="C76" s="17"/>
      <c r="E76" s="16"/>
    </row>
    <row r="77" ht="15.75" spans="1:3">
      <c r="A77" s="13" t="str">
        <f>CONCATENATE("&lt;priority&gt;",B77,"&lt;/priority&gt;")</f>
        <v>&lt;priority&gt;0.6&lt;/priority&gt;</v>
      </c>
      <c r="B77" s="14" t="str">
        <f>C77</f>
        <v>0.6</v>
      </c>
      <c r="C77" s="15" t="s">
        <v>207</v>
      </c>
    </row>
    <row r="78" ht="15.75" spans="1:3">
      <c r="A78" s="18" t="s">
        <v>196</v>
      </c>
      <c r="B78" s="19"/>
      <c r="C78" s="20"/>
    </row>
    <row r="79" ht="16.5" spans="1:3">
      <c r="A79" s="10" t="s">
        <v>193</v>
      </c>
      <c r="B79" s="11"/>
      <c r="C79" s="12"/>
    </row>
    <row r="80" ht="15.75" spans="1:5">
      <c r="A80" s="13" t="str">
        <f>CONCATENATE("&lt;loc&gt;",B80,"&lt;/loc&gt;")</f>
        <v>&lt;loc&gt;https://eduardoherreraf.github.io/git-04_configuracion_inicial_git.html&lt;/loc&gt;</v>
      </c>
      <c r="B80" s="14" t="str">
        <f>CONCATENATE($C$5,C80)</f>
        <v>https://eduardoherreraf.github.io/git-04_configuracion_inicial_git.html</v>
      </c>
      <c r="C80" s="15" t="s">
        <v>213</v>
      </c>
      <c r="E80" s="16"/>
    </row>
    <row r="81" spans="1:5">
      <c r="A81" s="13" t="str">
        <f>CONCATENATE("&lt;lastmod&gt;",B81,"&lt;/lastmod&gt;")</f>
        <v>&lt;lastmod&gt;2025-03-10T16:14:32-05:00&lt;/lastmod&gt;</v>
      </c>
      <c r="B81" s="14" t="str">
        <f>$C$1</f>
        <v>2025-03-10T16:14:32-05:00</v>
      </c>
      <c r="C81" s="17"/>
      <c r="E81" s="16"/>
    </row>
    <row r="82" ht="15.75" spans="1:5">
      <c r="A82" s="13" t="str">
        <f>CONCATENATE("&lt;changefreq&gt;",B82,"&lt;/changefreq&gt;")</f>
        <v>&lt;changefreq&gt;yearly&lt;/changefreq&gt;</v>
      </c>
      <c r="B82" s="14" t="s">
        <v>195</v>
      </c>
      <c r="C82" s="17"/>
      <c r="E82" s="16"/>
    </row>
    <row r="83" ht="15.75" spans="1:3">
      <c r="A83" s="13" t="str">
        <f>CONCATENATE("&lt;priority&gt;",B83,"&lt;/priority&gt;")</f>
        <v>&lt;priority&gt;0.6&lt;/priority&gt;</v>
      </c>
      <c r="B83" s="14" t="str">
        <f>C83</f>
        <v>0.6</v>
      </c>
      <c r="C83" s="15" t="s">
        <v>207</v>
      </c>
    </row>
    <row r="84" ht="15.75" spans="1:3">
      <c r="A84" s="18" t="s">
        <v>196</v>
      </c>
      <c r="B84" s="19"/>
      <c r="C84" s="20"/>
    </row>
    <row r="85" ht="16.5" spans="1:3">
      <c r="A85" s="10" t="s">
        <v>193</v>
      </c>
      <c r="B85" s="11"/>
      <c r="C85" s="12"/>
    </row>
    <row r="86" ht="15.75" spans="1:3">
      <c r="A86" s="13" t="str">
        <f>CONCATENATE("&lt;loc&gt;",B86,"&lt;/loc&gt;")</f>
        <v>&lt;loc&gt;https://eduardoherreraf.github.io/git-05_reiniciar_repositorio_en_git-github.html&lt;/loc&gt;</v>
      </c>
      <c r="B86" s="14" t="str">
        <f>CONCATENATE($C$5,C86)</f>
        <v>https://eduardoherreraf.github.io/git-05_reiniciar_repositorio_en_git-github.html</v>
      </c>
      <c r="C86" s="15" t="s">
        <v>67</v>
      </c>
    </row>
    <row r="87" spans="1:5">
      <c r="A87" s="13" t="str">
        <f>CONCATENATE("&lt;lastmod&gt;",B87,"&lt;/lastmod&gt;")</f>
        <v>&lt;lastmod&gt;2025-03-10T16:14:32-05:00&lt;/lastmod&gt;</v>
      </c>
      <c r="B87" s="14" t="str">
        <f>$C$1</f>
        <v>2025-03-10T16:14:32-05:00</v>
      </c>
      <c r="C87" s="17"/>
      <c r="E87" s="16"/>
    </row>
    <row r="88" ht="15.75" spans="1:5">
      <c r="A88" s="13" t="str">
        <f>CONCATENATE("&lt;changefreq&gt;",B88,"&lt;/changefreq&gt;")</f>
        <v>&lt;changefreq&gt;yearly&lt;/changefreq&gt;</v>
      </c>
      <c r="B88" s="14" t="s">
        <v>195</v>
      </c>
      <c r="C88" s="17"/>
      <c r="E88" s="16"/>
    </row>
    <row r="89" ht="15.75" spans="1:5">
      <c r="A89" s="13" t="str">
        <f>CONCATENATE("&lt;priority&gt;",B89,"&lt;/priority&gt;")</f>
        <v>&lt;priority&gt;0.6&lt;/priority&gt;</v>
      </c>
      <c r="B89" s="14" t="str">
        <f>C89</f>
        <v>0.6</v>
      </c>
      <c r="C89" s="15" t="s">
        <v>207</v>
      </c>
      <c r="E89" s="16"/>
    </row>
    <row r="90" ht="15.75" spans="1:3">
      <c r="A90" s="18" t="s">
        <v>196</v>
      </c>
      <c r="B90" s="19"/>
      <c r="C90" s="20"/>
    </row>
    <row r="91" ht="16.5" spans="1:3">
      <c r="A91" s="21" t="s">
        <v>214</v>
      </c>
      <c r="B91" s="21"/>
      <c r="C91" s="21"/>
    </row>
    <row r="92" ht="16.5" spans="1:3">
      <c r="A92" s="10" t="s">
        <v>193</v>
      </c>
      <c r="B92" s="11"/>
      <c r="C92" s="12"/>
    </row>
    <row r="93" ht="15.75" spans="1:5">
      <c r="A93" s="13" t="str">
        <f>CONCATENATE("&lt;loc&gt;",B93,"&lt;/loc&gt;")</f>
        <v>&lt;loc&gt;https://eduardoherreraf.github.io/javascript-como_ejecutar_un_codigo_javascript.html&lt;/loc&gt;</v>
      </c>
      <c r="B93" s="14" t="str">
        <f>CONCATENATE($C$5,C93)</f>
        <v>https://eduardoherreraf.github.io/javascript-como_ejecutar_un_codigo_javascript.html</v>
      </c>
      <c r="C93" s="15" t="s">
        <v>215</v>
      </c>
      <c r="E93" s="16"/>
    </row>
    <row r="94" spans="1:5">
      <c r="A94" s="13" t="str">
        <f>CONCATENATE("&lt;lastmod&gt;",B94,"&lt;/lastmod&gt;")</f>
        <v>&lt;lastmod&gt;2025-03-10T16:14:32-05:00&lt;/lastmod&gt;</v>
      </c>
      <c r="B94" s="14" t="str">
        <f>$C$1</f>
        <v>2025-03-10T16:14:32-05:00</v>
      </c>
      <c r="C94" s="17"/>
      <c r="E94" s="16"/>
    </row>
    <row r="95" ht="15.75" spans="1:5">
      <c r="A95" s="13" t="str">
        <f>CONCATENATE("&lt;changefreq&gt;",B95,"&lt;/changefreq&gt;")</f>
        <v>&lt;changefreq&gt;yearly&lt;/changefreq&gt;</v>
      </c>
      <c r="B95" s="14" t="s">
        <v>195</v>
      </c>
      <c r="C95" s="17"/>
      <c r="E95" s="16"/>
    </row>
    <row r="96" ht="15.75" spans="1:3">
      <c r="A96" s="13" t="str">
        <f>CONCATENATE("&lt;priority&gt;",B96,"&lt;/priority&gt;")</f>
        <v>&lt;priority&gt;0.6&lt;/priority&gt;</v>
      </c>
      <c r="B96" s="14" t="str">
        <f>C96</f>
        <v>0.6</v>
      </c>
      <c r="C96" s="15" t="s">
        <v>207</v>
      </c>
    </row>
    <row r="97" ht="15.75" spans="1:3">
      <c r="A97" s="18" t="s">
        <v>196</v>
      </c>
      <c r="B97" s="19"/>
      <c r="C97" s="20"/>
    </row>
    <row r="98" ht="16.5" spans="1:3">
      <c r="A98" s="10" t="s">
        <v>193</v>
      </c>
      <c r="B98" s="11"/>
      <c r="C98" s="12"/>
    </row>
    <row r="99" ht="15.75" spans="1:4">
      <c r="A99" s="13" t="str">
        <f>CONCATENATE("&lt;loc&gt;",B99,"&lt;/loc&gt;")</f>
        <v>&lt;loc&gt;https://eduardoherreraf.github.io/javascript-configurar_el_entorno_de_trabajo_javascript.html&lt;/loc&gt;</v>
      </c>
      <c r="B99" s="14" t="str">
        <f>CONCATENATE($C$5,C99)</f>
        <v>https://eduardoherreraf.github.io/javascript-configurar_el_entorno_de_trabajo_javascript.html</v>
      </c>
      <c r="C99" s="15" t="s">
        <v>216</v>
      </c>
      <c r="D99" s="5" t="s">
        <v>217</v>
      </c>
    </row>
    <row r="100" spans="1:5">
      <c r="A100" s="13" t="str">
        <f>CONCATENATE("&lt;lastmod&gt;",B100,"&lt;/lastmod&gt;")</f>
        <v>&lt;lastmod&gt;2025-03-10T16:14:32-05:00&lt;/lastmod&gt;</v>
      </c>
      <c r="B100" s="14" t="str">
        <f>$C$1</f>
        <v>2025-03-10T16:14:32-05:00</v>
      </c>
      <c r="C100" s="17"/>
      <c r="E100" s="16"/>
    </row>
    <row r="101" ht="15.75" spans="1:5">
      <c r="A101" s="13" t="str">
        <f>CONCATENATE("&lt;changefreq&gt;",B101,"&lt;/changefreq&gt;")</f>
        <v>&lt;changefreq&gt;yearly&lt;/changefreq&gt;</v>
      </c>
      <c r="B101" s="14" t="s">
        <v>195</v>
      </c>
      <c r="C101" s="17"/>
      <c r="E101" s="16"/>
    </row>
    <row r="102" ht="15.75" spans="1:5">
      <c r="A102" s="13" t="str">
        <f>CONCATENATE("&lt;priority&gt;",B102,"&lt;/priority&gt;")</f>
        <v>&lt;priority&gt;0.6&lt;/priority&gt;</v>
      </c>
      <c r="B102" s="14" t="str">
        <f>C102</f>
        <v>0.6</v>
      </c>
      <c r="C102" s="15" t="s">
        <v>207</v>
      </c>
      <c r="E102" s="16"/>
    </row>
    <row r="103" ht="15.75" spans="1:3">
      <c r="A103" s="18" t="s">
        <v>196</v>
      </c>
      <c r="B103" s="19"/>
      <c r="C103" s="20"/>
    </row>
    <row r="104" ht="16.5" spans="1:3">
      <c r="A104" s="21" t="s">
        <v>218</v>
      </c>
      <c r="B104" s="21"/>
      <c r="C104" s="21"/>
    </row>
    <row r="105" ht="16.5" spans="1:3">
      <c r="A105" s="10" t="s">
        <v>193</v>
      </c>
      <c r="B105" s="11"/>
      <c r="C105" s="12"/>
    </row>
    <row r="106" ht="15.75" spans="1:5">
      <c r="A106" s="13" t="str">
        <f>CONCATENATE("&lt;loc&gt;",B106,"&lt;/loc&gt;")</f>
        <v>&lt;loc&gt;https://eduardoherreraf.github.io/photoshop-16_metadatos_y_exportacion.html&lt;/loc&gt;</v>
      </c>
      <c r="B106" s="14" t="str">
        <f>CONCATENATE($C$5,C106)</f>
        <v>https://eduardoherreraf.github.io/photoshop-16_metadatos_y_exportacion.html</v>
      </c>
      <c r="C106" s="15" t="s">
        <v>219</v>
      </c>
      <c r="E106" s="16"/>
    </row>
    <row r="107" spans="1:5">
      <c r="A107" s="13" t="str">
        <f>CONCATENATE("&lt;lastmod&gt;",B107,"&lt;/lastmod&gt;")</f>
        <v>&lt;lastmod&gt;2025-03-10T16:14:32-05:00&lt;/lastmod&gt;</v>
      </c>
      <c r="B107" s="14" t="str">
        <f>$C$1</f>
        <v>2025-03-10T16:14:32-05:00</v>
      </c>
      <c r="C107" s="17"/>
      <c r="E107" s="16"/>
    </row>
    <row r="108" ht="15.75" spans="1:5">
      <c r="A108" s="13" t="str">
        <f>CONCATENATE("&lt;changefreq&gt;",B108,"&lt;/changefreq&gt;")</f>
        <v>&lt;changefreq&gt;yearly&lt;/changefreq&gt;</v>
      </c>
      <c r="B108" s="14" t="s">
        <v>195</v>
      </c>
      <c r="C108" s="17"/>
      <c r="E108" s="16"/>
    </row>
    <row r="109" ht="15.75" spans="1:3">
      <c r="A109" s="13" t="str">
        <f>CONCATENATE("&lt;priority&gt;",B109,"&lt;/priority&gt;")</f>
        <v>&lt;priority&gt;0.6&lt;/priority&gt;</v>
      </c>
      <c r="B109" s="14" t="str">
        <f>C109</f>
        <v>0.6</v>
      </c>
      <c r="C109" s="15" t="s">
        <v>207</v>
      </c>
    </row>
    <row r="110" ht="15.75" spans="1:3">
      <c r="A110" s="18" t="s">
        <v>196</v>
      </c>
      <c r="B110" s="19"/>
      <c r="C110" s="20"/>
    </row>
    <row r="111" ht="16.5" spans="1:3">
      <c r="A111" s="10" t="s">
        <v>193</v>
      </c>
      <c r="B111" s="11"/>
      <c r="C111" s="12"/>
    </row>
    <row r="112" ht="15.75" spans="1:5">
      <c r="A112" s="13" t="str">
        <f>CONCATENATE("&lt;loc&gt;",B112,"&lt;/loc&gt;")</f>
        <v>&lt;loc&gt;https://eduardoherreraf.github.io/photoshop-15_filtros_licuar.html&lt;/loc&gt;</v>
      </c>
      <c r="B112" s="14" t="str">
        <f>CONCATENATE($C$5,C112)</f>
        <v>https://eduardoherreraf.github.io/photoshop-15_filtros_licuar.html</v>
      </c>
      <c r="C112" s="15" t="s">
        <v>220</v>
      </c>
      <c r="E112" s="16"/>
    </row>
    <row r="113" spans="1:5">
      <c r="A113" s="13" t="str">
        <f>CONCATENATE("&lt;lastmod&gt;",B113,"&lt;/lastmod&gt;")</f>
        <v>&lt;lastmod&gt;2025-03-10T16:14:32-05:00&lt;/lastmod&gt;</v>
      </c>
      <c r="B113" s="14" t="str">
        <f>$C$1</f>
        <v>2025-03-10T16:14:32-05:00</v>
      </c>
      <c r="C113" s="17"/>
      <c r="E113" s="16"/>
    </row>
    <row r="114" ht="15.75" spans="1:5">
      <c r="A114" s="13" t="str">
        <f>CONCATENATE("&lt;changefreq&gt;",B114,"&lt;/changefreq&gt;")</f>
        <v>&lt;changefreq&gt;yearly&lt;/changefreq&gt;</v>
      </c>
      <c r="B114" s="14" t="s">
        <v>195</v>
      </c>
      <c r="C114" s="17"/>
      <c r="E114" s="16"/>
    </row>
    <row r="115" ht="15.75" spans="1:3">
      <c r="A115" s="13" t="str">
        <f>CONCATENATE("&lt;priority&gt;",B115,"&lt;/priority&gt;")</f>
        <v>&lt;priority&gt;0.6&lt;/priority&gt;</v>
      </c>
      <c r="B115" s="14" t="str">
        <f>C115</f>
        <v>0.6</v>
      </c>
      <c r="C115" s="15" t="s">
        <v>207</v>
      </c>
    </row>
    <row r="116" ht="15.75" spans="1:3">
      <c r="A116" s="18" t="s">
        <v>196</v>
      </c>
      <c r="B116" s="19"/>
      <c r="C116" s="20"/>
    </row>
    <row r="117" ht="16.5" spans="1:3">
      <c r="A117" s="10" t="s">
        <v>193</v>
      </c>
      <c r="B117" s="11"/>
      <c r="C117" s="12"/>
    </row>
    <row r="118" ht="15.75" spans="1:5">
      <c r="A118" s="13" t="str">
        <f>CONCATENATE("&lt;loc&gt;",B118,"&lt;/loc&gt;")</f>
        <v>&lt;loc&gt;https://eduardoherreraf.github.io/photoshop-14_filtros_neurales.html&lt;/loc&gt;</v>
      </c>
      <c r="B118" s="14" t="str">
        <f>CONCATENATE($C$5,C118)</f>
        <v>https://eduardoherreraf.github.io/photoshop-14_filtros_neurales.html</v>
      </c>
      <c r="C118" s="15" t="s">
        <v>221</v>
      </c>
      <c r="E118" s="16"/>
    </row>
    <row r="119" spans="1:5">
      <c r="A119" s="13" t="str">
        <f>CONCATENATE("&lt;lastmod&gt;",B119,"&lt;/lastmod&gt;")</f>
        <v>&lt;lastmod&gt;2025-03-10T16:14:32-05:00&lt;/lastmod&gt;</v>
      </c>
      <c r="B119" s="14" t="str">
        <f>$C$1</f>
        <v>2025-03-10T16:14:32-05:00</v>
      </c>
      <c r="C119" s="17"/>
      <c r="E119" s="16"/>
    </row>
    <row r="120" ht="15.75" spans="1:5">
      <c r="A120" s="13" t="str">
        <f>CONCATENATE("&lt;changefreq&gt;",B120,"&lt;/changefreq&gt;")</f>
        <v>&lt;changefreq&gt;yearly&lt;/changefreq&gt;</v>
      </c>
      <c r="B120" s="14" t="s">
        <v>195</v>
      </c>
      <c r="C120" s="17"/>
      <c r="E120" s="16"/>
    </row>
    <row r="121" ht="15.75" spans="1:3">
      <c r="A121" s="13" t="str">
        <f>CONCATENATE("&lt;priority&gt;",B121,"&lt;/priority&gt;")</f>
        <v>&lt;priority&gt;0.6&lt;/priority&gt;</v>
      </c>
      <c r="B121" s="14" t="str">
        <f>C121</f>
        <v>0.6</v>
      </c>
      <c r="C121" s="15" t="s">
        <v>207</v>
      </c>
    </row>
    <row r="122" ht="15.75" spans="1:3">
      <c r="A122" s="18" t="s">
        <v>196</v>
      </c>
      <c r="B122" s="19"/>
      <c r="C122" s="20"/>
    </row>
    <row r="123" ht="16.5" spans="1:3">
      <c r="A123" s="10" t="s">
        <v>193</v>
      </c>
      <c r="B123" s="11"/>
      <c r="C123" s="12"/>
    </row>
    <row r="124" ht="15.75" spans="1:5">
      <c r="A124" s="13" t="str">
        <f>CONCATENATE("&lt;loc&gt;",B124,"&lt;/loc&gt;")</f>
        <v>&lt;loc&gt;https://eduardoherreraf.github.io/photoshop-13_filtros.html&lt;/loc&gt;</v>
      </c>
      <c r="B124" s="14" t="str">
        <f>CONCATENATE($C$5,C124)</f>
        <v>https://eduardoherreraf.github.io/photoshop-13_filtros.html</v>
      </c>
      <c r="C124" s="15" t="s">
        <v>222</v>
      </c>
      <c r="E124" s="16"/>
    </row>
    <row r="125" spans="1:5">
      <c r="A125" s="13" t="str">
        <f>CONCATENATE("&lt;lastmod&gt;",B125,"&lt;/lastmod&gt;")</f>
        <v>&lt;lastmod&gt;2025-03-10T16:14:32-05:00&lt;/lastmod&gt;</v>
      </c>
      <c r="B125" s="14" t="str">
        <f>$C$1</f>
        <v>2025-03-10T16:14:32-05:00</v>
      </c>
      <c r="C125" s="17"/>
      <c r="E125" s="16"/>
    </row>
    <row r="126" ht="15.75" spans="1:5">
      <c r="A126" s="13" t="str">
        <f>CONCATENATE("&lt;changefreq&gt;",B126,"&lt;/changefreq&gt;")</f>
        <v>&lt;changefreq&gt;yearly&lt;/changefreq&gt;</v>
      </c>
      <c r="B126" s="14" t="s">
        <v>195</v>
      </c>
      <c r="C126" s="17"/>
      <c r="E126" s="16"/>
    </row>
    <row r="127" ht="15.75" spans="1:3">
      <c r="A127" s="13" t="str">
        <f>CONCATENATE("&lt;priority&gt;",B127,"&lt;/priority&gt;")</f>
        <v>&lt;priority&gt;0.6&lt;/priority&gt;</v>
      </c>
      <c r="B127" s="14" t="str">
        <f>C127</f>
        <v>0.6</v>
      </c>
      <c r="C127" s="15" t="s">
        <v>207</v>
      </c>
    </row>
    <row r="128" ht="15.75" spans="1:3">
      <c r="A128" s="18" t="s">
        <v>196</v>
      </c>
      <c r="B128" s="19"/>
      <c r="C128" s="20"/>
    </row>
    <row r="129" ht="16.5" spans="1:3">
      <c r="A129" s="10" t="s">
        <v>193</v>
      </c>
      <c r="B129" s="11"/>
      <c r="C129" s="12"/>
    </row>
    <row r="130" ht="15.75" spans="1:5">
      <c r="A130" s="13" t="str">
        <f>CONCATENATE("&lt;loc&gt;",B130,"&lt;/loc&gt;")</f>
        <v>&lt;loc&gt;https://eduardoherreraf.github.io/photoshop-12_formas_y_capas.html&lt;/loc&gt;</v>
      </c>
      <c r="B130" s="14" t="str">
        <f>CONCATENATE($C$5,C130)</f>
        <v>https://eduardoherreraf.github.io/photoshop-12_formas_y_capas.html</v>
      </c>
      <c r="C130" s="15" t="s">
        <v>223</v>
      </c>
      <c r="E130" s="16"/>
    </row>
    <row r="131" spans="1:5">
      <c r="A131" s="13" t="str">
        <f>CONCATENATE("&lt;lastmod&gt;",B131,"&lt;/lastmod&gt;")</f>
        <v>&lt;lastmod&gt;2025-03-10T16:14:32-05:00&lt;/lastmod&gt;</v>
      </c>
      <c r="B131" s="14" t="str">
        <f>$C$1</f>
        <v>2025-03-10T16:14:32-05:00</v>
      </c>
      <c r="C131" s="17"/>
      <c r="E131" s="16"/>
    </row>
    <row r="132" ht="15.75" spans="1:5">
      <c r="A132" s="13" t="str">
        <f>CONCATENATE("&lt;changefreq&gt;",B132,"&lt;/changefreq&gt;")</f>
        <v>&lt;changefreq&gt;yearly&lt;/changefreq&gt;</v>
      </c>
      <c r="B132" s="14" t="s">
        <v>195</v>
      </c>
      <c r="C132" s="17"/>
      <c r="E132" s="16"/>
    </row>
    <row r="133" ht="15.75" spans="1:3">
      <c r="A133" s="13" t="str">
        <f>CONCATENATE("&lt;priority&gt;",B133,"&lt;/priority&gt;")</f>
        <v>&lt;priority&gt;0.6&lt;/priority&gt;</v>
      </c>
      <c r="B133" s="14" t="str">
        <f>C133</f>
        <v>0.6</v>
      </c>
      <c r="C133" s="15" t="s">
        <v>207</v>
      </c>
    </row>
    <row r="134" ht="15.75" spans="1:3">
      <c r="A134" s="18" t="s">
        <v>196</v>
      </c>
      <c r="B134" s="19"/>
      <c r="C134" s="20"/>
    </row>
    <row r="135" ht="16.5" spans="1:3">
      <c r="A135" s="10" t="s">
        <v>193</v>
      </c>
      <c r="B135" s="11"/>
      <c r="C135" s="12"/>
    </row>
    <row r="136" ht="15.75" spans="1:5">
      <c r="A136" s="13" t="str">
        <f>CONCATENATE("&lt;loc&gt;",B136,"&lt;/loc&gt;")</f>
        <v>&lt;loc&gt;https://eduardoherreraf.github.io/photoshop-11_textos.html&lt;/loc&gt;</v>
      </c>
      <c r="B136" s="14" t="str">
        <f>CONCATENATE($C$5,C136)</f>
        <v>https://eduardoherreraf.github.io/photoshop-11_textos.html</v>
      </c>
      <c r="C136" s="15" t="s">
        <v>224</v>
      </c>
      <c r="E136" s="16"/>
    </row>
    <row r="137" spans="1:5">
      <c r="A137" s="13" t="str">
        <f>CONCATENATE("&lt;lastmod&gt;",B137,"&lt;/lastmod&gt;")</f>
        <v>&lt;lastmod&gt;2025-03-10T16:14:32-05:00&lt;/lastmod&gt;</v>
      </c>
      <c r="B137" s="14" t="str">
        <f>$C$1</f>
        <v>2025-03-10T16:14:32-05:00</v>
      </c>
      <c r="C137" s="17"/>
      <c r="E137" s="16"/>
    </row>
    <row r="138" ht="15.75" spans="1:5">
      <c r="A138" s="13" t="str">
        <f>CONCATENATE("&lt;changefreq&gt;",B138,"&lt;/changefreq&gt;")</f>
        <v>&lt;changefreq&gt;yearly&lt;/changefreq&gt;</v>
      </c>
      <c r="B138" s="14" t="s">
        <v>195</v>
      </c>
      <c r="C138" s="17"/>
      <c r="E138" s="16"/>
    </row>
    <row r="139" ht="15.75" spans="1:3">
      <c r="A139" s="13" t="str">
        <f>CONCATENATE("&lt;priority&gt;",B139,"&lt;/priority&gt;")</f>
        <v>&lt;priority&gt;0.6&lt;/priority&gt;</v>
      </c>
      <c r="B139" s="14" t="str">
        <f>C139</f>
        <v>0.6</v>
      </c>
      <c r="C139" s="15" t="s">
        <v>207</v>
      </c>
    </row>
    <row r="140" ht="15.75" spans="1:3">
      <c r="A140" s="18" t="s">
        <v>196</v>
      </c>
      <c r="B140" s="19"/>
      <c r="C140" s="20"/>
    </row>
    <row r="141" ht="16.5" spans="1:3">
      <c r="A141" s="10" t="s">
        <v>193</v>
      </c>
      <c r="B141" s="11"/>
      <c r="C141" s="12"/>
    </row>
    <row r="142" ht="15.75" spans="1:5">
      <c r="A142" s="13" t="str">
        <f>CONCATENATE("&lt;loc&gt;",B142,"&lt;/loc&gt;")</f>
        <v>&lt;loc&gt;https://eduardoherreraf.github.io/photoshop-10_color_y_degradados.html&lt;/loc&gt;</v>
      </c>
      <c r="B142" s="14" t="str">
        <f>CONCATENATE($C$5,C142)</f>
        <v>https://eduardoherreraf.github.io/photoshop-10_color_y_degradados.html</v>
      </c>
      <c r="C142" s="15" t="s">
        <v>225</v>
      </c>
      <c r="E142" s="16"/>
    </row>
    <row r="143" spans="1:5">
      <c r="A143" s="13" t="str">
        <f>CONCATENATE("&lt;lastmod&gt;",B143,"&lt;/lastmod&gt;")</f>
        <v>&lt;lastmod&gt;2025-03-10T16:14:32-05:00&lt;/lastmod&gt;</v>
      </c>
      <c r="B143" s="14" t="str">
        <f>$C$1</f>
        <v>2025-03-10T16:14:32-05:00</v>
      </c>
      <c r="C143" s="17"/>
      <c r="E143" s="16"/>
    </row>
    <row r="144" ht="15.75" spans="1:5">
      <c r="A144" s="13" t="str">
        <f>CONCATENATE("&lt;changefreq&gt;",B144,"&lt;/changefreq&gt;")</f>
        <v>&lt;changefreq&gt;yearly&lt;/changefreq&gt;</v>
      </c>
      <c r="B144" s="14" t="s">
        <v>195</v>
      </c>
      <c r="C144" s="17"/>
      <c r="E144" s="16"/>
    </row>
    <row r="145" ht="15.75" spans="1:3">
      <c r="A145" s="13" t="str">
        <f>CONCATENATE("&lt;priority&gt;",B145,"&lt;/priority&gt;")</f>
        <v>&lt;priority&gt;0.6&lt;/priority&gt;</v>
      </c>
      <c r="B145" s="14" t="str">
        <f>C145</f>
        <v>0.6</v>
      </c>
      <c r="C145" s="15" t="s">
        <v>207</v>
      </c>
    </row>
    <row r="146" ht="15.75" spans="1:3">
      <c r="A146" s="18" t="s">
        <v>196</v>
      </c>
      <c r="B146" s="19"/>
      <c r="C146" s="20"/>
    </row>
    <row r="147" ht="16.5" spans="1:3">
      <c r="A147" s="10" t="s">
        <v>193</v>
      </c>
      <c r="B147" s="11"/>
      <c r="C147" s="12"/>
    </row>
    <row r="148" ht="15.75" spans="1:5">
      <c r="A148" s="13" t="str">
        <f>CONCATENATE("&lt;loc&gt;",B148,"&lt;/loc&gt;")</f>
        <v>&lt;loc&gt;https://eduardoherreraf.github.io/photoshop-09_uso_de_pinceles.html&lt;/loc&gt;</v>
      </c>
      <c r="B148" s="14" t="str">
        <f>CONCATENATE($C$5,C148)</f>
        <v>https://eduardoherreraf.github.io/photoshop-09_uso_de_pinceles.html</v>
      </c>
      <c r="C148" s="15" t="s">
        <v>226</v>
      </c>
      <c r="E148" s="16"/>
    </row>
    <row r="149" spans="1:5">
      <c r="A149" s="13" t="str">
        <f>CONCATENATE("&lt;lastmod&gt;",B149,"&lt;/lastmod&gt;")</f>
        <v>&lt;lastmod&gt;2025-03-10T16:14:32-05:00&lt;/lastmod&gt;</v>
      </c>
      <c r="B149" s="14" t="str">
        <f>$C$1</f>
        <v>2025-03-10T16:14:32-05:00</v>
      </c>
      <c r="C149" s="17"/>
      <c r="E149" s="16"/>
    </row>
    <row r="150" ht="15.75" spans="1:5">
      <c r="A150" s="13" t="str">
        <f>CONCATENATE("&lt;changefreq&gt;",B150,"&lt;/changefreq&gt;")</f>
        <v>&lt;changefreq&gt;yearly&lt;/changefreq&gt;</v>
      </c>
      <c r="B150" s="14" t="s">
        <v>195</v>
      </c>
      <c r="C150" s="17"/>
      <c r="E150" s="16"/>
    </row>
    <row r="151" ht="15.75" spans="1:3">
      <c r="A151" s="13" t="str">
        <f>CONCATENATE("&lt;priority&gt;",B151,"&lt;/priority&gt;")</f>
        <v>&lt;priority&gt;0.6&lt;/priority&gt;</v>
      </c>
      <c r="B151" s="14" t="str">
        <f>C151</f>
        <v>0.6</v>
      </c>
      <c r="C151" s="15" t="s">
        <v>207</v>
      </c>
    </row>
    <row r="152" ht="15.75" spans="1:3">
      <c r="A152" s="18" t="s">
        <v>196</v>
      </c>
      <c r="B152" s="19"/>
      <c r="C152" s="20"/>
    </row>
    <row r="153" ht="16.5" spans="1:3">
      <c r="A153" s="10" t="s">
        <v>193</v>
      </c>
      <c r="B153" s="11"/>
      <c r="C153" s="12"/>
    </row>
    <row r="154" ht="15.75" spans="1:5">
      <c r="A154" s="13" t="str">
        <f>CONCATENATE("&lt;loc&gt;",B154,"&lt;/loc&gt;")</f>
        <v>&lt;loc&gt;https://eduardoherreraf.github.io/photoshop-08_agregar_y_quitar_objetos.html&lt;/loc&gt;</v>
      </c>
      <c r="B154" s="14" t="str">
        <f>CONCATENATE($C$5,C154)</f>
        <v>https://eduardoherreraf.github.io/photoshop-08_agregar_y_quitar_objetos.html</v>
      </c>
      <c r="C154" s="15" t="s">
        <v>227</v>
      </c>
      <c r="E154" s="16"/>
    </row>
    <row r="155" spans="1:5">
      <c r="A155" s="13" t="str">
        <f>CONCATENATE("&lt;lastmod&gt;",B155,"&lt;/lastmod&gt;")</f>
        <v>&lt;lastmod&gt;2025-03-10T16:14:32-05:00&lt;/lastmod&gt;</v>
      </c>
      <c r="B155" s="14" t="str">
        <f>$C$1</f>
        <v>2025-03-10T16:14:32-05:00</v>
      </c>
      <c r="C155" s="17"/>
      <c r="E155" s="16"/>
    </row>
    <row r="156" ht="15.75" spans="1:5">
      <c r="A156" s="13" t="str">
        <f>CONCATENATE("&lt;changefreq&gt;",B156,"&lt;/changefreq&gt;")</f>
        <v>&lt;changefreq&gt;yearly&lt;/changefreq&gt;</v>
      </c>
      <c r="B156" s="14" t="s">
        <v>195</v>
      </c>
      <c r="C156" s="17"/>
      <c r="E156" s="16"/>
    </row>
    <row r="157" ht="15.75" spans="1:3">
      <c r="A157" s="13" t="str">
        <f>CONCATENATE("&lt;priority&gt;",B157,"&lt;/priority&gt;")</f>
        <v>&lt;priority&gt;0.6&lt;/priority&gt;</v>
      </c>
      <c r="B157" s="14" t="str">
        <f>C157</f>
        <v>0.6</v>
      </c>
      <c r="C157" s="15" t="s">
        <v>207</v>
      </c>
    </row>
    <row r="158" ht="15.75" spans="1:3">
      <c r="A158" s="18" t="s">
        <v>196</v>
      </c>
      <c r="B158" s="19"/>
      <c r="C158" s="20"/>
    </row>
    <row r="159" ht="16.5" spans="1:3">
      <c r="A159" s="10" t="s">
        <v>193</v>
      </c>
      <c r="B159" s="11"/>
      <c r="C159" s="12"/>
    </row>
    <row r="160" ht="15.75" spans="1:5">
      <c r="A160" s="13" t="str">
        <f>CONCATENATE("&lt;loc&gt;",B160,"&lt;/loc&gt;")</f>
        <v>&lt;loc&gt;https://eduardoherreraf.github.io/photoshop-07_herramientas_de_seleccion.html&lt;/loc&gt;</v>
      </c>
      <c r="B160" s="14" t="str">
        <f>CONCATENATE($C$5,C160)</f>
        <v>https://eduardoherreraf.github.io/photoshop-07_herramientas_de_seleccion.html</v>
      </c>
      <c r="C160" s="15" t="s">
        <v>228</v>
      </c>
      <c r="E160" s="16"/>
    </row>
    <row r="161" spans="1:5">
      <c r="A161" s="13" t="str">
        <f>CONCATENATE("&lt;lastmod&gt;",B161,"&lt;/lastmod&gt;")</f>
        <v>&lt;lastmod&gt;2025-03-10T16:14:32-05:00&lt;/lastmod&gt;</v>
      </c>
      <c r="B161" s="14" t="str">
        <f>$C$1</f>
        <v>2025-03-10T16:14:32-05:00</v>
      </c>
      <c r="C161" s="17"/>
      <c r="E161" s="16"/>
    </row>
    <row r="162" ht="15.75" spans="1:5">
      <c r="A162" s="13" t="str">
        <f>CONCATENATE("&lt;changefreq&gt;",B162,"&lt;/changefreq&gt;")</f>
        <v>&lt;changefreq&gt;yearly&lt;/changefreq&gt;</v>
      </c>
      <c r="B162" s="14" t="s">
        <v>195</v>
      </c>
      <c r="C162" s="17"/>
      <c r="E162" s="16"/>
    </row>
    <row r="163" ht="15.75" spans="1:3">
      <c r="A163" s="13" t="str">
        <f>CONCATENATE("&lt;priority&gt;",B163,"&lt;/priority&gt;")</f>
        <v>&lt;priority&gt;0.6&lt;/priority&gt;</v>
      </c>
      <c r="B163" s="14" t="str">
        <f>C163</f>
        <v>0.6</v>
      </c>
      <c r="C163" s="15" t="s">
        <v>207</v>
      </c>
    </row>
    <row r="164" ht="15.75" spans="1:3">
      <c r="A164" s="18" t="s">
        <v>196</v>
      </c>
      <c r="B164" s="19"/>
      <c r="C164" s="20"/>
    </row>
    <row r="165" ht="16.5" spans="1:3">
      <c r="A165" s="10" t="s">
        <v>193</v>
      </c>
      <c r="B165" s="11"/>
      <c r="C165" s="12"/>
    </row>
    <row r="166" ht="15.75" spans="1:5">
      <c r="A166" s="13" t="str">
        <f>CONCATENATE("&lt;loc&gt;",B166,"&lt;/loc&gt;")</f>
        <v>&lt;loc&gt;https://eduardoherreraf.github.io/photoshop-06_ajuste_tono_brillo_y_saturacion.html&lt;/loc&gt;</v>
      </c>
      <c r="B166" s="14" t="str">
        <f>CONCATENATE($C$5,C166)</f>
        <v>https://eduardoherreraf.github.io/photoshop-06_ajuste_tono_brillo_y_saturacion.html</v>
      </c>
      <c r="C166" s="15" t="s">
        <v>229</v>
      </c>
      <c r="E166" s="16"/>
    </row>
    <row r="167" spans="1:5">
      <c r="A167" s="13" t="str">
        <f>CONCATENATE("&lt;lastmod&gt;",B167,"&lt;/lastmod&gt;")</f>
        <v>&lt;lastmod&gt;2025-03-10T16:14:32-05:00&lt;/lastmod&gt;</v>
      </c>
      <c r="B167" s="14" t="str">
        <f>$C$1</f>
        <v>2025-03-10T16:14:32-05:00</v>
      </c>
      <c r="C167" s="17"/>
      <c r="E167" s="16"/>
    </row>
    <row r="168" ht="15.75" spans="1:5">
      <c r="A168" s="13" t="str">
        <f>CONCATENATE("&lt;changefreq&gt;",B168,"&lt;/changefreq&gt;")</f>
        <v>&lt;changefreq&gt;yearly&lt;/changefreq&gt;</v>
      </c>
      <c r="B168" s="14" t="s">
        <v>195</v>
      </c>
      <c r="C168" s="17"/>
      <c r="E168" s="16"/>
    </row>
    <row r="169" ht="15.75" spans="1:3">
      <c r="A169" s="13" t="str">
        <f>CONCATENATE("&lt;priority&gt;",B169,"&lt;/priority&gt;")</f>
        <v>&lt;priority&gt;0.6&lt;/priority&gt;</v>
      </c>
      <c r="B169" s="14" t="str">
        <f>C169</f>
        <v>0.6</v>
      </c>
      <c r="C169" s="15" t="s">
        <v>207</v>
      </c>
    </row>
    <row r="170" ht="15.75" spans="1:3">
      <c r="A170" s="18" t="s">
        <v>196</v>
      </c>
      <c r="B170" s="19"/>
      <c r="C170" s="20"/>
    </row>
    <row r="171" ht="16.5" spans="1:3">
      <c r="A171" s="10" t="s">
        <v>193</v>
      </c>
      <c r="B171" s="11"/>
      <c r="C171" s="12"/>
    </row>
    <row r="172" ht="15.75" spans="1:5">
      <c r="A172" s="13" t="str">
        <f>CONCATENATE("&lt;loc&gt;",B172,"&lt;/loc&gt;")</f>
        <v>&lt;loc&gt;https://eduardoherreraf.github.io/photoshop-05_trabajo_con_capas.html&lt;/loc&gt;</v>
      </c>
      <c r="B172" s="14" t="str">
        <f>CONCATENATE($C$5,C172)</f>
        <v>https://eduardoherreraf.github.io/photoshop-05_trabajo_con_capas.html</v>
      </c>
      <c r="C172" s="15" t="s">
        <v>230</v>
      </c>
      <c r="E172" s="16"/>
    </row>
    <row r="173" spans="1:5">
      <c r="A173" s="13" t="str">
        <f>CONCATENATE("&lt;lastmod&gt;",B173,"&lt;/lastmod&gt;")</f>
        <v>&lt;lastmod&gt;2025-03-10T16:14:32-05:00&lt;/lastmod&gt;</v>
      </c>
      <c r="B173" s="14" t="str">
        <f>$C$1</f>
        <v>2025-03-10T16:14:32-05:00</v>
      </c>
      <c r="C173" s="17"/>
      <c r="E173" s="16"/>
    </row>
    <row r="174" ht="15.75" spans="1:5">
      <c r="A174" s="13" t="str">
        <f>CONCATENATE("&lt;changefreq&gt;",B174,"&lt;/changefreq&gt;")</f>
        <v>&lt;changefreq&gt;yearly&lt;/changefreq&gt;</v>
      </c>
      <c r="B174" s="14" t="s">
        <v>195</v>
      </c>
      <c r="C174" s="17"/>
      <c r="E174" s="16"/>
    </row>
    <row r="175" ht="15.75" spans="1:3">
      <c r="A175" s="13" t="str">
        <f>CONCATENATE("&lt;priority&gt;",B175,"&lt;/priority&gt;")</f>
        <v>&lt;priority&gt;0.6&lt;/priority&gt;</v>
      </c>
      <c r="B175" s="14" t="str">
        <f>C175</f>
        <v>0.6</v>
      </c>
      <c r="C175" s="15" t="s">
        <v>207</v>
      </c>
    </row>
    <row r="176" ht="15.75" spans="1:3">
      <c r="A176" s="18" t="s">
        <v>196</v>
      </c>
      <c r="B176" s="19"/>
      <c r="C176" s="20"/>
    </row>
    <row r="177" ht="16.5" spans="1:3">
      <c r="A177" s="10" t="s">
        <v>193</v>
      </c>
      <c r="B177" s="11"/>
      <c r="C177" s="12"/>
    </row>
    <row r="178" ht="15.75" spans="1:5">
      <c r="A178" s="13" t="str">
        <f>CONCATENATE("&lt;loc&gt;",B178,"&lt;/loc&gt;")</f>
        <v>&lt;loc&gt;https://eduardoherreraf.github.io/photoshop-04_ajuste_lienzo_resolucion.html&lt;/loc&gt;</v>
      </c>
      <c r="B178" s="14" t="str">
        <f>CONCATENATE($C$5,C178)</f>
        <v>https://eduardoherreraf.github.io/photoshop-04_ajuste_lienzo_resolucion.html</v>
      </c>
      <c r="C178" s="15" t="s">
        <v>231</v>
      </c>
      <c r="E178" s="16"/>
    </row>
    <row r="179" spans="1:5">
      <c r="A179" s="13" t="str">
        <f>CONCATENATE("&lt;lastmod&gt;",B179,"&lt;/lastmod&gt;")</f>
        <v>&lt;lastmod&gt;2025-03-10T16:14:32-05:00&lt;/lastmod&gt;</v>
      </c>
      <c r="B179" s="14" t="str">
        <f>$C$1</f>
        <v>2025-03-10T16:14:32-05:00</v>
      </c>
      <c r="C179" s="17"/>
      <c r="E179" s="16"/>
    </row>
    <row r="180" ht="15.75" spans="1:5">
      <c r="A180" s="13" t="str">
        <f>CONCATENATE("&lt;changefreq&gt;",B180,"&lt;/changefreq&gt;")</f>
        <v>&lt;changefreq&gt;yearly&lt;/changefreq&gt;</v>
      </c>
      <c r="B180" s="14" t="s">
        <v>195</v>
      </c>
      <c r="C180" s="17"/>
      <c r="E180" s="16"/>
    </row>
    <row r="181" ht="15.75" spans="1:3">
      <c r="A181" s="13" t="str">
        <f>CONCATENATE("&lt;priority&gt;",B181,"&lt;/priority&gt;")</f>
        <v>&lt;priority&gt;0.6&lt;/priority&gt;</v>
      </c>
      <c r="B181" s="14" t="str">
        <f>C181</f>
        <v>0.6</v>
      </c>
      <c r="C181" s="15" t="s">
        <v>207</v>
      </c>
    </row>
    <row r="182" ht="15.75" spans="1:3">
      <c r="A182" s="18" t="s">
        <v>196</v>
      </c>
      <c r="B182" s="19"/>
      <c r="C182" s="20"/>
    </row>
    <row r="183" ht="16.5" spans="1:3">
      <c r="A183" s="10" t="s">
        <v>193</v>
      </c>
      <c r="B183" s="11"/>
      <c r="C183" s="12"/>
    </row>
    <row r="184" ht="15.75" spans="1:5">
      <c r="A184" s="13" t="str">
        <f>CONCATENATE("&lt;loc&gt;",B184,"&lt;/loc&gt;")</f>
        <v>&lt;loc&gt;https://eduardoherreraf.github.io/photoshop-03_compartir_y_editar_archivos.html&lt;/loc&gt;</v>
      </c>
      <c r="B184" s="14" t="str">
        <f>CONCATENATE($C$5,C184)</f>
        <v>https://eduardoherreraf.github.io/photoshop-03_compartir_y_editar_archivos.html</v>
      </c>
      <c r="C184" s="15" t="s">
        <v>232</v>
      </c>
      <c r="E184" s="16"/>
    </row>
    <row r="185" spans="1:5">
      <c r="A185" s="13" t="str">
        <f>CONCATENATE("&lt;lastmod&gt;",B185,"&lt;/lastmod&gt;")</f>
        <v>&lt;lastmod&gt;2025-03-10T16:14:32-05:00&lt;/lastmod&gt;</v>
      </c>
      <c r="B185" s="14" t="str">
        <f>$C$1</f>
        <v>2025-03-10T16:14:32-05:00</v>
      </c>
      <c r="C185" s="17"/>
      <c r="E185" s="16"/>
    </row>
    <row r="186" ht="15.75" spans="1:5">
      <c r="A186" s="13" t="str">
        <f>CONCATENATE("&lt;changefreq&gt;",B186,"&lt;/changefreq&gt;")</f>
        <v>&lt;changefreq&gt;yearly&lt;/changefreq&gt;</v>
      </c>
      <c r="B186" s="14" t="s">
        <v>195</v>
      </c>
      <c r="C186" s="17"/>
      <c r="E186" s="16"/>
    </row>
    <row r="187" ht="15.75" spans="1:3">
      <c r="A187" s="13" t="str">
        <f>CONCATENATE("&lt;priority&gt;",B187,"&lt;/priority&gt;")</f>
        <v>&lt;priority&gt;0.6&lt;/priority&gt;</v>
      </c>
      <c r="B187" s="14" t="str">
        <f>C187</f>
        <v>0.6</v>
      </c>
      <c r="C187" s="15" t="s">
        <v>207</v>
      </c>
    </row>
    <row r="188" ht="15.75" spans="1:3">
      <c r="A188" s="18" t="s">
        <v>196</v>
      </c>
      <c r="B188" s="19"/>
      <c r="C188" s="20"/>
    </row>
    <row r="189" ht="16.5" spans="1:3">
      <c r="A189" s="10" t="s">
        <v>193</v>
      </c>
      <c r="B189" s="11"/>
      <c r="C189" s="12"/>
    </row>
    <row r="190" ht="15.75" spans="1:5">
      <c r="A190" s="13" t="str">
        <f>CONCATENATE("&lt;loc&gt;",B190,"&lt;/loc&gt;")</f>
        <v>&lt;loc&gt;https://eduardoherreraf.github.io/photoshop-02_interfaz_y_area_de_trabajo.html&lt;/loc&gt;</v>
      </c>
      <c r="B190" s="14" t="str">
        <f>CONCATENATE($C$5,C190)</f>
        <v>https://eduardoherreraf.github.io/photoshop-02_interfaz_y_area_de_trabajo.html</v>
      </c>
      <c r="C190" s="15" t="s">
        <v>233</v>
      </c>
      <c r="E190" s="16"/>
    </row>
    <row r="191" spans="1:5">
      <c r="A191" s="13" t="str">
        <f>CONCATENATE("&lt;lastmod&gt;",B191,"&lt;/lastmod&gt;")</f>
        <v>&lt;lastmod&gt;2025-03-10T16:14:32-05:00&lt;/lastmod&gt;</v>
      </c>
      <c r="B191" s="14" t="str">
        <f>$C$1</f>
        <v>2025-03-10T16:14:32-05:00</v>
      </c>
      <c r="C191" s="17"/>
      <c r="E191" s="16"/>
    </row>
    <row r="192" ht="15.75" spans="1:5">
      <c r="A192" s="13" t="str">
        <f>CONCATENATE("&lt;changefreq&gt;",B192,"&lt;/changefreq&gt;")</f>
        <v>&lt;changefreq&gt;yearly&lt;/changefreq&gt;</v>
      </c>
      <c r="B192" s="14" t="s">
        <v>195</v>
      </c>
      <c r="C192" s="17"/>
      <c r="E192" s="16"/>
    </row>
    <row r="193" ht="15.75" spans="1:3">
      <c r="A193" s="13" t="str">
        <f>CONCATENATE("&lt;priority&gt;",B193,"&lt;/priority&gt;")</f>
        <v>&lt;priority&gt;0.6&lt;/priority&gt;</v>
      </c>
      <c r="B193" s="14" t="str">
        <f>C193</f>
        <v>0.6</v>
      </c>
      <c r="C193" s="15" t="s">
        <v>207</v>
      </c>
    </row>
    <row r="194" ht="15.75" spans="1:3">
      <c r="A194" s="18" t="s">
        <v>196</v>
      </c>
      <c r="B194" s="19"/>
      <c r="C194" s="20"/>
    </row>
    <row r="195" ht="16.5" spans="1:3">
      <c r="A195" s="10" t="s">
        <v>193</v>
      </c>
      <c r="B195" s="11"/>
      <c r="C195" s="12"/>
    </row>
    <row r="196" ht="15.75" spans="1:3">
      <c r="A196" s="13" t="str">
        <f>CONCATENATE("&lt;loc&gt;",B196,"&lt;/loc&gt;")</f>
        <v>&lt;loc&gt;https://eduardoherreraf.github.io/photoshop-01_comenzando_un_proyecto.html&lt;/loc&gt;</v>
      </c>
      <c r="B196" s="14" t="str">
        <f>CONCATENATE($C$5,C196)</f>
        <v>https://eduardoherreraf.github.io/photoshop-01_comenzando_un_proyecto.html</v>
      </c>
      <c r="C196" s="15" t="s">
        <v>234</v>
      </c>
    </row>
    <row r="197" spans="1:5">
      <c r="A197" s="13" t="str">
        <f>CONCATENATE("&lt;lastmod&gt;",B197,"&lt;/lastmod&gt;")</f>
        <v>&lt;lastmod&gt;2025-03-10T16:14:32-05:00&lt;/lastmod&gt;</v>
      </c>
      <c r="B197" s="14" t="str">
        <f>$C$1</f>
        <v>2025-03-10T16:14:32-05:00</v>
      </c>
      <c r="C197" s="17"/>
      <c r="E197" s="16"/>
    </row>
    <row r="198" ht="15.75" spans="1:5">
      <c r="A198" s="13" t="str">
        <f>CONCATENATE("&lt;changefreq&gt;",B198,"&lt;/changefreq&gt;")</f>
        <v>&lt;changefreq&gt;yearly&lt;/changefreq&gt;</v>
      </c>
      <c r="B198" s="14" t="s">
        <v>195</v>
      </c>
      <c r="C198" s="17"/>
      <c r="E198" s="16"/>
    </row>
    <row r="199" ht="15.75" spans="1:5">
      <c r="A199" s="13" t="str">
        <f>CONCATENATE("&lt;priority&gt;",B199,"&lt;/priority&gt;")</f>
        <v>&lt;priority&gt;0.6&lt;/priority&gt;</v>
      </c>
      <c r="B199" s="14" t="str">
        <f>C199</f>
        <v>0.6</v>
      </c>
      <c r="C199" s="15" t="s">
        <v>207</v>
      </c>
      <c r="E199" s="16"/>
    </row>
    <row r="200" ht="15.75" spans="1:3">
      <c r="A200" s="18" t="s">
        <v>196</v>
      </c>
      <c r="B200" s="19"/>
      <c r="C200" s="20"/>
    </row>
    <row r="201" ht="16.5" spans="1:3">
      <c r="A201" s="21" t="s">
        <v>235</v>
      </c>
      <c r="B201" s="21"/>
      <c r="C201" s="21"/>
    </row>
    <row r="202" ht="16.5" spans="1:3">
      <c r="A202" s="10" t="s">
        <v>193</v>
      </c>
      <c r="B202" s="11"/>
      <c r="C202" s="12"/>
    </row>
    <row r="203" ht="15.75" spans="1:5">
      <c r="A203" s="13" t="str">
        <f>CONCATENATE("&lt;loc&gt;",B203,"&lt;/loc&gt;")</f>
        <v>&lt;loc&gt;https://eduardoherreraf.github.io/otrosTemas-como_aprender_cualquier_habilidad_facilmente_con_chatgpt.html&lt;/loc&gt;</v>
      </c>
      <c r="B203" s="14" t="str">
        <f>CONCATENATE($C$5,C203)</f>
        <v>https://eduardoherreraf.github.io/otrosTemas-como_aprender_cualquier_habilidad_facilmente_con_chatgpt.html</v>
      </c>
      <c r="C203" s="15" t="s">
        <v>236</v>
      </c>
      <c r="E203" s="16"/>
    </row>
    <row r="204" spans="1:5">
      <c r="A204" s="13" t="str">
        <f>CONCATENATE("&lt;lastmod&gt;",B204,"&lt;/lastmod&gt;")</f>
        <v>&lt;lastmod&gt;2025-03-10T16:14:32-05:00&lt;/lastmod&gt;</v>
      </c>
      <c r="B204" s="14" t="str">
        <f>$C$1</f>
        <v>2025-03-10T16:14:32-05:00</v>
      </c>
      <c r="C204" s="17"/>
      <c r="E204" s="16"/>
    </row>
    <row r="205" ht="15.75" spans="1:5">
      <c r="A205" s="13" t="str">
        <f>CONCATENATE("&lt;changefreq&gt;",B205,"&lt;/changefreq&gt;")</f>
        <v>&lt;changefreq&gt;yearly&lt;/changefreq&gt;</v>
      </c>
      <c r="B205" s="14" t="s">
        <v>195</v>
      </c>
      <c r="C205" s="17"/>
      <c r="E205" s="16"/>
    </row>
    <row r="206" ht="15.75" spans="1:3">
      <c r="A206" s="13" t="str">
        <f>CONCATENATE("&lt;priority&gt;",B206,"&lt;/priority&gt;")</f>
        <v>&lt;priority&gt;0.6&lt;/priority&gt;</v>
      </c>
      <c r="B206" s="14" t="str">
        <f>C206</f>
        <v>0.6</v>
      </c>
      <c r="C206" s="15" t="s">
        <v>207</v>
      </c>
    </row>
    <row r="207" ht="15.75" spans="1:3">
      <c r="A207" s="18" t="s">
        <v>196</v>
      </c>
      <c r="B207" s="19"/>
      <c r="C207" s="20"/>
    </row>
    <row r="208" ht="16.5" spans="1:3">
      <c r="A208" s="10" t="s">
        <v>193</v>
      </c>
      <c r="B208" s="11"/>
      <c r="C208" s="12"/>
    </row>
    <row r="209" ht="15.75" spans="1:3">
      <c r="A209" s="13" t="str">
        <f>CONCATENATE("&lt;loc&gt;",B209,"&lt;/loc&gt;")</f>
        <v>&lt;loc&gt;https://eduardoherreraf.github.io/otrosTemas-como_borrar_la_cache_y_archivos_basura_en_windows.html&lt;/loc&gt;</v>
      </c>
      <c r="B209" s="14" t="str">
        <f>CONCATENATE($C$5,C209)</f>
        <v>https://eduardoherreraf.github.io/otrosTemas-como_borrar_la_cache_y_archivos_basura_en_windows.html</v>
      </c>
      <c r="C209" s="15" t="s">
        <v>237</v>
      </c>
    </row>
    <row r="210" spans="1:5">
      <c r="A210" s="13" t="str">
        <f>CONCATENATE("&lt;lastmod&gt;",B210,"&lt;/lastmod&gt;")</f>
        <v>&lt;lastmod&gt;2025-03-10T16:14:32-05:00&lt;/lastmod&gt;</v>
      </c>
      <c r="B210" s="14" t="str">
        <f>$C$1</f>
        <v>2025-03-10T16:14:32-05:00</v>
      </c>
      <c r="C210" s="17"/>
      <c r="E210" s="16"/>
    </row>
    <row r="211" ht="15.75" spans="1:5">
      <c r="A211" s="13" t="str">
        <f>CONCATENATE("&lt;changefreq&gt;",B211,"&lt;/changefreq&gt;")</f>
        <v>&lt;changefreq&gt;yearly&lt;/changefreq&gt;</v>
      </c>
      <c r="B211" s="14" t="s">
        <v>195</v>
      </c>
      <c r="C211" s="17"/>
      <c r="E211" s="16"/>
    </row>
    <row r="212" ht="15.75" spans="1:5">
      <c r="A212" s="13" t="str">
        <f>CONCATENATE("&lt;priority&gt;",B212,"&lt;/priority&gt;")</f>
        <v>&lt;priority&gt;0.6&lt;/priority&gt;</v>
      </c>
      <c r="B212" s="14" t="str">
        <f>C212</f>
        <v>0.6</v>
      </c>
      <c r="C212" s="15" t="s">
        <v>207</v>
      </c>
      <c r="E212" s="16"/>
    </row>
    <row r="213" ht="15.75" spans="1:3">
      <c r="A213" s="18" t="s">
        <v>196</v>
      </c>
      <c r="B213" s="19"/>
      <c r="C213" s="20"/>
    </row>
    <row r="214" ht="16.5" spans="1:3">
      <c r="A214" s="21" t="s">
        <v>238</v>
      </c>
      <c r="B214" s="21"/>
      <c r="C214" s="21"/>
    </row>
    <row r="215" ht="16.5" spans="1:3">
      <c r="A215" s="10" t="s">
        <v>193</v>
      </c>
      <c r="B215" s="11"/>
      <c r="C215" s="12"/>
    </row>
    <row r="216" ht="15.75" spans="1:5">
      <c r="A216" s="13" t="str">
        <f>CONCATENATE("&lt;loc&gt;",B216,"&lt;/loc&gt;")</f>
        <v>&lt;loc&gt;https://eduardoherreraf.github.io/cursoPython3-0101_introduccion.html&lt;/loc&gt;</v>
      </c>
      <c r="B216" s="14" t="str">
        <f>CONCATENATE($C$5,C216)</f>
        <v>https://eduardoherreraf.github.io/cursoPython3-0101_introduccion.html</v>
      </c>
      <c r="C216" s="15" t="s">
        <v>239</v>
      </c>
      <c r="E216" s="16"/>
    </row>
    <row r="217" spans="1:5">
      <c r="A217" s="13" t="str">
        <f>CONCATENATE("&lt;lastmod&gt;",B217,"&lt;/lastmod&gt;")</f>
        <v>&lt;lastmod&gt;2025-03-10T16:14:32-05:00&lt;/lastmod&gt;</v>
      </c>
      <c r="B217" s="14" t="str">
        <f>$C$1</f>
        <v>2025-03-10T16:14:32-05:00</v>
      </c>
      <c r="C217" s="17"/>
      <c r="E217" s="16"/>
    </row>
    <row r="218" ht="15.75" spans="1:5">
      <c r="A218" s="13" t="str">
        <f>CONCATENATE("&lt;changefreq&gt;",B218,"&lt;/changefreq&gt;")</f>
        <v>&lt;changefreq&gt;yearly&lt;/changefreq&gt;</v>
      </c>
      <c r="B218" s="14" t="s">
        <v>195</v>
      </c>
      <c r="C218" s="17"/>
      <c r="E218" s="16"/>
    </row>
    <row r="219" ht="15.75" spans="1:3">
      <c r="A219" s="13" t="str">
        <f>CONCATENATE("&lt;priority&gt;",B219,"&lt;/priority&gt;")</f>
        <v>&lt;priority&gt;0.6&lt;/priority&gt;</v>
      </c>
      <c r="B219" s="14" t="str">
        <f>C219</f>
        <v>0.6</v>
      </c>
      <c r="C219" s="15" t="s">
        <v>207</v>
      </c>
    </row>
    <row r="220" ht="15.75" spans="1:3">
      <c r="A220" s="18" t="s">
        <v>196</v>
      </c>
      <c r="B220" s="19"/>
      <c r="C220" s="20"/>
    </row>
    <row r="221" ht="16.5" spans="1:3">
      <c r="A221" s="10" t="s">
        <v>193</v>
      </c>
      <c r="B221" s="11"/>
      <c r="C221" s="12"/>
    </row>
    <row r="222" ht="15.75" spans="1:5">
      <c r="A222" s="13" t="str">
        <f>CONCATENATE("&lt;loc&gt;",B222,"&lt;/loc&gt;")</f>
        <v>&lt;loc&gt;https://eduardoherreraf.github.io/cursoPython3-0102_instalacion_de_python_localmente.html&lt;/loc&gt;</v>
      </c>
      <c r="B222" s="14" t="str">
        <f>CONCATENATE($C$5,C222)</f>
        <v>https://eduardoherreraf.github.io/cursoPython3-0102_instalacion_de_python_localmente.html</v>
      </c>
      <c r="C222" s="15" t="s">
        <v>240</v>
      </c>
      <c r="E222" s="16"/>
    </row>
    <row r="223" spans="1:5">
      <c r="A223" s="13" t="str">
        <f>CONCATENATE("&lt;lastmod&gt;",B223,"&lt;/lastmod&gt;")</f>
        <v>&lt;lastmod&gt;2025-03-10T16:14:32-05:00&lt;/lastmod&gt;</v>
      </c>
      <c r="B223" s="14" t="str">
        <f>$C$1</f>
        <v>2025-03-10T16:14:32-05:00</v>
      </c>
      <c r="C223" s="17"/>
      <c r="E223" s="16"/>
    </row>
    <row r="224" ht="15.75" spans="1:5">
      <c r="A224" s="13" t="str">
        <f>CONCATENATE("&lt;changefreq&gt;",B224,"&lt;/changefreq&gt;")</f>
        <v>&lt;changefreq&gt;yearly&lt;/changefreq&gt;</v>
      </c>
      <c r="B224" s="14" t="s">
        <v>195</v>
      </c>
      <c r="C224" s="17"/>
      <c r="E224" s="16"/>
    </row>
    <row r="225" ht="15.75" spans="1:3">
      <c r="A225" s="13" t="str">
        <f>CONCATENATE("&lt;priority&gt;",B225,"&lt;/priority&gt;")</f>
        <v>&lt;priority&gt;0.6&lt;/priority&gt;</v>
      </c>
      <c r="B225" s="14" t="str">
        <f>C225</f>
        <v>0.6</v>
      </c>
      <c r="C225" s="15" t="s">
        <v>207</v>
      </c>
    </row>
    <row r="226" ht="15.75" spans="1:3">
      <c r="A226" s="18" t="s">
        <v>196</v>
      </c>
      <c r="B226" s="19"/>
      <c r="C226" s="20"/>
    </row>
    <row r="227" ht="16.5" spans="1:3">
      <c r="A227" s="10" t="s">
        <v>193</v>
      </c>
      <c r="B227" s="11"/>
      <c r="C227" s="12"/>
    </row>
    <row r="228" ht="15.75" spans="1:5">
      <c r="A228" s="13" t="str">
        <f>CONCATENATE("&lt;loc&gt;",B228,"&lt;/loc&gt;")</f>
        <v>&lt;loc&gt;https://eduardoherreraf.github.io/cursoPython3-0201_funcion_print.html&lt;/loc&gt;</v>
      </c>
      <c r="B228" s="14" t="str">
        <f>CONCATENATE($C$5,C228)</f>
        <v>https://eduardoherreraf.github.io/cursoPython3-0201_funcion_print.html</v>
      </c>
      <c r="C228" s="15" t="s">
        <v>241</v>
      </c>
      <c r="E228" s="16"/>
    </row>
    <row r="229" spans="1:5">
      <c r="A229" s="13" t="str">
        <f>CONCATENATE("&lt;lastmod&gt;",B229,"&lt;/lastmod&gt;")</f>
        <v>&lt;lastmod&gt;2025-03-10T16:14:32-05:00&lt;/lastmod&gt;</v>
      </c>
      <c r="B229" s="14" t="str">
        <f>$C$1</f>
        <v>2025-03-10T16:14:32-05:00</v>
      </c>
      <c r="C229" s="17"/>
      <c r="E229" s="16"/>
    </row>
    <row r="230" ht="15.75" spans="1:5">
      <c r="A230" s="13" t="str">
        <f>CONCATENATE("&lt;changefreq&gt;",B230,"&lt;/changefreq&gt;")</f>
        <v>&lt;changefreq&gt;yearly&lt;/changefreq&gt;</v>
      </c>
      <c r="B230" s="14" t="s">
        <v>195</v>
      </c>
      <c r="C230" s="17"/>
      <c r="E230" s="16"/>
    </row>
    <row r="231" ht="15.75" spans="1:3">
      <c r="A231" s="13" t="str">
        <f>CONCATENATE("&lt;priority&gt;",B231,"&lt;/priority&gt;")</f>
        <v>&lt;priority&gt;0.6&lt;/priority&gt;</v>
      </c>
      <c r="B231" s="14" t="str">
        <f>C231</f>
        <v>0.6</v>
      </c>
      <c r="C231" s="15" t="s">
        <v>207</v>
      </c>
    </row>
    <row r="232" ht="15.75" spans="1:3">
      <c r="A232" s="18" t="s">
        <v>196</v>
      </c>
      <c r="B232" s="19"/>
      <c r="C232" s="20"/>
    </row>
    <row r="233" ht="16.5" spans="1:3">
      <c r="A233" s="10" t="s">
        <v>193</v>
      </c>
      <c r="B233" s="11"/>
      <c r="C233" s="12"/>
    </row>
    <row r="234" ht="15.75" spans="1:5">
      <c r="A234" s="13" t="str">
        <f>CONCATENATE("&lt;loc&gt;",B234,"&lt;/loc&gt;")</f>
        <v>&lt;loc&gt;https://eduardoherreraf.github.io/cursoPython3-0202_literales.html&lt;/loc&gt;</v>
      </c>
      <c r="B234" s="14" t="str">
        <f>CONCATENATE($C$5,C234)</f>
        <v>https://eduardoherreraf.github.io/cursoPython3-0202_literales.html</v>
      </c>
      <c r="C234" s="15" t="s">
        <v>242</v>
      </c>
      <c r="E234" s="16"/>
    </row>
    <row r="235" spans="1:5">
      <c r="A235" s="13" t="str">
        <f>CONCATENATE("&lt;lastmod&gt;",B235,"&lt;/lastmod&gt;")</f>
        <v>&lt;lastmod&gt;2025-03-10T16:14:32-05:00&lt;/lastmod&gt;</v>
      </c>
      <c r="B235" s="14" t="str">
        <f>$C$1</f>
        <v>2025-03-10T16:14:32-05:00</v>
      </c>
      <c r="C235" s="17"/>
      <c r="E235" s="16"/>
    </row>
    <row r="236" ht="15.75" spans="1:5">
      <c r="A236" s="13" t="str">
        <f>CONCATENATE("&lt;changefreq&gt;",B236,"&lt;/changefreq&gt;")</f>
        <v>&lt;changefreq&gt;yearly&lt;/changefreq&gt;</v>
      </c>
      <c r="B236" s="14" t="s">
        <v>195</v>
      </c>
      <c r="C236" s="17"/>
      <c r="E236" s="16"/>
    </row>
    <row r="237" ht="15.75" spans="1:3">
      <c r="A237" s="13" t="str">
        <f>CONCATENATE("&lt;priority&gt;",B237,"&lt;/priority&gt;")</f>
        <v>&lt;priority&gt;0.6&lt;/priority&gt;</v>
      </c>
      <c r="B237" s="14" t="str">
        <f>C237</f>
        <v>0.6</v>
      </c>
      <c r="C237" s="15" t="s">
        <v>207</v>
      </c>
    </row>
    <row r="238" ht="15.75" spans="1:3">
      <c r="A238" s="18" t="s">
        <v>196</v>
      </c>
      <c r="B238" s="19"/>
      <c r="C238" s="20"/>
    </row>
    <row r="239" ht="16.5" spans="1:3">
      <c r="A239" s="10" t="s">
        <v>193</v>
      </c>
      <c r="B239" s="11"/>
      <c r="C239" s="12"/>
    </row>
    <row r="240" ht="15.75" spans="1:5">
      <c r="A240" s="13" t="str">
        <f>CONCATENATE("&lt;loc&gt;",B240,"&lt;/loc&gt;")</f>
        <v>&lt;loc&gt;https://eduardoherreraf.github.io/cursoPython3-0203_operadores.html&lt;/loc&gt;</v>
      </c>
      <c r="B240" s="14" t="str">
        <f>CONCATENATE($C$5,C240)</f>
        <v>https://eduardoherreraf.github.io/cursoPython3-0203_operadores.html</v>
      </c>
      <c r="C240" s="15" t="s">
        <v>243</v>
      </c>
      <c r="E240" s="16"/>
    </row>
    <row r="241" spans="1:5">
      <c r="A241" s="13" t="str">
        <f>CONCATENATE("&lt;lastmod&gt;",B241,"&lt;/lastmod&gt;")</f>
        <v>&lt;lastmod&gt;2025-03-10T16:14:32-05:00&lt;/lastmod&gt;</v>
      </c>
      <c r="B241" s="14" t="str">
        <f>$C$1</f>
        <v>2025-03-10T16:14:32-05:00</v>
      </c>
      <c r="C241" s="17"/>
      <c r="E241" s="16"/>
    </row>
    <row r="242" ht="15.75" spans="1:5">
      <c r="A242" s="13" t="str">
        <f>CONCATENATE("&lt;changefreq&gt;",B242,"&lt;/changefreq&gt;")</f>
        <v>&lt;changefreq&gt;yearly&lt;/changefreq&gt;</v>
      </c>
      <c r="B242" s="14" t="s">
        <v>195</v>
      </c>
      <c r="C242" s="17"/>
      <c r="E242" s="16"/>
    </row>
    <row r="243" ht="15.75" spans="1:3">
      <c r="A243" s="13" t="str">
        <f>CONCATENATE("&lt;priority&gt;",B243,"&lt;/priority&gt;")</f>
        <v>&lt;priority&gt;0.6&lt;/priority&gt;</v>
      </c>
      <c r="B243" s="14" t="str">
        <f>C243</f>
        <v>0.6</v>
      </c>
      <c r="C243" s="15" t="s">
        <v>207</v>
      </c>
    </row>
    <row r="244" ht="15.75" spans="1:3">
      <c r="A244" s="18" t="s">
        <v>196</v>
      </c>
      <c r="B244" s="19"/>
      <c r="C244" s="20"/>
    </row>
    <row r="245" ht="16.5" spans="1:3">
      <c r="A245" s="10" t="s">
        <v>193</v>
      </c>
      <c r="B245" s="11"/>
      <c r="C245" s="12"/>
    </row>
    <row r="246" ht="15.75" spans="1:5">
      <c r="A246" s="13" t="str">
        <f>CONCATENATE("&lt;loc&gt;",B246,"&lt;/loc&gt;")</f>
        <v>&lt;loc&gt;https://eduardoherreraf.github.io/cursoPython3-0204_variables.html&lt;/loc&gt;</v>
      </c>
      <c r="B246" s="14" t="str">
        <f>CONCATENATE($C$5,C246)</f>
        <v>https://eduardoherreraf.github.io/cursoPython3-0204_variables.html</v>
      </c>
      <c r="C246" s="15" t="s">
        <v>244</v>
      </c>
      <c r="E246" s="16"/>
    </row>
    <row r="247" spans="1:5">
      <c r="A247" s="13" t="str">
        <f>CONCATENATE("&lt;lastmod&gt;",B247,"&lt;/lastmod&gt;")</f>
        <v>&lt;lastmod&gt;2025-03-10T16:14:32-05:00&lt;/lastmod&gt;</v>
      </c>
      <c r="B247" s="14" t="str">
        <f>$C$1</f>
        <v>2025-03-10T16:14:32-05:00</v>
      </c>
      <c r="C247" s="17"/>
      <c r="E247" s="16"/>
    </row>
    <row r="248" ht="15.75" spans="1:5">
      <c r="A248" s="13" t="str">
        <f>CONCATENATE("&lt;changefreq&gt;",B248,"&lt;/changefreq&gt;")</f>
        <v>&lt;changefreq&gt;yearly&lt;/changefreq&gt;</v>
      </c>
      <c r="B248" s="14" t="s">
        <v>195</v>
      </c>
      <c r="C248" s="17"/>
      <c r="E248" s="16"/>
    </row>
    <row r="249" ht="15.75" spans="1:3">
      <c r="A249" s="13" t="str">
        <f>CONCATENATE("&lt;priority&gt;",B249,"&lt;/priority&gt;")</f>
        <v>&lt;priority&gt;0.6&lt;/priority&gt;</v>
      </c>
      <c r="B249" s="14" t="str">
        <f>C249</f>
        <v>0.6</v>
      </c>
      <c r="C249" s="15" t="s">
        <v>207</v>
      </c>
    </row>
    <row r="250" ht="15.75" spans="1:3">
      <c r="A250" s="18" t="s">
        <v>196</v>
      </c>
      <c r="B250" s="19"/>
      <c r="C250" s="20"/>
    </row>
    <row r="251" ht="16.5" spans="1:3">
      <c r="A251" s="10" t="s">
        <v>193</v>
      </c>
      <c r="B251" s="11"/>
      <c r="C251" s="12"/>
    </row>
    <row r="252" ht="15.75" spans="1:5">
      <c r="A252" s="13" t="str">
        <f>CONCATENATE("&lt;loc&gt;",B252,"&lt;/loc&gt;")</f>
        <v>&lt;loc&gt;https://eduardoherreraf.github.io/cursoPython3-0205_comentarios.html&lt;/loc&gt;</v>
      </c>
      <c r="B252" s="14" t="str">
        <f>CONCATENATE($C$5,C252)</f>
        <v>https://eduardoherreraf.github.io/cursoPython3-0205_comentarios.html</v>
      </c>
      <c r="C252" s="15" t="s">
        <v>245</v>
      </c>
      <c r="E252" s="16"/>
    </row>
    <row r="253" spans="1:5">
      <c r="A253" s="13" t="str">
        <f>CONCATENATE("&lt;lastmod&gt;",B253,"&lt;/lastmod&gt;")</f>
        <v>&lt;lastmod&gt;2025-03-10T16:14:32-05:00&lt;/lastmod&gt;</v>
      </c>
      <c r="B253" s="14" t="str">
        <f>$C$1</f>
        <v>2025-03-10T16:14:32-05:00</v>
      </c>
      <c r="C253" s="17"/>
      <c r="E253" s="16"/>
    </row>
    <row r="254" ht="15.75" spans="1:5">
      <c r="A254" s="13" t="str">
        <f>CONCATENATE("&lt;changefreq&gt;",B254,"&lt;/changefreq&gt;")</f>
        <v>&lt;changefreq&gt;yearly&lt;/changefreq&gt;</v>
      </c>
      <c r="B254" s="14" t="s">
        <v>195</v>
      </c>
      <c r="C254" s="17"/>
      <c r="E254" s="16"/>
    </row>
    <row r="255" ht="15.75" spans="1:3">
      <c r="A255" s="13" t="str">
        <f>CONCATENATE("&lt;priority&gt;",B255,"&lt;/priority&gt;")</f>
        <v>&lt;priority&gt;0.6&lt;/priority&gt;</v>
      </c>
      <c r="B255" s="14" t="str">
        <f>C255</f>
        <v>0.6</v>
      </c>
      <c r="C255" s="15" t="s">
        <v>207</v>
      </c>
    </row>
    <row r="256" ht="15.75" spans="1:3">
      <c r="A256" s="18" t="s">
        <v>196</v>
      </c>
      <c r="B256" s="19"/>
      <c r="C256" s="20"/>
    </row>
    <row r="257" ht="16.5" spans="1:3">
      <c r="A257" s="10" t="s">
        <v>193</v>
      </c>
      <c r="B257" s="11"/>
      <c r="C257" s="12"/>
    </row>
    <row r="258" ht="15.75" spans="1:5">
      <c r="A258" s="13" t="str">
        <f>CONCATENATE("&lt;loc&gt;",B258,"&lt;/loc&gt;")</f>
        <v>&lt;loc&gt;https://eduardoherreraf.github.io/cursoPython3-0206_interaccion_con_el_usuario.html&lt;/loc&gt;</v>
      </c>
      <c r="B258" s="14" t="str">
        <f>CONCATENATE($C$5,C258)</f>
        <v>https://eduardoherreraf.github.io/cursoPython3-0206_interaccion_con_el_usuario.html</v>
      </c>
      <c r="C258" s="15" t="s">
        <v>246</v>
      </c>
      <c r="E258" s="16"/>
    </row>
    <row r="259" spans="1:5">
      <c r="A259" s="13" t="str">
        <f>CONCATENATE("&lt;lastmod&gt;",B259,"&lt;/lastmod&gt;")</f>
        <v>&lt;lastmod&gt;2025-03-10T16:14:32-05:00&lt;/lastmod&gt;</v>
      </c>
      <c r="B259" s="14" t="str">
        <f>$C$1</f>
        <v>2025-03-10T16:14:32-05:00</v>
      </c>
      <c r="C259" s="17"/>
      <c r="E259" s="16"/>
    </row>
    <row r="260" ht="15.75" spans="1:5">
      <c r="A260" s="13" t="str">
        <f>CONCATENATE("&lt;changefreq&gt;",B260,"&lt;/changefreq&gt;")</f>
        <v>&lt;changefreq&gt;yearly&lt;/changefreq&gt;</v>
      </c>
      <c r="B260" s="14" t="s">
        <v>195</v>
      </c>
      <c r="C260" s="17"/>
      <c r="E260" s="16"/>
    </row>
    <row r="261" ht="15.75" spans="1:3">
      <c r="A261" s="13" t="str">
        <f>CONCATENATE("&lt;priority&gt;",B261,"&lt;/priority&gt;")</f>
        <v>&lt;priority&gt;0.6&lt;/priority&gt;</v>
      </c>
      <c r="B261" s="14" t="str">
        <f>C261</f>
        <v>0.6</v>
      </c>
      <c r="C261" s="15" t="s">
        <v>207</v>
      </c>
    </row>
    <row r="262" ht="15.75" spans="1:3">
      <c r="A262" s="18" t="s">
        <v>196</v>
      </c>
      <c r="B262" s="19"/>
      <c r="C262" s="20"/>
    </row>
    <row r="263" ht="16.5" spans="1:3">
      <c r="A263" s="10" t="s">
        <v>193</v>
      </c>
      <c r="B263" s="11"/>
      <c r="C263" s="12"/>
    </row>
    <row r="264" ht="15.75" spans="1:5">
      <c r="A264" s="13" t="str">
        <f>CONCATENATE("&lt;loc&gt;",B264,"&lt;/loc&gt;")</f>
        <v>&lt;loc&gt;https://eduardoherreraf.github.io/cursoPython3-0301_operadores_de_comparacion_y_logicos_en_python.html&lt;/loc&gt;</v>
      </c>
      <c r="B264" s="14" t="str">
        <f>CONCATENATE($C$5,C264)</f>
        <v>https://eduardoherreraf.github.io/cursoPython3-0301_operadores_de_comparacion_y_logicos_en_python.html</v>
      </c>
      <c r="C264" s="15" t="s">
        <v>247</v>
      </c>
      <c r="E264" s="16"/>
    </row>
    <row r="265" spans="1:5">
      <c r="A265" s="13" t="str">
        <f>CONCATENATE("&lt;lastmod&gt;",B265,"&lt;/lastmod&gt;")</f>
        <v>&lt;lastmod&gt;2025-03-10T16:14:32-05:00&lt;/lastmod&gt;</v>
      </c>
      <c r="B265" s="14" t="str">
        <f>$C$1</f>
        <v>2025-03-10T16:14:32-05:00</v>
      </c>
      <c r="C265" s="17"/>
      <c r="E265" s="16"/>
    </row>
    <row r="266" ht="15.75" spans="1:5">
      <c r="A266" s="13" t="str">
        <f>CONCATENATE("&lt;changefreq&gt;",B266,"&lt;/changefreq&gt;")</f>
        <v>&lt;changefreq&gt;yearly&lt;/changefreq&gt;</v>
      </c>
      <c r="B266" s="14" t="s">
        <v>195</v>
      </c>
      <c r="C266" s="17"/>
      <c r="E266" s="16"/>
    </row>
    <row r="267" ht="15.75" spans="1:3">
      <c r="A267" s="13" t="str">
        <f>CONCATENATE("&lt;priority&gt;",B267,"&lt;/priority&gt;")</f>
        <v>&lt;priority&gt;0.6&lt;/priority&gt;</v>
      </c>
      <c r="B267" s="14" t="str">
        <f>C267</f>
        <v>0.6</v>
      </c>
      <c r="C267" s="15" t="s">
        <v>207</v>
      </c>
    </row>
    <row r="268" ht="15.75" spans="1:3">
      <c r="A268" s="18" t="s">
        <v>196</v>
      </c>
      <c r="B268" s="19"/>
      <c r="C268" s="20"/>
    </row>
    <row r="269" ht="16.5" spans="1:3">
      <c r="A269" s="10" t="s">
        <v>193</v>
      </c>
      <c r="B269" s="11"/>
      <c r="C269" s="12"/>
    </row>
    <row r="270" ht="15.75" spans="1:5">
      <c r="A270" s="13" t="str">
        <f>CONCATENATE("&lt;loc&gt;",B270,"&lt;/loc&gt;")</f>
        <v>&lt;loc&gt;https://eduardoherreraf.github.io/cursoPython3-0302_sentencia_if_de_control_de_flujo.html&lt;/loc&gt;</v>
      </c>
      <c r="B270" s="14" t="str">
        <f>CONCATENATE($C$5,C270)</f>
        <v>https://eduardoherreraf.github.io/cursoPython3-0302_sentencia_if_de_control_de_flujo.html</v>
      </c>
      <c r="C270" s="15" t="s">
        <v>248</v>
      </c>
      <c r="E270" s="16"/>
    </row>
    <row r="271" spans="1:5">
      <c r="A271" s="13" t="str">
        <f>CONCATENATE("&lt;lastmod&gt;",B271,"&lt;/lastmod&gt;")</f>
        <v>&lt;lastmod&gt;2025-03-10T16:14:32-05:00&lt;/lastmod&gt;</v>
      </c>
      <c r="B271" s="14" t="str">
        <f>$C$1</f>
        <v>2025-03-10T16:14:32-05:00</v>
      </c>
      <c r="C271" s="17"/>
      <c r="E271" s="16"/>
    </row>
    <row r="272" ht="15.75" spans="1:5">
      <c r="A272" s="13" t="str">
        <f>CONCATENATE("&lt;changefreq&gt;",B272,"&lt;/changefreq&gt;")</f>
        <v>&lt;changefreq&gt;yearly&lt;/changefreq&gt;</v>
      </c>
      <c r="B272" s="14" t="s">
        <v>195</v>
      </c>
      <c r="C272" s="17"/>
      <c r="E272" s="16"/>
    </row>
    <row r="273" ht="15.75" spans="1:3">
      <c r="A273" s="13" t="str">
        <f>CONCATENATE("&lt;priority&gt;",B273,"&lt;/priority&gt;")</f>
        <v>&lt;priority&gt;0.6&lt;/priority&gt;</v>
      </c>
      <c r="B273" s="14" t="str">
        <f>C273</f>
        <v>0.6</v>
      </c>
      <c r="C273" s="15" t="s">
        <v>207</v>
      </c>
    </row>
    <row r="274" ht="15.75" spans="1:3">
      <c r="A274" s="18" t="s">
        <v>196</v>
      </c>
      <c r="B274" s="19"/>
      <c r="C274" s="20"/>
    </row>
    <row r="275" ht="16.5" spans="1:3">
      <c r="A275" s="10" t="s">
        <v>193</v>
      </c>
      <c r="B275" s="11"/>
      <c r="C275" s="12"/>
    </row>
    <row r="276" ht="15.75" spans="1:5">
      <c r="A276" s="13" t="str">
        <f>CONCATENATE("&lt;loc&gt;",B276,"&lt;/loc&gt;")</f>
        <v>&lt;loc&gt;https://eduardoherreraf.github.io/cursoPython3-0303_bucles_en_python_una_guia_completa.html&lt;/loc&gt;</v>
      </c>
      <c r="B276" s="14" t="str">
        <f>CONCATENATE($C$5,C276)</f>
        <v>https://eduardoherreraf.github.io/cursoPython3-0303_bucles_en_python_una_guia_completa.html</v>
      </c>
      <c r="C276" s="15" t="s">
        <v>249</v>
      </c>
      <c r="E276" s="16"/>
    </row>
    <row r="277" spans="1:5">
      <c r="A277" s="13" t="str">
        <f>CONCATENATE("&lt;lastmod&gt;",B277,"&lt;/lastmod&gt;")</f>
        <v>&lt;lastmod&gt;2025-03-10T16:14:32-05:00&lt;/lastmod&gt;</v>
      </c>
      <c r="B277" s="14" t="str">
        <f>$C$1</f>
        <v>2025-03-10T16:14:32-05:00</v>
      </c>
      <c r="C277" s="17"/>
      <c r="E277" s="16"/>
    </row>
    <row r="278" ht="15.75" spans="1:5">
      <c r="A278" s="13" t="str">
        <f>CONCATENATE("&lt;changefreq&gt;",B278,"&lt;/changefreq&gt;")</f>
        <v>&lt;changefreq&gt;yearly&lt;/changefreq&gt;</v>
      </c>
      <c r="B278" s="14" t="s">
        <v>195</v>
      </c>
      <c r="C278" s="17"/>
      <c r="E278" s="16"/>
    </row>
    <row r="279" ht="15.75" spans="1:3">
      <c r="A279" s="13" t="str">
        <f>CONCATENATE("&lt;priority&gt;",B279,"&lt;/priority&gt;")</f>
        <v>&lt;priority&gt;0.6&lt;/priority&gt;</v>
      </c>
      <c r="B279" s="14" t="str">
        <f>C279</f>
        <v>0.6</v>
      </c>
      <c r="C279" s="15" t="s">
        <v>207</v>
      </c>
    </row>
    <row r="280" ht="15.75" spans="1:3">
      <c r="A280" s="18" t="s">
        <v>196</v>
      </c>
      <c r="B280" s="19"/>
      <c r="C280" s="20"/>
    </row>
    <row r="281" ht="16.5" spans="1:3">
      <c r="A281" s="10" t="s">
        <v>193</v>
      </c>
      <c r="B281" s="11"/>
      <c r="C281" s="12"/>
    </row>
    <row r="282" ht="15.75" spans="1:5">
      <c r="A282" s="13" t="str">
        <f>CONCATENATE("&lt;loc&gt;",B282,"&lt;/loc&gt;")</f>
        <v>&lt;loc&gt;https://eduardoherreraf.github.io/cursoPython3-0304_operadores_logicos_y_operaciones_bit_a_bit_en_python.html&lt;/loc&gt;</v>
      </c>
      <c r="B282" s="14" t="str">
        <f>CONCATENATE($C$5,C282)</f>
        <v>https://eduardoherreraf.github.io/cursoPython3-0304_operadores_logicos_y_operaciones_bit_a_bit_en_python.html</v>
      </c>
      <c r="C282" s="15" t="s">
        <v>250</v>
      </c>
      <c r="E282" s="16"/>
    </row>
    <row r="283" spans="1:5">
      <c r="A283" s="13" t="str">
        <f>CONCATENATE("&lt;lastmod&gt;",B283,"&lt;/lastmod&gt;")</f>
        <v>&lt;lastmod&gt;2025-03-10T16:14:32-05:00&lt;/lastmod&gt;</v>
      </c>
      <c r="B283" s="14" t="str">
        <f>$C$1</f>
        <v>2025-03-10T16:14:32-05:00</v>
      </c>
      <c r="C283" s="17"/>
      <c r="E283" s="16"/>
    </row>
    <row r="284" ht="15.75" spans="1:5">
      <c r="A284" s="13" t="str">
        <f>CONCATENATE("&lt;changefreq&gt;",B284,"&lt;/changefreq&gt;")</f>
        <v>&lt;changefreq&gt;yearly&lt;/changefreq&gt;</v>
      </c>
      <c r="B284" s="14" t="s">
        <v>195</v>
      </c>
      <c r="C284" s="17"/>
      <c r="E284" s="16"/>
    </row>
    <row r="285" ht="15.75" spans="1:3">
      <c r="A285" s="13" t="str">
        <f>CONCATENATE("&lt;priority&gt;",B285,"&lt;/priority&gt;")</f>
        <v>&lt;priority&gt;0.6&lt;/priority&gt;</v>
      </c>
      <c r="B285" s="14" t="str">
        <f>C285</f>
        <v>0.6</v>
      </c>
      <c r="C285" s="15" t="s">
        <v>207</v>
      </c>
    </row>
    <row r="286" ht="15.75" spans="1:3">
      <c r="A286" s="18" t="s">
        <v>196</v>
      </c>
      <c r="B286" s="19"/>
      <c r="C286" s="20"/>
    </row>
    <row r="287" ht="16.5" spans="1:3">
      <c r="A287" s="10" t="s">
        <v>193</v>
      </c>
      <c r="B287" s="11"/>
      <c r="C287" s="12"/>
    </row>
    <row r="288" ht="15.75" spans="1:5">
      <c r="A288" s="13" t="str">
        <f>CONCATENATE("&lt;loc&gt;",B288,"&lt;/loc&gt;")</f>
        <v>&lt;loc&gt;https://eduardoherreraf.github.io/cursoPython3-0305_listas.html&lt;/loc&gt;</v>
      </c>
      <c r="B288" s="14" t="str">
        <f>CONCATENATE($C$5,C288)</f>
        <v>https://eduardoherreraf.github.io/cursoPython3-0305_listas.html</v>
      </c>
      <c r="C288" s="15" t="s">
        <v>251</v>
      </c>
      <c r="E288" s="16"/>
    </row>
    <row r="289" spans="1:5">
      <c r="A289" s="13" t="str">
        <f>CONCATENATE("&lt;lastmod&gt;",B289,"&lt;/lastmod&gt;")</f>
        <v>&lt;lastmod&gt;2025-03-10T16:14:32-05:00&lt;/lastmod&gt;</v>
      </c>
      <c r="B289" s="14" t="str">
        <f>$C$1</f>
        <v>2025-03-10T16:14:32-05:00</v>
      </c>
      <c r="C289" s="17"/>
      <c r="E289" s="16"/>
    </row>
    <row r="290" ht="15.75" spans="1:5">
      <c r="A290" s="13" t="str">
        <f>CONCATENATE("&lt;changefreq&gt;",B290,"&lt;/changefreq&gt;")</f>
        <v>&lt;changefreq&gt;yearly&lt;/changefreq&gt;</v>
      </c>
      <c r="B290" s="14" t="s">
        <v>195</v>
      </c>
      <c r="C290" s="17"/>
      <c r="E290" s="16"/>
    </row>
    <row r="291" ht="15.75" spans="1:3">
      <c r="A291" s="13" t="str">
        <f>CONCATENATE("&lt;priority&gt;",B291,"&lt;/priority&gt;")</f>
        <v>&lt;priority&gt;0.6&lt;/priority&gt;</v>
      </c>
      <c r="B291" s="14" t="str">
        <f>C291</f>
        <v>0.6</v>
      </c>
      <c r="C291" s="15" t="s">
        <v>207</v>
      </c>
    </row>
    <row r="292" ht="15.75" spans="1:3">
      <c r="A292" s="18" t="s">
        <v>196</v>
      </c>
      <c r="B292" s="19"/>
      <c r="C292" s="20"/>
    </row>
    <row r="293" ht="16.5" spans="1:3">
      <c r="A293" s="10" t="s">
        <v>193</v>
      </c>
      <c r="B293" s="11"/>
      <c r="C293" s="12"/>
    </row>
    <row r="294" ht="15.75" spans="1:5">
      <c r="A294" s="13" t="str">
        <f>CONCATENATE("&lt;loc&gt;",B294,"&lt;/loc&gt;")</f>
        <v>&lt;loc&gt;https://eduardoherreraf.github.io/cursoPython3-0306_ordenamiento_de_listas_metodo_burbuja.html&lt;/loc&gt;</v>
      </c>
      <c r="B294" s="14" t="str">
        <f>CONCATENATE($C$5,C294)</f>
        <v>https://eduardoherreraf.github.io/cursoPython3-0306_ordenamiento_de_listas_metodo_burbuja.html</v>
      </c>
      <c r="C294" s="15" t="s">
        <v>252</v>
      </c>
      <c r="E294" s="16"/>
    </row>
    <row r="295" spans="1:5">
      <c r="A295" s="13" t="str">
        <f>CONCATENATE("&lt;lastmod&gt;",B295,"&lt;/lastmod&gt;")</f>
        <v>&lt;lastmod&gt;2025-03-10T16:14:32-05:00&lt;/lastmod&gt;</v>
      </c>
      <c r="B295" s="14" t="str">
        <f>$C$1</f>
        <v>2025-03-10T16:14:32-05:00</v>
      </c>
      <c r="C295" s="17"/>
      <c r="E295" s="16"/>
    </row>
    <row r="296" ht="15.75" spans="1:5">
      <c r="A296" s="13" t="str">
        <f>CONCATENATE("&lt;changefreq&gt;",B296,"&lt;/changefreq&gt;")</f>
        <v>&lt;changefreq&gt;yearly&lt;/changefreq&gt;</v>
      </c>
      <c r="B296" s="14" t="s">
        <v>195</v>
      </c>
      <c r="C296" s="17"/>
      <c r="E296" s="16"/>
    </row>
    <row r="297" ht="15.75" spans="1:3">
      <c r="A297" s="13" t="str">
        <f>CONCATENATE("&lt;priority&gt;",B297,"&lt;/priority&gt;")</f>
        <v>&lt;priority&gt;0.6&lt;/priority&gt;</v>
      </c>
      <c r="B297" s="14" t="str">
        <f>C297</f>
        <v>0.6</v>
      </c>
      <c r="C297" s="15" t="s">
        <v>207</v>
      </c>
    </row>
    <row r="298" ht="15.75" spans="1:3">
      <c r="A298" s="18" t="s">
        <v>196</v>
      </c>
      <c r="B298" s="19"/>
      <c r="C298" s="20"/>
    </row>
    <row r="299" ht="16.5" spans="1:3">
      <c r="A299" s="10" t="s">
        <v>193</v>
      </c>
      <c r="B299" s="11"/>
      <c r="C299" s="12"/>
    </row>
    <row r="300" ht="15.75" spans="1:5">
      <c r="A300" s="13" t="str">
        <f>CONCATENATE("&lt;loc&gt;",B300,"&lt;/loc&gt;")</f>
        <v>&lt;loc&gt;https://eduardoherreraf.github.io/cursoPython3-0307_operaciones_con_listas.html&lt;/loc&gt;</v>
      </c>
      <c r="B300" s="14" t="str">
        <f>CONCATENATE($C$5,C300)</f>
        <v>https://eduardoherreraf.github.io/cursoPython3-0307_operaciones_con_listas.html</v>
      </c>
      <c r="C300" s="15" t="s">
        <v>253</v>
      </c>
      <c r="E300" s="16"/>
    </row>
    <row r="301" spans="1:5">
      <c r="A301" s="13" t="str">
        <f>CONCATENATE("&lt;lastmod&gt;",B301,"&lt;/lastmod&gt;")</f>
        <v>&lt;lastmod&gt;2025-03-10T16:14:32-05:00&lt;/lastmod&gt;</v>
      </c>
      <c r="B301" s="14" t="str">
        <f>$C$1</f>
        <v>2025-03-10T16:14:32-05:00</v>
      </c>
      <c r="C301" s="17"/>
      <c r="E301" s="16"/>
    </row>
    <row r="302" ht="15.75" spans="1:5">
      <c r="A302" s="13" t="str">
        <f>CONCATENATE("&lt;changefreq&gt;",B302,"&lt;/changefreq&gt;")</f>
        <v>&lt;changefreq&gt;yearly&lt;/changefreq&gt;</v>
      </c>
      <c r="B302" s="14" t="s">
        <v>195</v>
      </c>
      <c r="C302" s="17"/>
      <c r="E302" s="16"/>
    </row>
    <row r="303" ht="15.75" spans="1:3">
      <c r="A303" s="13" t="str">
        <f>CONCATENATE("&lt;priority&gt;",B303,"&lt;/priority&gt;")</f>
        <v>&lt;priority&gt;0.6&lt;/priority&gt;</v>
      </c>
      <c r="B303" s="14" t="str">
        <f>C303</f>
        <v>0.6</v>
      </c>
      <c r="C303" s="15" t="s">
        <v>207</v>
      </c>
    </row>
    <row r="304" ht="15.75" spans="1:3">
      <c r="A304" s="18" t="s">
        <v>196</v>
      </c>
      <c r="B304" s="19"/>
      <c r="C304" s="20"/>
    </row>
    <row r="305" ht="16.5" spans="1:3">
      <c r="A305" s="10" t="s">
        <v>193</v>
      </c>
      <c r="B305" s="11"/>
      <c r="C305" s="12"/>
    </row>
    <row r="306" ht="15.75" spans="1:5">
      <c r="A306" s="13" t="str">
        <f>CONCATENATE("&lt;loc&gt;",B306,"&lt;/loc&gt;")</f>
        <v>&lt;loc&gt;https://eduardoherreraf.github.io/cursoPython3-0401_introduccion_funciones.html&lt;/loc&gt;</v>
      </c>
      <c r="B306" s="14" t="str">
        <f>CONCATENATE($C$5,C306)</f>
        <v>https://eduardoherreraf.github.io/cursoPython3-0401_introduccion_funciones.html</v>
      </c>
      <c r="C306" s="15" t="s">
        <v>254</v>
      </c>
      <c r="E306" s="16"/>
    </row>
    <row r="307" spans="1:5">
      <c r="A307" s="13" t="str">
        <f>CONCATENATE("&lt;lastmod&gt;",B307,"&lt;/lastmod&gt;")</f>
        <v>&lt;lastmod&gt;2025-03-10T16:14:32-05:00&lt;/lastmod&gt;</v>
      </c>
      <c r="B307" s="14" t="str">
        <f>$C$1</f>
        <v>2025-03-10T16:14:32-05:00</v>
      </c>
      <c r="C307" s="17"/>
      <c r="E307" s="16"/>
    </row>
    <row r="308" ht="15.75" spans="1:5">
      <c r="A308" s="13" t="str">
        <f>CONCATENATE("&lt;changefreq&gt;",B308,"&lt;/changefreq&gt;")</f>
        <v>&lt;changefreq&gt;yearly&lt;/changefreq&gt;</v>
      </c>
      <c r="B308" s="14" t="s">
        <v>195</v>
      </c>
      <c r="C308" s="17"/>
      <c r="E308" s="16"/>
    </row>
    <row r="309" ht="15.75" spans="1:3">
      <c r="A309" s="13" t="str">
        <f>CONCATENATE("&lt;priority&gt;",B309,"&lt;/priority&gt;")</f>
        <v>&lt;priority&gt;0.6&lt;/priority&gt;</v>
      </c>
      <c r="B309" s="14" t="str">
        <f>C309</f>
        <v>0.6</v>
      </c>
      <c r="C309" s="15" t="s">
        <v>207</v>
      </c>
    </row>
    <row r="310" ht="15.75" spans="1:3">
      <c r="A310" s="18" t="s">
        <v>196</v>
      </c>
      <c r="B310" s="19"/>
      <c r="C310" s="20"/>
    </row>
    <row r="311" ht="16.5" spans="1:3">
      <c r="A311" s="10" t="s">
        <v>193</v>
      </c>
      <c r="B311" s="11"/>
      <c r="C311" s="12"/>
    </row>
    <row r="312" ht="15.75" spans="1:5">
      <c r="A312" s="13" t="str">
        <f>CONCATENATE("&lt;loc&gt;",B312,"&lt;/loc&gt;")</f>
        <v>&lt;loc&gt;https://eduardoherreraf.github.io/cursoPython3-0402_como_las_funciones_se_comunican_con_su_entorno.html&lt;/loc&gt;</v>
      </c>
      <c r="B312" s="14" t="str">
        <f>CONCATENATE($C$5,C312)</f>
        <v>https://eduardoherreraf.github.io/cursoPython3-0402_como_las_funciones_se_comunican_con_su_entorno.html</v>
      </c>
      <c r="C312" s="15" t="s">
        <v>255</v>
      </c>
      <c r="E312" s="16"/>
    </row>
    <row r="313" spans="1:5">
      <c r="A313" s="13" t="str">
        <f>CONCATENATE("&lt;lastmod&gt;",B313,"&lt;/lastmod&gt;")</f>
        <v>&lt;lastmod&gt;2025-03-10T16:14:32-05:00&lt;/lastmod&gt;</v>
      </c>
      <c r="B313" s="14" t="str">
        <f>$C$1</f>
        <v>2025-03-10T16:14:32-05:00</v>
      </c>
      <c r="C313" s="17"/>
      <c r="E313" s="16"/>
    </row>
    <row r="314" ht="15.75" spans="1:5">
      <c r="A314" s="13" t="str">
        <f>CONCATENATE("&lt;changefreq&gt;",B314,"&lt;/changefreq&gt;")</f>
        <v>&lt;changefreq&gt;yearly&lt;/changefreq&gt;</v>
      </c>
      <c r="B314" s="14" t="s">
        <v>195</v>
      </c>
      <c r="C314" s="17"/>
      <c r="E314" s="16"/>
    </row>
    <row r="315" ht="15.75" spans="1:3">
      <c r="A315" s="13" t="str">
        <f>CONCATENATE("&lt;priority&gt;",B315,"&lt;/priority&gt;")</f>
        <v>&lt;priority&gt;0.6&lt;/priority&gt;</v>
      </c>
      <c r="B315" s="14" t="str">
        <f>C315</f>
        <v>0.6</v>
      </c>
      <c r="C315" s="15" t="s">
        <v>207</v>
      </c>
    </row>
    <row r="316" ht="15.75" spans="1:3">
      <c r="A316" s="18" t="s">
        <v>196</v>
      </c>
      <c r="B316" s="19"/>
      <c r="C316" s="20"/>
    </row>
    <row r="317" ht="16.5" spans="1:3">
      <c r="A317" s="10" t="s">
        <v>193</v>
      </c>
      <c r="B317" s="11"/>
      <c r="C317" s="12"/>
    </row>
    <row r="318" ht="15.75" spans="1:5">
      <c r="A318" s="13" t="str">
        <f>CONCATENATE("&lt;loc&gt;",B318,"&lt;/loc&gt;")</f>
        <v>&lt;loc&gt;https://eduardoherreraf.github.io/cursoPython3-0403_retorno_de_valores_en_funciones.html&lt;/loc&gt;</v>
      </c>
      <c r="B318" s="14" t="str">
        <f>CONCATENATE($C$5,C318)</f>
        <v>https://eduardoherreraf.github.io/cursoPython3-0403_retorno_de_valores_en_funciones.html</v>
      </c>
      <c r="C318" s="15" t="s">
        <v>256</v>
      </c>
      <c r="E318" s="16"/>
    </row>
    <row r="319" spans="1:5">
      <c r="A319" s="13" t="str">
        <f>CONCATENATE("&lt;lastmod&gt;",B319,"&lt;/lastmod&gt;")</f>
        <v>&lt;lastmod&gt;2025-03-10T16:14:32-05:00&lt;/lastmod&gt;</v>
      </c>
      <c r="B319" s="14" t="str">
        <f>$C$1</f>
        <v>2025-03-10T16:14:32-05:00</v>
      </c>
      <c r="C319" s="17"/>
      <c r="E319" s="16"/>
    </row>
    <row r="320" ht="15.75" spans="1:5">
      <c r="A320" s="13" t="str">
        <f>CONCATENATE("&lt;changefreq&gt;",B320,"&lt;/changefreq&gt;")</f>
        <v>&lt;changefreq&gt;yearly&lt;/changefreq&gt;</v>
      </c>
      <c r="B320" s="14" t="s">
        <v>195</v>
      </c>
      <c r="C320" s="17"/>
      <c r="E320" s="16"/>
    </row>
    <row r="321" ht="15.75" spans="1:3">
      <c r="A321" s="13" t="str">
        <f>CONCATENATE("&lt;priority&gt;",B321,"&lt;/priority&gt;")</f>
        <v>&lt;priority&gt;0.6&lt;/priority&gt;</v>
      </c>
      <c r="B321" s="14" t="str">
        <f>C321</f>
        <v>0.6</v>
      </c>
      <c r="C321" s="15" t="s">
        <v>207</v>
      </c>
    </row>
    <row r="322" ht="15.75" spans="1:3">
      <c r="A322" s="18" t="s">
        <v>196</v>
      </c>
      <c r="B322" s="19"/>
      <c r="C322" s="20"/>
    </row>
    <row r="323" ht="16.5" spans="1:3">
      <c r="A323" s="10" t="s">
        <v>193</v>
      </c>
      <c r="B323" s="11"/>
      <c r="C323" s="12"/>
    </row>
    <row r="324" ht="15.75" spans="1:5">
      <c r="A324" s="13" t="str">
        <f>CONCATENATE("&lt;loc&gt;",B324,"&lt;/loc&gt;")</f>
        <v>&lt;loc&gt;https://eduardoherreraf.github.io/cursoPython3-0404_el_alcance_de_las_variables.html&lt;/loc&gt;</v>
      </c>
      <c r="B324" s="14" t="str">
        <f>CONCATENATE($C$5,C324)</f>
        <v>https://eduardoherreraf.github.io/cursoPython3-0404_el_alcance_de_las_variables.html</v>
      </c>
      <c r="C324" s="15" t="s">
        <v>257</v>
      </c>
      <c r="E324" s="16"/>
    </row>
    <row r="325" spans="1:5">
      <c r="A325" s="13" t="str">
        <f>CONCATENATE("&lt;lastmod&gt;",B325,"&lt;/lastmod&gt;")</f>
        <v>&lt;lastmod&gt;2025-03-10T16:14:32-05:00&lt;/lastmod&gt;</v>
      </c>
      <c r="B325" s="14" t="str">
        <f>$C$1</f>
        <v>2025-03-10T16:14:32-05:00</v>
      </c>
      <c r="C325" s="17"/>
      <c r="E325" s="16"/>
    </row>
    <row r="326" ht="15.75" spans="1:5">
      <c r="A326" s="13" t="str">
        <f>CONCATENATE("&lt;changefreq&gt;",B326,"&lt;/changefreq&gt;")</f>
        <v>&lt;changefreq&gt;yearly&lt;/changefreq&gt;</v>
      </c>
      <c r="B326" s="14" t="s">
        <v>195</v>
      </c>
      <c r="C326" s="17"/>
      <c r="E326" s="16"/>
    </row>
    <row r="327" ht="15.75" spans="1:3">
      <c r="A327" s="13" t="str">
        <f>CONCATENATE("&lt;priority&gt;",B327,"&lt;/priority&gt;")</f>
        <v>&lt;priority&gt;0.6&lt;/priority&gt;</v>
      </c>
      <c r="B327" s="14" t="str">
        <f>C327</f>
        <v>0.6</v>
      </c>
      <c r="C327" s="15" t="s">
        <v>207</v>
      </c>
    </row>
    <row r="328" ht="15.75" spans="1:3">
      <c r="A328" s="18" t="s">
        <v>196</v>
      </c>
      <c r="B328" s="19"/>
      <c r="C328" s="20"/>
    </row>
    <row r="329" ht="16.5" spans="1:3">
      <c r="A329" s="10" t="s">
        <v>193</v>
      </c>
      <c r="B329" s="11"/>
      <c r="C329" s="12"/>
    </row>
    <row r="330" ht="15.75" spans="1:5">
      <c r="A330" s="13" t="str">
        <f>CONCATENATE("&lt;loc&gt;",B330,"&lt;/loc&gt;")</f>
        <v>&lt;loc&gt;https://eduardoherreraf.github.io/cursoPython3-0405_tuplas_y_diccionarios.html&lt;/loc&gt;</v>
      </c>
      <c r="B330" s="14" t="str">
        <f>CONCATENATE($C$5,C330)</f>
        <v>https://eduardoherreraf.github.io/cursoPython3-0405_tuplas_y_diccionarios.html</v>
      </c>
      <c r="C330" s="15" t="s">
        <v>258</v>
      </c>
      <c r="E330" s="16"/>
    </row>
    <row r="331" spans="1:5">
      <c r="A331" s="13" t="str">
        <f>CONCATENATE("&lt;lastmod&gt;",B331,"&lt;/lastmod&gt;")</f>
        <v>&lt;lastmod&gt;2025-03-10T16:14:32-05:00&lt;/lastmod&gt;</v>
      </c>
      <c r="B331" s="14" t="str">
        <f>$C$1</f>
        <v>2025-03-10T16:14:32-05:00</v>
      </c>
      <c r="C331" s="17"/>
      <c r="E331" s="16"/>
    </row>
    <row r="332" ht="15.75" spans="1:5">
      <c r="A332" s="13" t="str">
        <f>CONCATENATE("&lt;changefreq&gt;",B332,"&lt;/changefreq&gt;")</f>
        <v>&lt;changefreq&gt;yearly&lt;/changefreq&gt;</v>
      </c>
      <c r="B332" s="14" t="s">
        <v>195</v>
      </c>
      <c r="C332" s="17"/>
      <c r="E332" s="16"/>
    </row>
    <row r="333" ht="15.75" spans="1:3">
      <c r="A333" s="13" t="str">
        <f>CONCATENATE("&lt;priority&gt;",B333,"&lt;/priority&gt;")</f>
        <v>&lt;priority&gt;0.6&lt;/priority&gt;</v>
      </c>
      <c r="B333" s="14" t="str">
        <f>C333</f>
        <v>0.6</v>
      </c>
      <c r="C333" s="15" t="s">
        <v>207</v>
      </c>
    </row>
    <row r="334" ht="15.75" spans="1:3">
      <c r="A334" s="18" t="s">
        <v>196</v>
      </c>
      <c r="B334" s="19"/>
      <c r="C334" s="20"/>
    </row>
    <row r="335" ht="16.5" spans="1:3">
      <c r="A335" s="10" t="s">
        <v>193</v>
      </c>
      <c r="B335" s="11"/>
      <c r="C335" s="12"/>
    </row>
    <row r="336" ht="15.75" spans="1:5">
      <c r="A336" s="13" t="str">
        <f>CONCATENATE("&lt;loc&gt;",B336,"&lt;/loc&gt;")</f>
        <v>&lt;loc&gt;https://eduardoherreraf.github.io/cursoPython3-0501_introduccion_a_los_modulos.html&lt;/loc&gt;</v>
      </c>
      <c r="B336" s="14" t="str">
        <f>CONCATENATE($C$5,C336)</f>
        <v>https://eduardoherreraf.github.io/cursoPython3-0501_introduccion_a_los_modulos.html</v>
      </c>
      <c r="C336" s="15" t="s">
        <v>259</v>
      </c>
      <c r="E336" s="16"/>
    </row>
    <row r="337" spans="1:5">
      <c r="A337" s="13" t="str">
        <f>CONCATENATE("&lt;lastmod&gt;",B337,"&lt;/lastmod&gt;")</f>
        <v>&lt;lastmod&gt;2025-03-10T16:14:32-05:00&lt;/lastmod&gt;</v>
      </c>
      <c r="B337" s="14" t="str">
        <f>$C$1</f>
        <v>2025-03-10T16:14:32-05:00</v>
      </c>
      <c r="C337" s="17"/>
      <c r="E337" s="16"/>
    </row>
    <row r="338" ht="15.75" spans="1:5">
      <c r="A338" s="13" t="str">
        <f>CONCATENATE("&lt;changefreq&gt;",B338,"&lt;/changefreq&gt;")</f>
        <v>&lt;changefreq&gt;yearly&lt;/changefreq&gt;</v>
      </c>
      <c r="B338" s="14" t="s">
        <v>195</v>
      </c>
      <c r="C338" s="17"/>
      <c r="E338" s="16"/>
    </row>
    <row r="339" ht="15.75" spans="1:3">
      <c r="A339" s="13" t="str">
        <f>CONCATENATE("&lt;priority&gt;",B339,"&lt;/priority&gt;")</f>
        <v>&lt;priority&gt;0.6&lt;/priority&gt;</v>
      </c>
      <c r="B339" s="14" t="str">
        <f>C339</f>
        <v>0.6</v>
      </c>
      <c r="C339" s="15" t="s">
        <v>207</v>
      </c>
    </row>
    <row r="340" ht="15.75" spans="1:3">
      <c r="A340" s="18" t="s">
        <v>196</v>
      </c>
      <c r="B340" s="19"/>
      <c r="C340" s="20"/>
    </row>
    <row r="341" ht="16.5" spans="1:3">
      <c r="A341" s="10" t="s">
        <v>193</v>
      </c>
      <c r="B341" s="11"/>
      <c r="C341" s="12"/>
    </row>
    <row r="342" ht="15.75" spans="1:5">
      <c r="A342" s="13" t="str">
        <f>CONCATENATE("&lt;loc&gt;",B342,"&lt;/loc&gt;")</f>
        <v>&lt;loc&gt;https://eduardoherreraf.github.io/cursoPython3-0502_importacion_de_modulos.html&lt;/loc&gt;</v>
      </c>
      <c r="B342" s="14" t="str">
        <f>CONCATENATE($C$5,C342)</f>
        <v>https://eduardoherreraf.github.io/cursoPython3-0502_importacion_de_modulos.html</v>
      </c>
      <c r="C342" s="15" t="s">
        <v>260</v>
      </c>
      <c r="E342" s="16"/>
    </row>
    <row r="343" spans="1:5">
      <c r="A343" s="13" t="str">
        <f>CONCATENATE("&lt;lastmod&gt;",B343,"&lt;/lastmod&gt;")</f>
        <v>&lt;lastmod&gt;2025-03-10T16:14:32-05:00&lt;/lastmod&gt;</v>
      </c>
      <c r="B343" s="14" t="str">
        <f>$C$1</f>
        <v>2025-03-10T16:14:32-05:00</v>
      </c>
      <c r="C343" s="17"/>
      <c r="E343" s="16"/>
    </row>
    <row r="344" ht="15.75" spans="1:5">
      <c r="A344" s="13" t="str">
        <f>CONCATENATE("&lt;changefreq&gt;",B344,"&lt;/changefreq&gt;")</f>
        <v>&lt;changefreq&gt;yearly&lt;/changefreq&gt;</v>
      </c>
      <c r="B344" s="14" t="s">
        <v>195</v>
      </c>
      <c r="C344" s="17"/>
      <c r="E344" s="16"/>
    </row>
    <row r="345" ht="15.75" spans="1:3">
      <c r="A345" s="13" t="str">
        <f>CONCATENATE("&lt;priority&gt;",B345,"&lt;/priority&gt;")</f>
        <v>&lt;priority&gt;0.6&lt;/priority&gt;</v>
      </c>
      <c r="B345" s="14" t="str">
        <f>C345</f>
        <v>0.6</v>
      </c>
      <c r="C345" s="15" t="s">
        <v>207</v>
      </c>
    </row>
    <row r="346" ht="15.75" spans="1:3">
      <c r="A346" s="18" t="s">
        <v>196</v>
      </c>
      <c r="B346" s="19"/>
      <c r="C346" s="20"/>
    </row>
    <row r="347" ht="16.5" spans="1:3">
      <c r="A347" s="10" t="s">
        <v>193</v>
      </c>
      <c r="B347" s="11"/>
      <c r="C347" s="12"/>
    </row>
    <row r="348" ht="15.75" spans="1:5">
      <c r="A348" s="13" t="str">
        <f>CONCATENATE("&lt;loc&gt;",B348,"&lt;/loc&gt;")</f>
        <v>&lt;loc&gt;https://eduardoherreraf.github.io/cursoPython3-0503_modulos_especializados_de_python-matematico_aleatorio_y_de_sistema.html&lt;/loc&gt;</v>
      </c>
      <c r="B348" s="14" t="str">
        <f>CONCATENATE($C$5,C348)</f>
        <v>https://eduardoherreraf.github.io/cursoPython3-0503_modulos_especializados_de_python-matematico_aleatorio_y_de_sistema.html</v>
      </c>
      <c r="C348" s="15" t="s">
        <v>261</v>
      </c>
      <c r="E348" s="16"/>
    </row>
    <row r="349" spans="1:5">
      <c r="A349" s="13" t="str">
        <f>CONCATENATE("&lt;lastmod&gt;",B349,"&lt;/lastmod&gt;")</f>
        <v>&lt;lastmod&gt;2025-03-10T16:14:32-05:00&lt;/lastmod&gt;</v>
      </c>
      <c r="B349" s="14" t="str">
        <f>$C$1</f>
        <v>2025-03-10T16:14:32-05:00</v>
      </c>
      <c r="C349" s="17"/>
      <c r="E349" s="16"/>
    </row>
    <row r="350" ht="15.75" spans="1:5">
      <c r="A350" s="13" t="str">
        <f>CONCATENATE("&lt;changefreq&gt;",B350,"&lt;/changefreq&gt;")</f>
        <v>&lt;changefreq&gt;yearly&lt;/changefreq&gt;</v>
      </c>
      <c r="B350" s="14" t="s">
        <v>195</v>
      </c>
      <c r="C350" s="17"/>
      <c r="E350" s="16"/>
    </row>
    <row r="351" ht="15.75" spans="1:3">
      <c r="A351" s="13" t="str">
        <f>CONCATENATE("&lt;priority&gt;",B351,"&lt;/priority&gt;")</f>
        <v>&lt;priority&gt;0.6&lt;/priority&gt;</v>
      </c>
      <c r="B351" s="14" t="str">
        <f>C351</f>
        <v>0.6</v>
      </c>
      <c r="C351" s="15" t="s">
        <v>207</v>
      </c>
    </row>
    <row r="352" ht="15.75" spans="1:3">
      <c r="A352" s="18" t="s">
        <v>196</v>
      </c>
      <c r="B352" s="19"/>
      <c r="C352" s="20"/>
    </row>
    <row r="353" ht="16.5" spans="1:3">
      <c r="A353" s="10" t="s">
        <v>193</v>
      </c>
      <c r="B353" s="11"/>
      <c r="C353" s="12"/>
    </row>
    <row r="354" ht="15.75" spans="1:5">
      <c r="A354" s="13" t="str">
        <f>CONCATENATE("&lt;loc&gt;",B354,"&lt;/loc&gt;")</f>
        <v>&lt;loc&gt;https://eduardoherreraf.github.io/cursoPython3-0504_modulos_y_paquetes.html&lt;/loc&gt;</v>
      </c>
      <c r="B354" s="14" t="str">
        <f>CONCATENATE($C$5,C354)</f>
        <v>https://eduardoherreraf.github.io/cursoPython3-0504_modulos_y_paquetes.html</v>
      </c>
      <c r="C354" s="15" t="s">
        <v>262</v>
      </c>
      <c r="E354" s="16"/>
    </row>
    <row r="355" spans="1:5">
      <c r="A355" s="13" t="str">
        <f>CONCATENATE("&lt;lastmod&gt;",B355,"&lt;/lastmod&gt;")</f>
        <v>&lt;lastmod&gt;2025-03-10T16:14:32-05:00&lt;/lastmod&gt;</v>
      </c>
      <c r="B355" s="14" t="str">
        <f>$C$1</f>
        <v>2025-03-10T16:14:32-05:00</v>
      </c>
      <c r="C355" s="17"/>
      <c r="E355" s="16"/>
    </row>
    <row r="356" ht="15.75" spans="1:5">
      <c r="A356" s="13" t="str">
        <f>CONCATENATE("&lt;changefreq&gt;",B356,"&lt;/changefreq&gt;")</f>
        <v>&lt;changefreq&gt;yearly&lt;/changefreq&gt;</v>
      </c>
      <c r="B356" s="14" t="s">
        <v>195</v>
      </c>
      <c r="C356" s="17"/>
      <c r="E356" s="16"/>
    </row>
    <row r="357" ht="15.75" spans="1:3">
      <c r="A357" s="13" t="str">
        <f>CONCATENATE("&lt;priority&gt;",B357,"&lt;/priority&gt;")</f>
        <v>&lt;priority&gt;0.6&lt;/priority&gt;</v>
      </c>
      <c r="B357" s="14" t="str">
        <f>C357</f>
        <v>0.6</v>
      </c>
      <c r="C357" s="15" t="s">
        <v>207</v>
      </c>
    </row>
    <row r="358" ht="15.75" spans="1:3">
      <c r="A358" s="18" t="s">
        <v>196</v>
      </c>
      <c r="B358" s="19"/>
      <c r="C358" s="20"/>
    </row>
    <row r="359" ht="16.5" spans="1:3">
      <c r="A359" s="10" t="s">
        <v>193</v>
      </c>
      <c r="B359" s="11"/>
      <c r="C359" s="12"/>
    </row>
    <row r="360" ht="15.75" spans="1:5">
      <c r="A360" s="13" t="str">
        <f>CONCATENATE("&lt;loc&gt;",B360,"&lt;/loc&gt;")</f>
        <v>&lt;loc&gt;https://eduardoherreraf.github.io/cursoPython3-0505_instalador_de_paquetes_PIP.html&lt;/loc&gt;</v>
      </c>
      <c r="B360" s="14" t="str">
        <f>CONCATENATE($C$5,C360)</f>
        <v>https://eduardoherreraf.github.io/cursoPython3-0505_instalador_de_paquetes_PIP.html</v>
      </c>
      <c r="C360" s="15" t="s">
        <v>263</v>
      </c>
      <c r="E360" s="16"/>
    </row>
    <row r="361" spans="1:5">
      <c r="A361" s="13" t="str">
        <f>CONCATENATE("&lt;lastmod&gt;",B361,"&lt;/lastmod&gt;")</f>
        <v>&lt;lastmod&gt;2025-03-10T16:14:32-05:00&lt;/lastmod&gt;</v>
      </c>
      <c r="B361" s="14" t="str">
        <f>$C$1</f>
        <v>2025-03-10T16:14:32-05:00</v>
      </c>
      <c r="C361" s="17"/>
      <c r="E361" s="16"/>
    </row>
    <row r="362" ht="15.75" spans="1:5">
      <c r="A362" s="13" t="str">
        <f>CONCATENATE("&lt;changefreq&gt;",B362,"&lt;/changefreq&gt;")</f>
        <v>&lt;changefreq&gt;yearly&lt;/changefreq&gt;</v>
      </c>
      <c r="B362" s="14" t="s">
        <v>195</v>
      </c>
      <c r="C362" s="17"/>
      <c r="E362" s="16"/>
    </row>
    <row r="363" ht="15.75" spans="1:3">
      <c r="A363" s="13" t="str">
        <f>CONCATENATE("&lt;priority&gt;",B363,"&lt;/priority&gt;")</f>
        <v>&lt;priority&gt;0.6&lt;/priority&gt;</v>
      </c>
      <c r="B363" s="14" t="str">
        <f>C363</f>
        <v>0.6</v>
      </c>
      <c r="C363" s="15" t="s">
        <v>207</v>
      </c>
    </row>
    <row r="364" ht="15.75" spans="1:3">
      <c r="A364" s="18" t="s">
        <v>196</v>
      </c>
      <c r="B364" s="19"/>
      <c r="C364" s="20"/>
    </row>
    <row r="365" ht="16.5" spans="1:3">
      <c r="A365" s="10" t="s">
        <v>193</v>
      </c>
      <c r="B365" s="11"/>
      <c r="C365" s="12"/>
    </row>
    <row r="366" ht="15.75" spans="1:5">
      <c r="A366" s="13" t="str">
        <f>CONCATENATE("&lt;loc&gt;",B366,"&lt;/loc&gt;")</f>
        <v>&lt;loc&gt;https://eduardoherreraf.github.io/cursoPython3-0601_la_naturaleza_de_las_cadenas.html&lt;/loc&gt;</v>
      </c>
      <c r="B366" s="14" t="str">
        <f>CONCATENATE($C$5,C366)</f>
        <v>https://eduardoherreraf.github.io/cursoPython3-0601_la_naturaleza_de_las_cadenas.html</v>
      </c>
      <c r="C366" s="15" t="s">
        <v>264</v>
      </c>
      <c r="E366" s="16"/>
    </row>
    <row r="367" spans="1:5">
      <c r="A367" s="13" t="str">
        <f>CONCATENATE("&lt;lastmod&gt;",B367,"&lt;/lastmod&gt;")</f>
        <v>&lt;lastmod&gt;2025-03-10T16:14:32-05:00&lt;/lastmod&gt;</v>
      </c>
      <c r="B367" s="14" t="str">
        <f>$C$1</f>
        <v>2025-03-10T16:14:32-05:00</v>
      </c>
      <c r="C367" s="17"/>
      <c r="E367" s="16"/>
    </row>
    <row r="368" ht="15.75" spans="1:5">
      <c r="A368" s="13" t="str">
        <f>CONCATENATE("&lt;changefreq&gt;",B368,"&lt;/changefreq&gt;")</f>
        <v>&lt;changefreq&gt;yearly&lt;/changefreq&gt;</v>
      </c>
      <c r="B368" s="14" t="s">
        <v>195</v>
      </c>
      <c r="C368" s="17"/>
      <c r="E368" s="16"/>
    </row>
    <row r="369" ht="15.75" spans="1:3">
      <c r="A369" s="13" t="str">
        <f>CONCATENATE("&lt;priority&gt;",B369,"&lt;/priority&gt;")</f>
        <v>&lt;priority&gt;0.6&lt;/priority&gt;</v>
      </c>
      <c r="B369" s="14" t="str">
        <f>C369</f>
        <v>0.6</v>
      </c>
      <c r="C369" s="15" t="s">
        <v>207</v>
      </c>
    </row>
    <row r="370" ht="15.75" spans="1:3">
      <c r="A370" s="18" t="s">
        <v>196</v>
      </c>
      <c r="B370" s="19"/>
      <c r="C370" s="20"/>
    </row>
    <row r="371" ht="16.5" spans="1:3">
      <c r="A371" s="10" t="s">
        <v>193</v>
      </c>
      <c r="B371" s="11"/>
      <c r="C371" s="12"/>
    </row>
    <row r="372" ht="15.75" spans="1:5">
      <c r="A372" s="13" t="str">
        <f>CONCATENATE("&lt;loc&gt;",B372,"&lt;/loc&gt;")</f>
        <v>&lt;loc&gt;https://eduardoherreraf.github.io/cursoPython3-0602_errores-el_pan_diario_del_programador.html&lt;/loc&gt;</v>
      </c>
      <c r="B372" s="14" t="str">
        <f>CONCATENATE($C$5,C372)</f>
        <v>https://eduardoherreraf.github.io/cursoPython3-0602_errores-el_pan_diario_del_programador.html</v>
      </c>
      <c r="C372" s="15" t="s">
        <v>265</v>
      </c>
      <c r="E372" s="16"/>
    </row>
    <row r="373" spans="1:5">
      <c r="A373" s="13" t="str">
        <f>CONCATENATE("&lt;lastmod&gt;",B373,"&lt;/lastmod&gt;")</f>
        <v>&lt;lastmod&gt;2025-03-10T16:14:32-05:00&lt;/lastmod&gt;</v>
      </c>
      <c r="B373" s="14" t="str">
        <f>$C$1</f>
        <v>2025-03-10T16:14:32-05:00</v>
      </c>
      <c r="C373" s="17"/>
      <c r="E373" s="16"/>
    </row>
    <row r="374" ht="15.75" spans="1:5">
      <c r="A374" s="13" t="str">
        <f>CONCATENATE("&lt;changefreq&gt;",B374,"&lt;/changefreq&gt;")</f>
        <v>&lt;changefreq&gt;yearly&lt;/changefreq&gt;</v>
      </c>
      <c r="B374" s="14" t="s">
        <v>195</v>
      </c>
      <c r="C374" s="17"/>
      <c r="E374" s="16"/>
    </row>
    <row r="375" ht="15.75" spans="1:3">
      <c r="A375" s="13" t="str">
        <f>CONCATENATE("&lt;priority&gt;",B375,"&lt;/priority&gt;")</f>
        <v>&lt;priority&gt;0.6&lt;/priority&gt;</v>
      </c>
      <c r="B375" s="14" t="str">
        <f>C375</f>
        <v>0.6</v>
      </c>
      <c r="C375" s="15" t="s">
        <v>207</v>
      </c>
    </row>
    <row r="376" ht="15.75" spans="1:3">
      <c r="A376" s="18" t="s">
        <v>196</v>
      </c>
      <c r="B376" s="19"/>
      <c r="C376" s="20"/>
    </row>
    <row r="377" ht="16.5" spans="1:3">
      <c r="A377" s="10" t="s">
        <v>193</v>
      </c>
      <c r="B377" s="11"/>
      <c r="C377" s="12"/>
    </row>
    <row r="378" ht="15.75" spans="1:5">
      <c r="A378" s="13" t="str">
        <f>CONCATENATE("&lt;loc&gt;",B378,"&lt;/loc&gt;")</f>
        <v>&lt;loc&gt;https://eduardoherreraf.github.io/cursoPython3-0701_los_fundamentos_de_la_poo.html&lt;/loc&gt;</v>
      </c>
      <c r="B378" s="14" t="str">
        <f>CONCATENATE($C$5,C378)</f>
        <v>https://eduardoherreraf.github.io/cursoPython3-0701_los_fundamentos_de_la_poo.html</v>
      </c>
      <c r="C378" s="15" t="s">
        <v>266</v>
      </c>
      <c r="E378" s="16"/>
    </row>
    <row r="379" spans="1:5">
      <c r="A379" s="13" t="str">
        <f>CONCATENATE("&lt;lastmod&gt;",B379,"&lt;/lastmod&gt;")</f>
        <v>&lt;lastmod&gt;2025-03-10T16:14:32-05:00&lt;/lastmod&gt;</v>
      </c>
      <c r="B379" s="14" t="str">
        <f>$C$1</f>
        <v>2025-03-10T16:14:32-05:00</v>
      </c>
      <c r="C379" s="17"/>
      <c r="E379" s="16"/>
    </row>
    <row r="380" ht="15.75" spans="1:5">
      <c r="A380" s="13" t="str">
        <f>CONCATENATE("&lt;changefreq&gt;",B380,"&lt;/changefreq&gt;")</f>
        <v>&lt;changefreq&gt;yearly&lt;/changefreq&gt;</v>
      </c>
      <c r="B380" s="14" t="s">
        <v>195</v>
      </c>
      <c r="C380" s="17"/>
      <c r="E380" s="16"/>
    </row>
    <row r="381" ht="15.75" spans="1:3">
      <c r="A381" s="13" t="str">
        <f>CONCATENATE("&lt;priority&gt;",B381,"&lt;/priority&gt;")</f>
        <v>&lt;priority&gt;0.6&lt;/priority&gt;</v>
      </c>
      <c r="B381" s="14" t="str">
        <f>C381</f>
        <v>0.6</v>
      </c>
      <c r="C381" s="15" t="s">
        <v>207</v>
      </c>
    </row>
    <row r="382" ht="15.75" spans="1:3">
      <c r="A382" s="18" t="s">
        <v>196</v>
      </c>
      <c r="B382" s="19"/>
      <c r="C382" s="20"/>
    </row>
    <row r="383" ht="16.5" spans="1:3">
      <c r="A383" s="10" t="s">
        <v>193</v>
      </c>
      <c r="B383" s="11"/>
      <c r="C383" s="12"/>
    </row>
    <row r="384" ht="15.75" spans="1:5">
      <c r="A384" s="13" t="str">
        <f>CONCATENATE("&lt;loc&gt;",B384,"&lt;/loc&gt;")</f>
        <v>&lt;loc&gt;https://eduardoherreraf.github.io/cursoPython3-0702_comparando_paradigmas_programacion_procedimental_y_orientada_a_objetos.html&lt;/loc&gt;</v>
      </c>
      <c r="B384" s="14" t="str">
        <f>CONCATENATE($C$5,C384)</f>
        <v>https://eduardoherreraf.github.io/cursoPython3-0702_comparando_paradigmas_programacion_procedimental_y_orientada_a_objetos.html</v>
      </c>
      <c r="C384" s="15" t="s">
        <v>267</v>
      </c>
      <c r="E384" s="16"/>
    </row>
    <row r="385" spans="1:5">
      <c r="A385" s="13" t="str">
        <f>CONCATENATE("&lt;lastmod&gt;",B385,"&lt;/lastmod&gt;")</f>
        <v>&lt;lastmod&gt;2025-03-10T16:14:32-05:00&lt;/lastmod&gt;</v>
      </c>
      <c r="B385" s="14" t="str">
        <f>$C$1</f>
        <v>2025-03-10T16:14:32-05:00</v>
      </c>
      <c r="C385" s="17"/>
      <c r="E385" s="16"/>
    </row>
    <row r="386" ht="15.75" spans="1:5">
      <c r="A386" s="13" t="str">
        <f>CONCATENATE("&lt;changefreq&gt;",B386,"&lt;/changefreq&gt;")</f>
        <v>&lt;changefreq&gt;yearly&lt;/changefreq&gt;</v>
      </c>
      <c r="B386" s="14" t="s">
        <v>195</v>
      </c>
      <c r="C386" s="17"/>
      <c r="E386" s="16"/>
    </row>
    <row r="387" ht="15.75" spans="1:3">
      <c r="A387" s="13" t="str">
        <f>CONCATENATE("&lt;priority&gt;",B387,"&lt;/priority&gt;")</f>
        <v>&lt;priority&gt;0.6&lt;/priority&gt;</v>
      </c>
      <c r="B387" s="14" t="str">
        <f>C387</f>
        <v>0.6</v>
      </c>
      <c r="C387" s="15" t="s">
        <v>207</v>
      </c>
    </row>
    <row r="388" ht="15.75" spans="1:3">
      <c r="A388" s="18" t="s">
        <v>196</v>
      </c>
      <c r="B388" s="19"/>
      <c r="C388" s="20"/>
    </row>
    <row r="389" ht="16.5" spans="1:3">
      <c r="A389" s="10" t="s">
        <v>193</v>
      </c>
      <c r="B389" s="11"/>
      <c r="C389" s="12"/>
    </row>
    <row r="390" ht="15.75" spans="1:5">
      <c r="A390" s="13" t="str">
        <f>CONCATENATE("&lt;loc&gt;",B390,"&lt;/loc&gt;")</f>
        <v>&lt;loc&gt;https://eduardoherreraf.github.io/cursoPython3-0703_poo_propiedades.html&lt;/loc&gt;</v>
      </c>
      <c r="B390" s="14" t="str">
        <f>CONCATENATE($C$5,C390)</f>
        <v>https://eduardoherreraf.github.io/cursoPython3-0703_poo_propiedades.html</v>
      </c>
      <c r="C390" s="15" t="s">
        <v>268</v>
      </c>
      <c r="E390" s="16"/>
    </row>
    <row r="391" spans="1:5">
      <c r="A391" s="13" t="str">
        <f>CONCATENATE("&lt;lastmod&gt;",B391,"&lt;/lastmod&gt;")</f>
        <v>&lt;lastmod&gt;2025-03-10T16:14:32-05:00&lt;/lastmod&gt;</v>
      </c>
      <c r="B391" s="14" t="str">
        <f>$C$1</f>
        <v>2025-03-10T16:14:32-05:00</v>
      </c>
      <c r="C391" s="17"/>
      <c r="E391" s="16"/>
    </row>
    <row r="392" ht="15.75" spans="1:5">
      <c r="A392" s="13" t="str">
        <f>CONCATENATE("&lt;changefreq&gt;",B392,"&lt;/changefreq&gt;")</f>
        <v>&lt;changefreq&gt;yearly&lt;/changefreq&gt;</v>
      </c>
      <c r="B392" s="14" t="s">
        <v>195</v>
      </c>
      <c r="C392" s="17"/>
      <c r="E392" s="16"/>
    </row>
    <row r="393" ht="15.75" spans="1:3">
      <c r="A393" s="13" t="str">
        <f>CONCATENATE("&lt;priority&gt;",B393,"&lt;/priority&gt;")</f>
        <v>&lt;priority&gt;0.6&lt;/priority&gt;</v>
      </c>
      <c r="B393" s="14" t="str">
        <f>C393</f>
        <v>0.6</v>
      </c>
      <c r="C393" s="15" t="s">
        <v>207</v>
      </c>
    </row>
    <row r="394" ht="15.75" spans="1:3">
      <c r="A394" s="18" t="s">
        <v>196</v>
      </c>
      <c r="B394" s="19"/>
      <c r="C394" s="20"/>
    </row>
    <row r="395" ht="16.5" spans="1:3">
      <c r="A395" s="10" t="s">
        <v>193</v>
      </c>
      <c r="B395" s="11"/>
      <c r="C395" s="12"/>
    </row>
    <row r="396" ht="15.75" spans="1:5">
      <c r="A396" s="13" t="str">
        <f>CONCATENATE("&lt;loc&gt;",B396,"&lt;/loc&gt;")</f>
        <v>&lt;loc&gt;https://eduardoherreraf.github.io/cursoPython3-0704_poo_metodos.html&lt;/loc&gt;</v>
      </c>
      <c r="B396" s="14" t="str">
        <f>CONCATENATE($C$5,C396)</f>
        <v>https://eduardoherreraf.github.io/cursoPython3-0704_poo_metodos.html</v>
      </c>
      <c r="C396" s="15" t="s">
        <v>269</v>
      </c>
      <c r="E396" s="16"/>
    </row>
    <row r="397" spans="1:5">
      <c r="A397" s="13" t="str">
        <f>CONCATENATE("&lt;lastmod&gt;",B397,"&lt;/lastmod&gt;")</f>
        <v>&lt;lastmod&gt;2025-03-10T16:14:32-05:00&lt;/lastmod&gt;</v>
      </c>
      <c r="B397" s="14" t="str">
        <f>$C$1</f>
        <v>2025-03-10T16:14:32-05:00</v>
      </c>
      <c r="C397" s="17"/>
      <c r="E397" s="16"/>
    </row>
    <row r="398" ht="15.75" spans="1:5">
      <c r="A398" s="13" t="str">
        <f>CONCATENATE("&lt;changefreq&gt;",B398,"&lt;/changefreq&gt;")</f>
        <v>&lt;changefreq&gt;yearly&lt;/changefreq&gt;</v>
      </c>
      <c r="B398" s="14" t="s">
        <v>195</v>
      </c>
      <c r="C398" s="17"/>
      <c r="E398" s="16"/>
    </row>
    <row r="399" ht="15.75" spans="1:3">
      <c r="A399" s="13" t="str">
        <f>CONCATENATE("&lt;priority&gt;",B399,"&lt;/priority&gt;")</f>
        <v>&lt;priority&gt;0.6&lt;/priority&gt;</v>
      </c>
      <c r="B399" s="14" t="str">
        <f>C399</f>
        <v>0.6</v>
      </c>
      <c r="C399" s="15" t="s">
        <v>207</v>
      </c>
    </row>
    <row r="400" ht="15.75" spans="1:3">
      <c r="A400" s="18" t="s">
        <v>196</v>
      </c>
      <c r="B400" s="19"/>
      <c r="C400" s="20"/>
    </row>
    <row r="401" ht="16.5" spans="1:3">
      <c r="A401" s="10" t="s">
        <v>193</v>
      </c>
      <c r="B401" s="11"/>
      <c r="C401" s="12"/>
    </row>
    <row r="402" ht="15.75" spans="1:5">
      <c r="A402" s="13" t="str">
        <f>CONCATENATE("&lt;loc&gt;",B402,"&lt;/loc&gt;")</f>
        <v>&lt;loc&gt;https://eduardoherreraf.github.io/cursoPython3-0705_poo_herencia.html&lt;/loc&gt;</v>
      </c>
      <c r="B402" s="14" t="str">
        <f>CONCATENATE($C$5,C402)</f>
        <v>https://eduardoherreraf.github.io/cursoPython3-0705_poo_herencia.html</v>
      </c>
      <c r="C402" s="15" t="s">
        <v>270</v>
      </c>
      <c r="E402" s="16"/>
    </row>
    <row r="403" spans="1:5">
      <c r="A403" s="13" t="str">
        <f>CONCATENATE("&lt;lastmod&gt;",B403,"&lt;/lastmod&gt;")</f>
        <v>&lt;lastmod&gt;2025-03-10T16:14:32-05:00&lt;/lastmod&gt;</v>
      </c>
      <c r="B403" s="14" t="str">
        <f>$C$1</f>
        <v>2025-03-10T16:14:32-05:00</v>
      </c>
      <c r="C403" s="17"/>
      <c r="E403" s="16"/>
    </row>
    <row r="404" ht="15.75" spans="1:5">
      <c r="A404" s="13" t="str">
        <f>CONCATENATE("&lt;changefreq&gt;",B404,"&lt;/changefreq&gt;")</f>
        <v>&lt;changefreq&gt;yearly&lt;/changefreq&gt;</v>
      </c>
      <c r="B404" s="14" t="s">
        <v>195</v>
      </c>
      <c r="C404" s="17"/>
      <c r="E404" s="16"/>
    </row>
    <row r="405" ht="15.75" spans="1:3">
      <c r="A405" s="13" t="str">
        <f>CONCATENATE("&lt;priority&gt;",B405,"&lt;/priority&gt;")</f>
        <v>&lt;priority&gt;0.6&lt;/priority&gt;</v>
      </c>
      <c r="B405" s="14" t="str">
        <f>C405</f>
        <v>0.6</v>
      </c>
      <c r="C405" s="15" t="s">
        <v>207</v>
      </c>
    </row>
    <row r="406" ht="15.75" spans="1:3">
      <c r="A406" s="18" t="s">
        <v>196</v>
      </c>
      <c r="B406" s="19"/>
      <c r="C406" s="20"/>
    </row>
    <row r="407" ht="16.5" spans="1:3">
      <c r="A407" s="10" t="s">
        <v>193</v>
      </c>
      <c r="B407" s="11"/>
      <c r="C407" s="12"/>
    </row>
    <row r="408" ht="15.75" spans="1:5">
      <c r="A408" s="13" t="str">
        <f>CONCATENATE("&lt;loc&gt;",B408,"&lt;/loc&gt;")</f>
        <v>&lt;loc&gt;https://eduardoherreraf.github.io/cursoPython3-0706_poo_excepciones.html&lt;/loc&gt;</v>
      </c>
      <c r="B408" s="14" t="str">
        <f>CONCATENATE($C$5,C408)</f>
        <v>https://eduardoherreraf.github.io/cursoPython3-0706_poo_excepciones.html</v>
      </c>
      <c r="C408" s="15" t="s">
        <v>271</v>
      </c>
      <c r="E408" s="16"/>
    </row>
    <row r="409" spans="1:5">
      <c r="A409" s="13" t="str">
        <f>CONCATENATE("&lt;lastmod&gt;",B409,"&lt;/lastmod&gt;")</f>
        <v>&lt;lastmod&gt;2025-03-10T16:14:32-05:00&lt;/lastmod&gt;</v>
      </c>
      <c r="B409" s="14" t="str">
        <f>$C$1</f>
        <v>2025-03-10T16:14:32-05:00</v>
      </c>
      <c r="C409" s="17"/>
      <c r="E409" s="16"/>
    </row>
    <row r="410" ht="15.75" spans="1:5">
      <c r="A410" s="13" t="str">
        <f>CONCATENATE("&lt;changefreq&gt;",B410,"&lt;/changefreq&gt;")</f>
        <v>&lt;changefreq&gt;yearly&lt;/changefreq&gt;</v>
      </c>
      <c r="B410" s="14" t="s">
        <v>195</v>
      </c>
      <c r="C410" s="17"/>
      <c r="E410" s="16"/>
    </row>
    <row r="411" ht="15.75" spans="1:3">
      <c r="A411" s="13" t="str">
        <f>CONCATENATE("&lt;priority&gt;",B411,"&lt;/priority&gt;")</f>
        <v>&lt;priority&gt;0.6&lt;/priority&gt;</v>
      </c>
      <c r="B411" s="14" t="str">
        <f>C411</f>
        <v>0.6</v>
      </c>
      <c r="C411" s="15" t="s">
        <v>207</v>
      </c>
    </row>
    <row r="412" ht="15.75" spans="1:3">
      <c r="A412" s="18" t="s">
        <v>196</v>
      </c>
      <c r="B412" s="19"/>
      <c r="C412" s="20"/>
    </row>
    <row r="413" ht="16.5" spans="1:3">
      <c r="A413" s="10" t="s">
        <v>193</v>
      </c>
      <c r="B413" s="11"/>
      <c r="C413" s="12"/>
    </row>
    <row r="414" ht="15.75" spans="1:5">
      <c r="A414" s="13" t="str">
        <f>CONCATENATE("&lt;loc&gt;",B414,"&lt;/loc&gt;")</f>
        <v>&lt;loc&gt;https://eduardoherreraf.github.io/cursoPython3-0801_iteradores,_generadores_y_cierres.html&lt;/loc&gt;</v>
      </c>
      <c r="B414" s="14" t="str">
        <f>CONCATENATE($C$5,C414)</f>
        <v>https://eduardoherreraf.github.io/cursoPython3-0801_iteradores,_generadores_y_cierres.html</v>
      </c>
      <c r="C414" s="15" t="s">
        <v>272</v>
      </c>
      <c r="E414" s="16"/>
    </row>
    <row r="415" spans="1:5">
      <c r="A415" s="13" t="str">
        <f>CONCATENATE("&lt;lastmod&gt;",B415,"&lt;/lastmod&gt;")</f>
        <v>&lt;lastmod&gt;2025-03-10T16:14:32-05:00&lt;/lastmod&gt;</v>
      </c>
      <c r="B415" s="14" t="str">
        <f>$C$1</f>
        <v>2025-03-10T16:14:32-05:00</v>
      </c>
      <c r="C415" s="17"/>
      <c r="E415" s="16"/>
    </row>
    <row r="416" ht="15.75" spans="1:5">
      <c r="A416" s="13" t="str">
        <f>CONCATENATE("&lt;changefreq&gt;",B416,"&lt;/changefreq&gt;")</f>
        <v>&lt;changefreq&gt;yearly&lt;/changefreq&gt;</v>
      </c>
      <c r="B416" s="14" t="s">
        <v>195</v>
      </c>
      <c r="C416" s="17"/>
      <c r="E416" s="16"/>
    </row>
    <row r="417" ht="15.75" spans="1:3">
      <c r="A417" s="13" t="str">
        <f>CONCATENATE("&lt;priority&gt;",B417,"&lt;/priority&gt;")</f>
        <v>&lt;priority&gt;0.6&lt;/priority&gt;</v>
      </c>
      <c r="B417" s="14" t="str">
        <f>C417</f>
        <v>0.6</v>
      </c>
      <c r="C417" s="15" t="s">
        <v>207</v>
      </c>
    </row>
    <row r="418" ht="15.75" spans="1:3">
      <c r="A418" s="18" t="s">
        <v>196</v>
      </c>
      <c r="B418" s="19"/>
      <c r="C418" s="20"/>
    </row>
    <row r="419" ht="16.5" spans="1:3">
      <c r="A419" s="10" t="s">
        <v>193</v>
      </c>
      <c r="B419" s="11"/>
      <c r="C419" s="12"/>
    </row>
    <row r="420" ht="15.75" spans="1:5">
      <c r="A420" s="13" t="str">
        <f>CONCATENATE("&lt;loc&gt;",B420,"&lt;/loc&gt;")</f>
        <v>&lt;loc&gt;https://eduardoherreraf.github.io/cursoPython3-0802_manejo_de_archivos.html&lt;/loc&gt;</v>
      </c>
      <c r="B420" s="14" t="str">
        <f>CONCATENATE($C$5,C420)</f>
        <v>https://eduardoherreraf.github.io/cursoPython3-0802_manejo_de_archivos.html</v>
      </c>
      <c r="C420" s="15" t="s">
        <v>273</v>
      </c>
      <c r="E420" s="16"/>
    </row>
    <row r="421" spans="1:5">
      <c r="A421" s="13" t="str">
        <f>CONCATENATE("&lt;lastmod&gt;",B421,"&lt;/lastmod&gt;")</f>
        <v>&lt;lastmod&gt;2025-03-10T16:14:32-05:00&lt;/lastmod&gt;</v>
      </c>
      <c r="B421" s="14" t="str">
        <f>$C$1</f>
        <v>2025-03-10T16:14:32-05:00</v>
      </c>
      <c r="C421" s="17"/>
      <c r="E421" s="16"/>
    </row>
    <row r="422" ht="15.75" spans="1:5">
      <c r="A422" s="13" t="str">
        <f>CONCATENATE("&lt;changefreq&gt;",B422,"&lt;/changefreq&gt;")</f>
        <v>&lt;changefreq&gt;yearly&lt;/changefreq&gt;</v>
      </c>
      <c r="B422" s="14" t="s">
        <v>195</v>
      </c>
      <c r="C422" s="17"/>
      <c r="E422" s="16"/>
    </row>
    <row r="423" ht="15.75" spans="1:3">
      <c r="A423" s="13" t="str">
        <f>CONCATENATE("&lt;priority&gt;",B423,"&lt;/priority&gt;")</f>
        <v>&lt;priority&gt;0.6&lt;/priority&gt;</v>
      </c>
      <c r="B423" s="14" t="str">
        <f>C423</f>
        <v>0.6</v>
      </c>
      <c r="C423" s="15" t="s">
        <v>207</v>
      </c>
    </row>
    <row r="424" ht="15.75" spans="1:3">
      <c r="A424" s="18" t="s">
        <v>196</v>
      </c>
      <c r="B424" s="19"/>
      <c r="C424" s="20"/>
    </row>
    <row r="425" ht="16.5" spans="1:3">
      <c r="A425" s="10" t="s">
        <v>193</v>
      </c>
      <c r="B425" s="11"/>
      <c r="C425" s="12"/>
    </row>
    <row r="426" ht="15.75" spans="1:5">
      <c r="A426" s="13" t="str">
        <f>CONCATENATE("&lt;loc&gt;",B426,"&lt;/loc&gt;")</f>
        <v>&lt;loc&gt;https://eduardoherreraf.github.io/cursoPython3-0803_el_modulo_os_interactuando_con_el_sistema_operativo.html&lt;/loc&gt;</v>
      </c>
      <c r="B426" s="14" t="str">
        <f>CONCATENATE($C$5,C426)</f>
        <v>https://eduardoherreraf.github.io/cursoPython3-0803_el_modulo_os_interactuando_con_el_sistema_operativo.html</v>
      </c>
      <c r="C426" s="15" t="s">
        <v>274</v>
      </c>
      <c r="E426" s="16"/>
    </row>
    <row r="427" spans="1:5">
      <c r="A427" s="13" t="str">
        <f>CONCATENATE("&lt;lastmod&gt;",B427,"&lt;/lastmod&gt;")</f>
        <v>&lt;lastmod&gt;2025-03-10T16:14:32-05:00&lt;/lastmod&gt;</v>
      </c>
      <c r="B427" s="14" t="str">
        <f>$C$1</f>
        <v>2025-03-10T16:14:32-05:00</v>
      </c>
      <c r="C427" s="17"/>
      <c r="E427" s="16"/>
    </row>
    <row r="428" ht="15.75" spans="1:5">
      <c r="A428" s="13" t="str">
        <f>CONCATENATE("&lt;changefreq&gt;",B428,"&lt;/changefreq&gt;")</f>
        <v>&lt;changefreq&gt;yearly&lt;/changefreq&gt;</v>
      </c>
      <c r="B428" s="14" t="s">
        <v>195</v>
      </c>
      <c r="C428" s="17"/>
      <c r="E428" s="16"/>
    </row>
    <row r="429" ht="15.75" spans="1:3">
      <c r="A429" s="13" t="str">
        <f>CONCATENATE("&lt;priority&gt;",B429,"&lt;/priority&gt;")</f>
        <v>&lt;priority&gt;0.6&lt;/priority&gt;</v>
      </c>
      <c r="B429" s="14" t="str">
        <f>C429</f>
        <v>0.6</v>
      </c>
      <c r="C429" s="15" t="s">
        <v>207</v>
      </c>
    </row>
    <row r="430" ht="15.75" spans="1:3">
      <c r="A430" s="18" t="s">
        <v>196</v>
      </c>
      <c r="B430" s="19"/>
      <c r="C430" s="20"/>
    </row>
    <row r="431" ht="16.5" spans="1:3">
      <c r="A431" s="10" t="s">
        <v>193</v>
      </c>
      <c r="B431" s="11"/>
      <c r="C431" s="12"/>
    </row>
    <row r="432" ht="15.75" spans="1:5">
      <c r="A432" s="13" t="str">
        <f>CONCATENATE("&lt;loc&gt;",B432,"&lt;/loc&gt;")</f>
        <v>&lt;loc&gt;https://eduardoherreraf.github.io/cursoPython3-0804_modulo_datetime_funciones_para_manejo_de_la_hora_y_la_fecha.html&lt;/loc&gt;</v>
      </c>
      <c r="B432" s="14" t="str">
        <f>CONCATENATE($C$5,C432)</f>
        <v>https://eduardoherreraf.github.io/cursoPython3-0804_modulo_datetime_funciones_para_manejo_de_la_hora_y_la_fecha.html</v>
      </c>
      <c r="C432" s="15" t="s">
        <v>275</v>
      </c>
      <c r="E432" s="16"/>
    </row>
    <row r="433" spans="1:5">
      <c r="A433" s="13" t="str">
        <f>CONCATENATE("&lt;lastmod&gt;",B433,"&lt;/lastmod&gt;")</f>
        <v>&lt;lastmod&gt;2025-03-10T16:14:32-05:00&lt;/lastmod&gt;</v>
      </c>
      <c r="B433" s="14" t="str">
        <f>$C$1</f>
        <v>2025-03-10T16:14:32-05:00</v>
      </c>
      <c r="C433" s="17"/>
      <c r="E433" s="16"/>
    </row>
    <row r="434" ht="15.75" spans="1:5">
      <c r="A434" s="13" t="str">
        <f>CONCATENATE("&lt;changefreq&gt;",B434,"&lt;/changefreq&gt;")</f>
        <v>&lt;changefreq&gt;yearly&lt;/changefreq&gt;</v>
      </c>
      <c r="B434" s="14" t="s">
        <v>195</v>
      </c>
      <c r="C434" s="17"/>
      <c r="E434" s="16"/>
    </row>
    <row r="435" ht="15.75" spans="1:3">
      <c r="A435" s="13" t="str">
        <f>CONCATENATE("&lt;priority&gt;",B435,"&lt;/priority&gt;")</f>
        <v>&lt;priority&gt;0.6&lt;/priority&gt;</v>
      </c>
      <c r="B435" s="14" t="str">
        <f>C435</f>
        <v>0.6</v>
      </c>
      <c r="C435" s="15" t="s">
        <v>207</v>
      </c>
    </row>
    <row r="436" ht="15.75" spans="1:3">
      <c r="A436" s="18" t="s">
        <v>196</v>
      </c>
      <c r="B436" s="19"/>
      <c r="C436" s="20"/>
    </row>
    <row r="437" ht="16.5" spans="1:3">
      <c r="A437" s="10" t="s">
        <v>193</v>
      </c>
      <c r="B437" s="11"/>
      <c r="C437" s="12"/>
    </row>
    <row r="438" ht="15.75" spans="1:3">
      <c r="A438" s="13" t="str">
        <f>CONCATENATE("&lt;loc&gt;",B438,"&lt;/loc&gt;")</f>
        <v>&lt;loc&gt;https://eduardoherreraf.github.io/cursoPython3-0805_modulo_calendar_trabajando_con_funciones_relacionadas_con_el_calendario.html&lt;/loc&gt;</v>
      </c>
      <c r="B438" s="14" t="str">
        <f>CONCATENATE($C$5,C438)</f>
        <v>https://eduardoherreraf.github.io/cursoPython3-0805_modulo_calendar_trabajando_con_funciones_relacionadas_con_el_calendario.html</v>
      </c>
      <c r="C438" s="15" t="s">
        <v>276</v>
      </c>
    </row>
    <row r="439" spans="1:3">
      <c r="A439" s="13" t="str">
        <f>CONCATENATE("&lt;lastmod&gt;",B439,"&lt;/lastmod&gt;")</f>
        <v>&lt;lastmod&gt;2025-03-10T16:14:32-05:00&lt;/lastmod&gt;</v>
      </c>
      <c r="B439" s="14" t="str">
        <f>$C$1</f>
        <v>2025-03-10T16:14:32-05:00</v>
      </c>
      <c r="C439" s="17"/>
    </row>
    <row r="440" ht="15.75" spans="1:3">
      <c r="A440" s="13" t="str">
        <f>CONCATENATE("&lt;changefreq&gt;",B440,"&lt;/changefreq&gt;")</f>
        <v>&lt;changefreq&gt;yearly&lt;/changefreq&gt;</v>
      </c>
      <c r="B440" s="14" t="s">
        <v>195</v>
      </c>
      <c r="C440" s="17"/>
    </row>
    <row r="441" ht="15.75" spans="1:3">
      <c r="A441" s="13" t="str">
        <f>CONCATENATE("&lt;priority&gt;",B441,"&lt;/priority&gt;")</f>
        <v>&lt;priority&gt;0.6&lt;/priority&gt;</v>
      </c>
      <c r="B441" s="14" t="str">
        <f>C441</f>
        <v>0.6</v>
      </c>
      <c r="C441" s="15" t="s">
        <v>207</v>
      </c>
    </row>
    <row r="442" ht="15.75" spans="1:3">
      <c r="A442" s="18" t="s">
        <v>196</v>
      </c>
      <c r="B442" s="19"/>
      <c r="C442" s="20"/>
    </row>
    <row r="443" ht="15.75" spans="1:3">
      <c r="A443" s="5" t="s">
        <v>277</v>
      </c>
      <c r="C443" s="22"/>
    </row>
    <row r="444" spans="3:3">
      <c r="C444" s="22" t="s">
        <v>206</v>
      </c>
    </row>
    <row r="445" spans="3:3">
      <c r="C445" s="22" t="s">
        <v>208</v>
      </c>
    </row>
    <row r="446" spans="3:3">
      <c r="C446" s="22" t="s">
        <v>198</v>
      </c>
    </row>
    <row r="447" spans="3:3">
      <c r="C447" s="22" t="s">
        <v>239</v>
      </c>
    </row>
    <row r="448" spans="3:3">
      <c r="C448" s="22" t="s">
        <v>240</v>
      </c>
    </row>
    <row r="449" spans="3:3">
      <c r="C449" s="22" t="s">
        <v>241</v>
      </c>
    </row>
    <row r="450" spans="3:3">
      <c r="C450" s="22" t="s">
        <v>242</v>
      </c>
    </row>
    <row r="451" spans="3:3">
      <c r="C451" s="22" t="s">
        <v>243</v>
      </c>
    </row>
    <row r="452" spans="3:3">
      <c r="C452" s="22" t="s">
        <v>244</v>
      </c>
    </row>
    <row r="453" spans="3:3">
      <c r="C453" s="22" t="s">
        <v>245</v>
      </c>
    </row>
    <row r="454" spans="3:3">
      <c r="C454" s="6" t="s">
        <v>246</v>
      </c>
    </row>
    <row r="455" spans="3:3">
      <c r="C455" s="6" t="s">
        <v>247</v>
      </c>
    </row>
    <row r="456" spans="3:3">
      <c r="C456" s="6" t="s">
        <v>248</v>
      </c>
    </row>
    <row r="457" spans="3:3">
      <c r="C457" s="6" t="s">
        <v>249</v>
      </c>
    </row>
    <row r="458" spans="3:3">
      <c r="C458" s="6" t="s">
        <v>250</v>
      </c>
    </row>
    <row r="459" spans="3:3">
      <c r="C459" s="6" t="s">
        <v>251</v>
      </c>
    </row>
    <row r="460" spans="3:3">
      <c r="C460" s="6" t="s">
        <v>252</v>
      </c>
    </row>
    <row r="461" spans="3:3">
      <c r="C461" s="6" t="s">
        <v>253</v>
      </c>
    </row>
    <row r="462" spans="3:3">
      <c r="C462" s="6" t="s">
        <v>254</v>
      </c>
    </row>
    <row r="463" spans="3:3">
      <c r="C463" s="6" t="s">
        <v>255</v>
      </c>
    </row>
    <row r="464" spans="3:3">
      <c r="C464" s="6" t="s">
        <v>256</v>
      </c>
    </row>
    <row r="465" spans="3:3">
      <c r="C465" s="6" t="s">
        <v>257</v>
      </c>
    </row>
    <row r="466" spans="3:3">
      <c r="C466" s="6" t="s">
        <v>258</v>
      </c>
    </row>
    <row r="467" spans="3:3">
      <c r="C467" s="6" t="s">
        <v>259</v>
      </c>
    </row>
    <row r="468" spans="3:3">
      <c r="C468" s="6" t="s">
        <v>260</v>
      </c>
    </row>
    <row r="469" spans="3:3">
      <c r="C469" s="6" t="s">
        <v>261</v>
      </c>
    </row>
    <row r="470" spans="3:3">
      <c r="C470" s="6" t="s">
        <v>262</v>
      </c>
    </row>
    <row r="471" spans="3:3">
      <c r="C471" s="6" t="s">
        <v>278</v>
      </c>
    </row>
    <row r="472" spans="3:3">
      <c r="C472" s="6" t="s">
        <v>264</v>
      </c>
    </row>
    <row r="473" spans="3:3">
      <c r="C473" s="6" t="s">
        <v>265</v>
      </c>
    </row>
    <row r="474" spans="3:3">
      <c r="C474" s="6" t="s">
        <v>279</v>
      </c>
    </row>
    <row r="475" spans="3:3">
      <c r="C475" s="6" t="s">
        <v>267</v>
      </c>
    </row>
    <row r="476" spans="3:3">
      <c r="C476" s="6" t="s">
        <v>280</v>
      </c>
    </row>
    <row r="477" spans="3:3">
      <c r="C477" s="6" t="s">
        <v>281</v>
      </c>
    </row>
    <row r="478" spans="3:3">
      <c r="C478" s="6" t="s">
        <v>282</v>
      </c>
    </row>
    <row r="479" spans="3:3">
      <c r="C479" s="6" t="s">
        <v>283</v>
      </c>
    </row>
    <row r="480" spans="3:3">
      <c r="C480" s="6" t="s">
        <v>272</v>
      </c>
    </row>
    <row r="481" spans="3:3">
      <c r="C481" s="6" t="s">
        <v>273</v>
      </c>
    </row>
    <row r="482" spans="3:3">
      <c r="C482" s="6" t="s">
        <v>274</v>
      </c>
    </row>
    <row r="483" spans="3:3">
      <c r="C483" s="6" t="s">
        <v>275</v>
      </c>
    </row>
    <row r="484" spans="3:3">
      <c r="C484" s="6" t="s">
        <v>276</v>
      </c>
    </row>
    <row r="485" spans="3:3">
      <c r="C485" s="6" t="s">
        <v>204</v>
      </c>
    </row>
    <row r="486" spans="3:3">
      <c r="C486" s="6" t="s">
        <v>210</v>
      </c>
    </row>
    <row r="487" spans="3:3">
      <c r="C487" s="6" t="s">
        <v>211</v>
      </c>
    </row>
    <row r="488" spans="3:3">
      <c r="C488" s="6" t="s">
        <v>212</v>
      </c>
    </row>
    <row r="489" spans="3:3">
      <c r="C489" s="6" t="s">
        <v>213</v>
      </c>
    </row>
    <row r="490" spans="3:3">
      <c r="C490" s="6" t="s">
        <v>67</v>
      </c>
    </row>
    <row r="491" spans="3:3">
      <c r="C491" s="6" t="s">
        <v>200</v>
      </c>
    </row>
    <row r="492" spans="3:3">
      <c r="C492" s="6" t="s">
        <v>284</v>
      </c>
    </row>
    <row r="493" spans="3:3">
      <c r="C493" s="6" t="s">
        <v>215</v>
      </c>
    </row>
    <row r="494" spans="3:3">
      <c r="C494" s="6" t="s">
        <v>216</v>
      </c>
    </row>
    <row r="495" spans="3:3">
      <c r="C495" s="6" t="s">
        <v>201</v>
      </c>
    </row>
    <row r="496" spans="3:3">
      <c r="C496" s="6" t="s">
        <v>236</v>
      </c>
    </row>
    <row r="497" spans="3:3">
      <c r="C497" s="6" t="s">
        <v>237</v>
      </c>
    </row>
    <row r="498" spans="3:3">
      <c r="C498" s="6" t="s">
        <v>203</v>
      </c>
    </row>
    <row r="499" spans="3:3">
      <c r="C499" s="6" t="s">
        <v>234</v>
      </c>
    </row>
    <row r="500" spans="3:3">
      <c r="C500" s="6" t="s">
        <v>233</v>
      </c>
    </row>
    <row r="501" spans="3:3">
      <c r="C501" s="6" t="s">
        <v>232</v>
      </c>
    </row>
    <row r="502" spans="3:3">
      <c r="C502" s="6" t="s">
        <v>231</v>
      </c>
    </row>
    <row r="503" spans="3:3">
      <c r="C503" s="6" t="s">
        <v>230</v>
      </c>
    </row>
    <row r="504" spans="3:3">
      <c r="C504" s="6" t="s">
        <v>229</v>
      </c>
    </row>
    <row r="505" spans="3:3">
      <c r="C505" s="6" t="s">
        <v>228</v>
      </c>
    </row>
    <row r="506" spans="3:3">
      <c r="C506" s="6" t="s">
        <v>227</v>
      </c>
    </row>
    <row r="507" spans="3:3">
      <c r="C507" s="6" t="s">
        <v>226</v>
      </c>
    </row>
    <row r="508" spans="3:3">
      <c r="C508" s="6" t="s">
        <v>225</v>
      </c>
    </row>
    <row r="509" spans="3:3">
      <c r="C509" s="6" t="s">
        <v>224</v>
      </c>
    </row>
    <row r="510" spans="3:3">
      <c r="C510" s="6" t="s">
        <v>223</v>
      </c>
    </row>
    <row r="511" spans="3:3">
      <c r="C511" s="6" t="s">
        <v>222</v>
      </c>
    </row>
    <row r="512" spans="3:3">
      <c r="C512" s="6" t="s">
        <v>221</v>
      </c>
    </row>
    <row r="513" spans="3:3">
      <c r="C513" s="6" t="s">
        <v>220</v>
      </c>
    </row>
    <row r="514" spans="3:3">
      <c r="C514" s="6" t="s">
        <v>219</v>
      </c>
    </row>
    <row r="534" spans="5:5">
      <c r="E534" s="23"/>
    </row>
    <row r="535" spans="5:5">
      <c r="E535" s="23"/>
    </row>
    <row r="536" spans="5:5">
      <c r="E536" s="23"/>
    </row>
    <row r="537" spans="5:5">
      <c r="E537" s="23"/>
    </row>
    <row r="538" spans="5:5">
      <c r="E538" s="23"/>
    </row>
    <row r="539" spans="5:5">
      <c r="E539" s="23"/>
    </row>
    <row r="540" spans="5:5">
      <c r="E540" s="23"/>
    </row>
    <row r="541" spans="5:5">
      <c r="E541" s="23"/>
    </row>
    <row r="542" spans="5:5">
      <c r="E542" s="23"/>
    </row>
    <row r="543" spans="5:5">
      <c r="E543" s="23"/>
    </row>
    <row r="544" spans="5:5">
      <c r="E544" s="23"/>
    </row>
    <row r="545" spans="5:5">
      <c r="E545" s="23"/>
    </row>
    <row r="546" spans="5:5">
      <c r="E546" s="23"/>
    </row>
    <row r="547" spans="5:5">
      <c r="E547" s="23"/>
    </row>
    <row r="548" spans="5:5">
      <c r="E548" s="23"/>
    </row>
    <row r="549" spans="5:5">
      <c r="E549" s="23"/>
    </row>
    <row r="550" spans="5:5">
      <c r="E550" s="23"/>
    </row>
    <row r="551" spans="5:5">
      <c r="E551" s="23"/>
    </row>
    <row r="552" spans="5:5">
      <c r="E552" s="23"/>
    </row>
    <row r="553" spans="5:5">
      <c r="E553" s="23"/>
    </row>
    <row r="554" spans="5:5">
      <c r="E554" s="23"/>
    </row>
    <row r="555" spans="5:5">
      <c r="E555" s="23"/>
    </row>
    <row r="556" spans="5:5">
      <c r="E556" s="23"/>
    </row>
    <row r="557" spans="5:5">
      <c r="E557" s="23"/>
    </row>
    <row r="558" spans="5:5">
      <c r="E558" s="23"/>
    </row>
    <row r="559" spans="5:5">
      <c r="E559" s="23"/>
    </row>
    <row r="560" spans="5:5">
      <c r="E560" s="23"/>
    </row>
    <row r="561" spans="5:5">
      <c r="E561" s="23"/>
    </row>
    <row r="562" spans="5:5">
      <c r="E562" s="23"/>
    </row>
    <row r="563" spans="5:5">
      <c r="E563" s="23"/>
    </row>
    <row r="564" spans="5:5">
      <c r="E564" s="23"/>
    </row>
    <row r="565" spans="5:5">
      <c r="E565" s="23"/>
    </row>
    <row r="566" spans="5:5">
      <c r="E566" s="23"/>
    </row>
    <row r="567" spans="5:5">
      <c r="E567" s="23"/>
    </row>
    <row r="568" spans="5:5">
      <c r="E568" s="23"/>
    </row>
    <row r="569" spans="5:5">
      <c r="E569" s="23"/>
    </row>
    <row r="570" spans="5:5">
      <c r="E570" s="23"/>
    </row>
    <row r="571" spans="5:5">
      <c r="E571" s="23"/>
    </row>
    <row r="572" spans="5:5">
      <c r="E572" s="23"/>
    </row>
    <row r="573" spans="5:5">
      <c r="E573" s="23"/>
    </row>
    <row r="574" spans="5:5">
      <c r="E574" s="23"/>
    </row>
    <row r="575" spans="5:5">
      <c r="E575" s="23"/>
    </row>
    <row r="576" spans="5:5">
      <c r="E576" s="23"/>
    </row>
    <row r="577" spans="5:5">
      <c r="E577" s="23"/>
    </row>
    <row r="578" spans="5:5">
      <c r="E578" s="23"/>
    </row>
    <row r="579" spans="5:5">
      <c r="E579" s="23"/>
    </row>
    <row r="580" spans="5:5">
      <c r="E580" s="23"/>
    </row>
    <row r="581" spans="5:5">
      <c r="E581" s="23"/>
    </row>
    <row r="582" spans="5:5">
      <c r="E582" s="23"/>
    </row>
    <row r="583" spans="5:5">
      <c r="E583" s="23"/>
    </row>
    <row r="584" spans="5:5">
      <c r="E584" s="23"/>
    </row>
    <row r="585" spans="5:5">
      <c r="E585" s="23"/>
    </row>
    <row r="586" spans="5:5">
      <c r="E586" s="23"/>
    </row>
    <row r="587" spans="5:5">
      <c r="E587" s="23"/>
    </row>
    <row r="588" spans="5:5">
      <c r="E588" s="23"/>
    </row>
    <row r="589" spans="5:5">
      <c r="E589" s="23"/>
    </row>
    <row r="590" spans="5:5">
      <c r="E590" s="23"/>
    </row>
    <row r="591" spans="5:5">
      <c r="E591" s="23"/>
    </row>
    <row r="592" spans="5:5">
      <c r="E592" s="23"/>
    </row>
    <row r="593" spans="5:5">
      <c r="E593" s="23"/>
    </row>
    <row r="594" spans="5:5">
      <c r="E594" s="23"/>
    </row>
    <row r="595" spans="5:5">
      <c r="E595" s="23"/>
    </row>
    <row r="596" spans="5:5">
      <c r="E596" s="23"/>
    </row>
    <row r="597" spans="5:5">
      <c r="E597" s="23"/>
    </row>
    <row r="598" spans="5:5">
      <c r="E598" s="23"/>
    </row>
    <row r="599" spans="5:5">
      <c r="E599" s="23"/>
    </row>
    <row r="600" spans="5:5">
      <c r="E600" s="23"/>
    </row>
    <row r="601" spans="5:5">
      <c r="E601" s="23"/>
    </row>
    <row r="602" spans="5:5">
      <c r="E602" s="23"/>
    </row>
    <row r="603" spans="5:5">
      <c r="E603" s="23"/>
    </row>
    <row r="604" spans="5:5">
      <c r="E604" s="22"/>
    </row>
    <row r="605" spans="5:5">
      <c r="E605" s="22"/>
    </row>
    <row r="606" spans="5:5">
      <c r="E606" s="22"/>
    </row>
    <row r="607" spans="5:5">
      <c r="E607" s="22"/>
    </row>
    <row r="608" spans="5:5">
      <c r="E608" s="22"/>
    </row>
    <row r="609" spans="5:5">
      <c r="E609" s="22"/>
    </row>
    <row r="610" spans="5:5">
      <c r="E610" s="22"/>
    </row>
    <row r="611" spans="5:5">
      <c r="E611" s="6"/>
    </row>
    <row r="612" spans="5:5">
      <c r="E612" s="6"/>
    </row>
    <row r="613" spans="5:5">
      <c r="E613" s="6"/>
    </row>
    <row r="614" spans="5:5">
      <c r="E614" s="6"/>
    </row>
    <row r="615" spans="5:5">
      <c r="E615" s="6"/>
    </row>
    <row r="616" spans="5:5">
      <c r="E616" s="6"/>
    </row>
    <row r="617" spans="5:5">
      <c r="E617" s="6"/>
    </row>
    <row r="618" spans="5:5">
      <c r="E618" s="6"/>
    </row>
    <row r="619" spans="5:5">
      <c r="E619" s="6"/>
    </row>
    <row r="620" spans="5:5">
      <c r="E620" s="6"/>
    </row>
    <row r="621" spans="5:5">
      <c r="E621" s="6"/>
    </row>
    <row r="622" spans="5:5">
      <c r="E622" s="6"/>
    </row>
    <row r="623" spans="5:5">
      <c r="E623" s="6"/>
    </row>
    <row r="624" spans="5:5">
      <c r="E624" s="6"/>
    </row>
    <row r="625" spans="5:5">
      <c r="E625" s="6"/>
    </row>
    <row r="626" spans="5:5">
      <c r="E626" s="6"/>
    </row>
    <row r="627" spans="5:5">
      <c r="E627" s="6"/>
    </row>
    <row r="628" spans="5:5">
      <c r="E628" s="6"/>
    </row>
    <row r="629" spans="5:5">
      <c r="E629" s="6"/>
    </row>
    <row r="630" spans="5:5">
      <c r="E630" s="6"/>
    </row>
    <row r="631" spans="5:5">
      <c r="E631" s="6"/>
    </row>
    <row r="632" spans="5:5">
      <c r="E632" s="6"/>
    </row>
    <row r="633" spans="5:5">
      <c r="E633" s="6"/>
    </row>
    <row r="634" spans="5:5">
      <c r="E634" s="6"/>
    </row>
    <row r="635" spans="5:5">
      <c r="E635" s="6"/>
    </row>
    <row r="636" spans="5:5">
      <c r="E636" s="6"/>
    </row>
    <row r="637" spans="5:5">
      <c r="E637" s="6"/>
    </row>
    <row r="638" spans="5:5">
      <c r="E638" s="6"/>
    </row>
    <row r="639" spans="5:5">
      <c r="E639" s="6"/>
    </row>
    <row r="640" spans="5:5">
      <c r="E640" s="6"/>
    </row>
    <row r="641" spans="5:5">
      <c r="E641" s="6"/>
    </row>
    <row r="642" spans="5:5">
      <c r="E642" s="6"/>
    </row>
    <row r="643" spans="5:5">
      <c r="E643" s="6"/>
    </row>
    <row r="644" spans="5:5">
      <c r="E644" s="6"/>
    </row>
    <row r="645" spans="5:5">
      <c r="E645" s="6"/>
    </row>
    <row r="646" spans="5:5">
      <c r="E646" s="6"/>
    </row>
    <row r="647" spans="5:5">
      <c r="E647" s="6"/>
    </row>
    <row r="648" spans="5:5">
      <c r="E648" s="6"/>
    </row>
    <row r="649" spans="5:5">
      <c r="E649" s="6"/>
    </row>
    <row r="650" spans="5:5">
      <c r="E650" s="6"/>
    </row>
    <row r="651" spans="5:5">
      <c r="E651" s="6"/>
    </row>
    <row r="652" spans="5:5">
      <c r="E652" s="6"/>
    </row>
    <row r="653" spans="5:5">
      <c r="E653" s="6"/>
    </row>
    <row r="654" spans="5:5">
      <c r="E654" s="6"/>
    </row>
    <row r="655" spans="5:5">
      <c r="E655" s="6"/>
    </row>
    <row r="656" spans="5:5">
      <c r="E656" s="6"/>
    </row>
    <row r="657" spans="5:5">
      <c r="E657" s="6"/>
    </row>
    <row r="658" spans="5:5">
      <c r="E658" s="6"/>
    </row>
    <row r="659" spans="5:5">
      <c r="E659" s="6"/>
    </row>
    <row r="660" spans="5:5">
      <c r="E660" s="6"/>
    </row>
    <row r="661" spans="5:5">
      <c r="E661" s="6"/>
    </row>
    <row r="662" spans="5:5">
      <c r="E662" s="6"/>
    </row>
    <row r="663" spans="5:5">
      <c r="E663" s="6"/>
    </row>
    <row r="664" spans="5:5">
      <c r="E664" s="6"/>
    </row>
    <row r="665" spans="5:5">
      <c r="E665" s="6"/>
    </row>
    <row r="666" spans="5:5">
      <c r="E666" s="6"/>
    </row>
    <row r="667" spans="5:5">
      <c r="E667" s="6"/>
    </row>
    <row r="668" spans="5:5">
      <c r="E668" s="6"/>
    </row>
    <row r="669" spans="5:5">
      <c r="E669" s="6"/>
    </row>
    <row r="670" spans="5:5">
      <c r="E670" s="6"/>
    </row>
    <row r="671" spans="5:5">
      <c r="E671" s="6"/>
    </row>
    <row r="672" spans="5:5">
      <c r="E672" s="6"/>
    </row>
    <row r="673" spans="5:5">
      <c r="E673" s="6"/>
    </row>
    <row r="674" spans="5:5">
      <c r="E674" s="6"/>
    </row>
    <row r="675" spans="5:5">
      <c r="E675" s="6"/>
    </row>
    <row r="676" spans="5:5">
      <c r="E676" s="6"/>
    </row>
    <row r="677" spans="5:5">
      <c r="E677" s="6"/>
    </row>
    <row r="678" spans="5:5">
      <c r="E678" s="6"/>
    </row>
    <row r="679" spans="5:5">
      <c r="E679" s="6"/>
    </row>
    <row r="680" spans="5:5">
      <c r="E680" s="6"/>
    </row>
    <row r="681" spans="5:5">
      <c r="E681" s="6"/>
    </row>
    <row r="682" spans="5:5">
      <c r="E682" s="6"/>
    </row>
    <row r="683" spans="5:5">
      <c r="E683" s="6"/>
    </row>
    <row r="684" spans="5:5">
      <c r="E684" s="6"/>
    </row>
    <row r="685" spans="5:5">
      <c r="E685" s="6"/>
    </row>
    <row r="686" spans="5:5">
      <c r="E686" s="6"/>
    </row>
    <row r="687" spans="5:5">
      <c r="E687" s="6"/>
    </row>
  </sheetData>
  <conditionalFormatting sqref="D1">
    <cfRule type="duplicateValues" dxfId="0" priority="224"/>
  </conditionalFormatting>
  <conditionalFormatting sqref="C$1:C$1048576">
    <cfRule type="duplicateValues" dxfId="0" priority="2"/>
  </conditionalFormatting>
  <conditionalFormatting sqref="D11:D16">
    <cfRule type="duplicateValues" dxfId="0" priority="148"/>
  </conditionalFormatting>
  <conditionalFormatting sqref="D17:D22">
    <cfRule type="duplicateValues" dxfId="0" priority="147"/>
  </conditionalFormatting>
  <conditionalFormatting sqref="D23:D28">
    <cfRule type="duplicateValues" dxfId="0" priority="146"/>
  </conditionalFormatting>
  <conditionalFormatting sqref="D29:D34">
    <cfRule type="duplicateValues" dxfId="0" priority="145"/>
  </conditionalFormatting>
  <conditionalFormatting sqref="D35:D40">
    <cfRule type="duplicateValues" dxfId="0" priority="144"/>
  </conditionalFormatting>
  <conditionalFormatting sqref="D41:D46">
    <cfRule type="duplicateValues" dxfId="0" priority="143"/>
  </conditionalFormatting>
  <conditionalFormatting sqref="D48:D53">
    <cfRule type="duplicateValues" dxfId="0" priority="136"/>
  </conditionalFormatting>
  <conditionalFormatting sqref="D54:D59">
    <cfRule type="duplicateValues" dxfId="0" priority="135"/>
  </conditionalFormatting>
  <conditionalFormatting sqref="D61:D66">
    <cfRule type="duplicateValues" dxfId="0" priority="132"/>
  </conditionalFormatting>
  <conditionalFormatting sqref="D67:D72">
    <cfRule type="duplicateValues" dxfId="0" priority="130"/>
  </conditionalFormatting>
  <conditionalFormatting sqref="D73:D78">
    <cfRule type="duplicateValues" dxfId="0" priority="131"/>
  </conditionalFormatting>
  <conditionalFormatting sqref="D79:D84">
    <cfRule type="duplicateValues" dxfId="0" priority="129"/>
  </conditionalFormatting>
  <conditionalFormatting sqref="D86:D91">
    <cfRule type="duplicateValues" dxfId="0" priority="120"/>
  </conditionalFormatting>
  <conditionalFormatting sqref="D92:D97">
    <cfRule type="duplicateValues" dxfId="0" priority="119"/>
  </conditionalFormatting>
  <conditionalFormatting sqref="D99:D104">
    <cfRule type="duplicateValues" dxfId="0" priority="116"/>
  </conditionalFormatting>
  <conditionalFormatting sqref="D105:D110">
    <cfRule type="duplicateValues" dxfId="0" priority="115"/>
  </conditionalFormatting>
  <conditionalFormatting sqref="D111:D116">
    <cfRule type="duplicateValues" dxfId="0" priority="114"/>
  </conditionalFormatting>
  <conditionalFormatting sqref="D117:D122">
    <cfRule type="duplicateValues" dxfId="0" priority="113"/>
  </conditionalFormatting>
  <conditionalFormatting sqref="D123:D128">
    <cfRule type="duplicateValues" dxfId="0" priority="112"/>
  </conditionalFormatting>
  <conditionalFormatting sqref="D129:D134">
    <cfRule type="duplicateValues" dxfId="0" priority="111"/>
  </conditionalFormatting>
  <conditionalFormatting sqref="D135:D140">
    <cfRule type="duplicateValues" dxfId="0" priority="110"/>
  </conditionalFormatting>
  <conditionalFormatting sqref="D141:D146">
    <cfRule type="duplicateValues" dxfId="0" priority="109"/>
  </conditionalFormatting>
  <conditionalFormatting sqref="D147:D152">
    <cfRule type="duplicateValues" dxfId="0" priority="108"/>
  </conditionalFormatting>
  <conditionalFormatting sqref="D153:D158">
    <cfRule type="duplicateValues" dxfId="0" priority="107"/>
  </conditionalFormatting>
  <conditionalFormatting sqref="D159:D164">
    <cfRule type="duplicateValues" dxfId="0" priority="106"/>
  </conditionalFormatting>
  <conditionalFormatting sqref="D165:D170">
    <cfRule type="duplicateValues" dxfId="0" priority="105"/>
  </conditionalFormatting>
  <conditionalFormatting sqref="D171:D176">
    <cfRule type="duplicateValues" dxfId="0" priority="104"/>
  </conditionalFormatting>
  <conditionalFormatting sqref="D177:D182">
    <cfRule type="duplicateValues" dxfId="0" priority="103"/>
  </conditionalFormatting>
  <conditionalFormatting sqref="D183:D188">
    <cfRule type="duplicateValues" dxfId="0" priority="102"/>
  </conditionalFormatting>
  <conditionalFormatting sqref="D189:D194">
    <cfRule type="duplicateValues" dxfId="0" priority="101"/>
  </conditionalFormatting>
  <conditionalFormatting sqref="D196:D201">
    <cfRule type="duplicateValues" dxfId="0" priority="84"/>
  </conditionalFormatting>
  <conditionalFormatting sqref="D202:D207">
    <cfRule type="duplicateValues" dxfId="0" priority="83"/>
  </conditionalFormatting>
  <conditionalFormatting sqref="D209:D214">
    <cfRule type="duplicateValues" dxfId="0" priority="80"/>
  </conditionalFormatting>
  <conditionalFormatting sqref="D215:D220">
    <cfRule type="duplicateValues" dxfId="0" priority="79"/>
  </conditionalFormatting>
  <conditionalFormatting sqref="D221:D226">
    <cfRule type="duplicateValues" dxfId="0" priority="78"/>
  </conditionalFormatting>
  <conditionalFormatting sqref="D227:D232">
    <cfRule type="duplicateValues" dxfId="0" priority="77"/>
  </conditionalFormatting>
  <conditionalFormatting sqref="D233:D238">
    <cfRule type="duplicateValues" dxfId="0" priority="76"/>
  </conditionalFormatting>
  <conditionalFormatting sqref="D239:D244">
    <cfRule type="duplicateValues" dxfId="0" priority="75"/>
  </conditionalFormatting>
  <conditionalFormatting sqref="D245:D250">
    <cfRule type="duplicateValues" dxfId="0" priority="74"/>
  </conditionalFormatting>
  <conditionalFormatting sqref="D251:D256">
    <cfRule type="duplicateValues" dxfId="0" priority="73"/>
  </conditionalFormatting>
  <conditionalFormatting sqref="D257:D262">
    <cfRule type="duplicateValues" dxfId="0" priority="72"/>
  </conditionalFormatting>
  <conditionalFormatting sqref="D263:D268">
    <cfRule type="duplicateValues" dxfId="0" priority="71"/>
  </conditionalFormatting>
  <conditionalFormatting sqref="D269:D274">
    <cfRule type="duplicateValues" dxfId="0" priority="70"/>
  </conditionalFormatting>
  <conditionalFormatting sqref="D275:D280">
    <cfRule type="duplicateValues" dxfId="0" priority="69"/>
  </conditionalFormatting>
  <conditionalFormatting sqref="D281:D286">
    <cfRule type="duplicateValues" dxfId="0" priority="68"/>
  </conditionalFormatting>
  <conditionalFormatting sqref="D287:D292">
    <cfRule type="duplicateValues" dxfId="0" priority="67"/>
  </conditionalFormatting>
  <conditionalFormatting sqref="D293:D298">
    <cfRule type="duplicateValues" dxfId="0" priority="66"/>
  </conditionalFormatting>
  <conditionalFormatting sqref="D299:D304">
    <cfRule type="duplicateValues" dxfId="0" priority="65"/>
  </conditionalFormatting>
  <conditionalFormatting sqref="D305:D310">
    <cfRule type="duplicateValues" dxfId="0" priority="64"/>
  </conditionalFormatting>
  <conditionalFormatting sqref="D311:D316">
    <cfRule type="duplicateValues" dxfId="0" priority="63"/>
  </conditionalFormatting>
  <conditionalFormatting sqref="D317:D322">
    <cfRule type="duplicateValues" dxfId="0" priority="62"/>
  </conditionalFormatting>
  <conditionalFormatting sqref="D323:D328">
    <cfRule type="duplicateValues" dxfId="0" priority="61"/>
  </conditionalFormatting>
  <conditionalFormatting sqref="D329:D334">
    <cfRule type="duplicateValues" dxfId="0" priority="60"/>
  </conditionalFormatting>
  <conditionalFormatting sqref="D335:D340">
    <cfRule type="duplicateValues" dxfId="0" priority="59"/>
  </conditionalFormatting>
  <conditionalFormatting sqref="D341:D346">
    <cfRule type="duplicateValues" dxfId="0" priority="58"/>
  </conditionalFormatting>
  <conditionalFormatting sqref="D347:D352">
    <cfRule type="duplicateValues" dxfId="0" priority="57"/>
  </conditionalFormatting>
  <conditionalFormatting sqref="D353:D358">
    <cfRule type="duplicateValues" dxfId="0" priority="56"/>
  </conditionalFormatting>
  <conditionalFormatting sqref="D359:D364">
    <cfRule type="duplicateValues" dxfId="0" priority="55"/>
  </conditionalFormatting>
  <conditionalFormatting sqref="D365:D370">
    <cfRule type="duplicateValues" dxfId="0" priority="54"/>
  </conditionalFormatting>
  <conditionalFormatting sqref="D371:D376">
    <cfRule type="duplicateValues" dxfId="0" priority="53"/>
  </conditionalFormatting>
  <conditionalFormatting sqref="D377:D382">
    <cfRule type="duplicateValues" dxfId="0" priority="52"/>
  </conditionalFormatting>
  <conditionalFormatting sqref="D383:D388">
    <cfRule type="duplicateValues" dxfId="0" priority="51"/>
  </conditionalFormatting>
  <conditionalFormatting sqref="D389:D394">
    <cfRule type="duplicateValues" dxfId="0" priority="50"/>
  </conditionalFormatting>
  <conditionalFormatting sqref="D395:D400">
    <cfRule type="duplicateValues" dxfId="0" priority="49"/>
  </conditionalFormatting>
  <conditionalFormatting sqref="D401:D406">
    <cfRule type="duplicateValues" dxfId="0" priority="48"/>
  </conditionalFormatting>
  <conditionalFormatting sqref="D407:D412">
    <cfRule type="duplicateValues" dxfId="0" priority="47"/>
  </conditionalFormatting>
  <conditionalFormatting sqref="D413:D418">
    <cfRule type="duplicateValues" dxfId="0" priority="46"/>
  </conditionalFormatting>
  <conditionalFormatting sqref="D419:D424">
    <cfRule type="duplicateValues" dxfId="0" priority="45"/>
  </conditionalFormatting>
  <conditionalFormatting sqref="D425:D430">
    <cfRule type="duplicateValues" dxfId="0" priority="44"/>
  </conditionalFormatting>
  <conditionalFormatting sqref="D431:D436">
    <cfRule type="duplicateValues" dxfId="0" priority="43"/>
  </conditionalFormatting>
  <conditionalFormatting sqref="E$1:E$1048576">
    <cfRule type="duplicateValues" dxfId="0" priority="1"/>
  </conditionalFormatting>
  <conditionalFormatting sqref="D47;D60;D85;D98;D195;D208;D2:D10;D437:D1048576">
    <cfRule type="duplicateValues" dxfId="0" priority="226"/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B4" sqref="B4:B15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285</v>
      </c>
      <c r="B2" s="1" t="s">
        <v>286</v>
      </c>
      <c r="D2" s="1" t="s">
        <v>287</v>
      </c>
    </row>
    <row r="4" spans="1:4">
      <c r="A4" s="2"/>
      <c r="B4" s="1" t="s">
        <v>89</v>
      </c>
      <c r="D4" s="1" t="s">
        <v>288</v>
      </c>
    </row>
    <row r="5" spans="1:4">
      <c r="A5" s="3" t="s">
        <v>289</v>
      </c>
      <c r="B5" s="1" t="s">
        <v>90</v>
      </c>
      <c r="D5" s="1" t="s">
        <v>290</v>
      </c>
    </row>
    <row r="6" spans="1:4">
      <c r="A6" s="3" t="s">
        <v>291</v>
      </c>
      <c r="B6" s="1" t="s">
        <v>91</v>
      </c>
      <c r="D6" s="1" t="s">
        <v>292</v>
      </c>
    </row>
    <row r="7" spans="1:4">
      <c r="A7" s="3"/>
      <c r="B7" s="1" t="s">
        <v>293</v>
      </c>
      <c r="D7" s="1" t="s">
        <v>294</v>
      </c>
    </row>
    <row r="8" spans="1:4">
      <c r="A8" s="3" t="s">
        <v>295</v>
      </c>
      <c r="B8" s="1" t="s">
        <v>93</v>
      </c>
      <c r="D8" s="1" t="s">
        <v>296</v>
      </c>
    </row>
    <row r="9" spans="1:4">
      <c r="A9" s="3" t="s">
        <v>297</v>
      </c>
      <c r="B9" s="1" t="s">
        <v>94</v>
      </c>
      <c r="D9" s="1" t="s">
        <v>298</v>
      </c>
    </row>
    <row r="10" spans="1:4">
      <c r="A10" s="2"/>
      <c r="B10" s="1" t="s">
        <v>299</v>
      </c>
      <c r="D10" s="1" t="s">
        <v>300</v>
      </c>
    </row>
    <row r="11" spans="1:4">
      <c r="A11" s="2"/>
      <c r="B11" s="1" t="s">
        <v>301</v>
      </c>
      <c r="D11" s="1" t="s">
        <v>302</v>
      </c>
    </row>
    <row r="12" spans="1:4">
      <c r="A12" s="2"/>
      <c r="B12" s="1" t="s">
        <v>96</v>
      </c>
      <c r="D12" s="1" t="s">
        <v>303</v>
      </c>
    </row>
    <row r="13" spans="1:4">
      <c r="A13" s="2"/>
      <c r="B13" s="1" t="s">
        <v>304</v>
      </c>
      <c r="D13" s="1" t="s">
        <v>305</v>
      </c>
    </row>
    <row r="14" spans="1:4">
      <c r="A14" s="3"/>
      <c r="B14" s="1" t="s">
        <v>97</v>
      </c>
      <c r="D14" s="1" t="s">
        <v>306</v>
      </c>
    </row>
    <row r="15" spans="1:4">
      <c r="A15" s="3"/>
      <c r="B15" s="1" t="s">
        <v>98</v>
      </c>
      <c r="D15" s="1" t="s">
        <v>307</v>
      </c>
    </row>
    <row r="16" spans="1:4">
      <c r="A16" s="3"/>
      <c r="D16" s="1" t="s">
        <v>308</v>
      </c>
    </row>
    <row r="17" spans="1:4">
      <c r="A17" s="3"/>
      <c r="D17" s="1" t="s">
        <v>309</v>
      </c>
    </row>
    <row r="18" spans="1:4">
      <c r="A18" s="3"/>
      <c r="D18" s="1" t="s">
        <v>310</v>
      </c>
    </row>
    <row r="19" spans="4:4">
      <c r="D19" s="1" t="s">
        <v>311</v>
      </c>
    </row>
    <row r="20" spans="1:4">
      <c r="A20" s="4"/>
      <c r="D20" s="1" t="s">
        <v>312</v>
      </c>
    </row>
    <row r="21" spans="4:4">
      <c r="D21" s="1" t="s">
        <v>313</v>
      </c>
    </row>
    <row r="22" spans="4:4">
      <c r="D22" s="1" t="s">
        <v>314</v>
      </c>
    </row>
    <row r="23" spans="4:4">
      <c r="D23" s="1" t="s">
        <v>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&lt;head&gt; Indice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2025-03-10T22:01:16Z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2058-12.2.0.20323</vt:lpwstr>
  </property>
</Properties>
</file>