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4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<sst xmlns="http://schemas.openxmlformats.org/spreadsheetml/2006/main" count="935" uniqueCount="262">
  <si>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</si>
  <si>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</si>
  <si>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</si>
  <si>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</si>
  <si>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</si>
  <si>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</si>
  <si>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</si>
  <si>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</si>
  <si>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</si>
  <si>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</si>
  <si>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</si>
  <si>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</si>
  <si>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</si>
  <si>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</si>
  <si>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</si>
  <si>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</si>
  <si>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</si>
  <si>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</si>
  <si>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</si>
  <si>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</si>
  <si>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</si>
  <si>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</si>
  <si>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</si>
  <si>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</si>
  <si>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</si>
  <si>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</si>
  <si>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</si>
  <si>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</si>
  <si>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</si>
  <si>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</si>
  <si>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</si>
  <si>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</si>
  <si>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</si>
  <si>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</si>
  <si>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</si>
  <si>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</si>
  <si>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</si>
  <si>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</si>
  <si>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</si>
  <si>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</si>
  <si>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</si>
  <si>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</si>
  <si>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</si>
  <si>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</si>
  <si>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</si>
  <si>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</si>
  <si>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</si>
  <si>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</si>
  <si>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</si>
  <si>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</si>
  <si>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</si>
  <si>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</si>
  <si>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</si>
  <si>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</si>
  <si>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</si>
  <si>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</si>
  <si>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</si>
  <si>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</si>
  <si>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</si>
  <si>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</si>
  <si>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</si>
  <si>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</si>
  <si>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</si>
  <si>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</si>
  <si>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</si>
  <si>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</si>
  <si>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Cómo las funciones se comunican con su entorno en Python  - Ing. Eduardo Herrera Forero.</t>
  </si>
  <si>
    <t>https://eduardoherreraf.github.io/cursoPython3@0402_como_las_funciones_se_comunican_con_su_entorno.html</t>
  </si>
  <si>
    <t>Guía práctica para dominar el intercambio de información entre funciones y su entorno en Python.</t>
  </si>
  <si>
    <t>Comillas</t>
  </si>
  <si>
    <t>"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</si>
  <si>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</si>
  <si>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</si>
  <si>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</si>
  <si>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</si>
  <si>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</si>
  <si>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</si>
  <si>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</si>
  <si>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</si>
  <si>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</si>
  <si>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En este apartado se explorarán las funciones en Python, profundizando en la creación de funciones con y sin parámetros. Se proporcionarán ejemplos prácticos de funciones que reciben uno, dos o tres argumentos, y se explicará el proceso de pasar valores a estas funciones.</t>
  </si>
  <si>
    <t>Parrafo 2</t>
  </si>
  <si>
    <t>&lt;div class="text-center imagen"&gt;</t>
  </si>
  <si>
    <t>&lt;picture&gt;</t>
  </si>
  <si>
    <t>&lt;img</t>
  </si>
  <si>
    <t>https://images2.imgbox.com/85/6f/3mHXuj7W_o.png</t>
  </si>
  <si>
    <t>class="img-fluid"</t>
  </si>
  <si>
    <t>title=""</t>
  </si>
  <si>
    <t>width="80%"</t>
  </si>
  <si>
    <t>https://images2.imgbox.com/6b/89/7CCrwO57_o.png</t>
  </si>
  <si>
    <t>Tutorial de Funciones en Python: Sintaxis, Parámetros y Argumentos</t>
  </si>
  <si>
    <t>/&gt;</t>
  </si>
  <si>
    <t>&lt;/picture&gt;</t>
  </si>
  <si>
    <t>&lt;/div&gt;</t>
  </si>
  <si>
    <t>Area de trabajo 1</t>
  </si>
  <si>
    <t>Parámetros y Argumentos</t>
  </si>
  <si>
    <t>areaDeTrabajo1</t>
  </si>
  <si>
    <t>parametrosyArgumentos</t>
  </si>
  <si>
    <t>li</t>
  </si>
  <si>
    <t>Area de trabajo 2</t>
  </si>
  <si>
    <t>Paso de ParámetrosPosicionales</t>
  </si>
  <si>
    <t>areaDeTrabajo2</t>
  </si>
  <si>
    <t>pasoDeParametrosPosicionales</t>
  </si>
  <si>
    <t>Area de trabajo 3</t>
  </si>
  <si>
    <t>Paso de Argumentos de Palabra Clave</t>
  </si>
  <si>
    <t>areaDeTrabajo3</t>
  </si>
  <si>
    <t>asoDeArgumentosDePalabraClave</t>
  </si>
  <si>
    <t>class="mt-5 pt-5 "&gt;</t>
  </si>
  <si>
    <t>Area de trabajo 4</t>
  </si>
  <si>
    <t>Mezcla de Argumentos Posicionales y de Palabras Clave</t>
  </si>
  <si>
    <t>areaDeTrabajo4</t>
  </si>
  <si>
    <t>MezclaDeArgumentosPosicionalesyDePalabrasClave</t>
  </si>
  <si>
    <t>Funciones Parametrizadas - Más Detalles</t>
  </si>
  <si>
    <t>FuncionesParametrizadasMasDetalles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</si>
  <si>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</si>
  <si>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</si>
  <si>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</si>
  <si>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</si>
  <si>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</si>
  <si>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</si>
  <si>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</si>
  <si>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</si>
  <si>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</si>
  <si>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</si>
  <si>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</si>
  <si>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</si>
  <si>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</si>
  <si>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</si>
  <si>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Parámetros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</si>
  <si>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</si>
  <si>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</si>
  <si>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</si>
  <si>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</si>
  <si>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Los parámetros son las variables que se definen en la declaración de una función. Actúan como marcadores de posición para los valores que se pasarán a la función cuando se llame. Los parámetros se especifican dentro de los paréntesis en la definición de la función.</t>
  </si>
  <si>
    <t>Título 2</t>
  </si>
  <si>
    <t>Argumentos</t>
  </si>
  <si>
    <t>Los argumentos son los valores reales que se pasan a la función cuando se llama. Estos valores se asignan a los parámetros de la función en el orden en que se proporcionan.+</t>
  </si>
  <si>
    <t>Título 6</t>
  </si>
  <si>
    <t>Título 3</t>
  </si>
  <si>
    <t>Título 4</t>
  </si>
  <si>
    <t>Título 5</t>
  </si>
  <si>
    <t>Título 7</t>
  </si>
  <si>
    <t>Título 8</t>
  </si>
  <si>
    <t>Título 9</t>
  </si>
  <si>
    <t>Título 10</t>
  </si>
  <si>
    <t>Respueta</t>
  </si>
  <si>
    <t>&lt;ul&gt;</t>
  </si>
  <si>
    <t>Modularización: Las funciones permiten dividir un programa en partes más pequeñas y manejables. Cada función puede encargarse de una tarea específica, lo que hace que el código sea más fácil de entender y mantener.</t>
  </si>
  <si>
    <t>Reutilización: Una vez que una función está definida, puede ser llamada múltiples veces desde diferentes partes del programa. Esto evita la duplicación de código y facilita la reutilización de lógica común.</t>
  </si>
  <si>
    <t>Abstracción: Las funciones permiten ocultar los detalles de implementación y exponer solo la interfaz necesaria. Esto ayuda a los desarrolladores a trabajar con un nivel más alto de abstracción, centrándose en lo que hace una función en lugar de cómo lo hace.</t>
  </si>
  <si>
    <t>Encapsulamiento: Las funciones pueden encapsular lógica compleja dentro de un bloque de código, lo que reduce la complejidad del código principal y mejora la legibilidad.</t>
  </si>
  <si>
    <t>Mantenimiento: Al tener el código organizado en funciones, es más fácil realizar cambios y actualizaciones. Si una función necesita ser modificada, solo se debe cambiar en un lugar, y todos los lugares donde se llama a esa función se beneficiarán automáticamente de la actualización.</t>
  </si>
  <si>
    <t>Pruebas: Las funciones pueden ser probadas de manera aislada, lo que facilita la identificación y corrección de errores. Las pruebas unitarias pueden ser escritas para verificar que cada función funciona correctamente.</t>
  </si>
  <si>
    <t>&lt;li&gt;&lt;span class="fw-bold"&gt;</t>
  </si>
  <si>
    <r>
      <rPr>
        <sz val="11"/>
        <color theme="1"/>
        <rFont val="Aptos Narrow"/>
        <charset val="134"/>
        <scheme val="minor"/>
      </rPr>
      <t xml:space="preserve">El operador </t>
    </r>
    <r>
      <rPr>
        <sz val="11"/>
        <color theme="1"/>
        <rFont val="Aptos Narrow"/>
        <charset val="134"/>
        <scheme val="minor"/>
      </rPr>
      <t>+</t>
    </r>
    <r>
      <rPr>
        <sz val="11"/>
        <color theme="1"/>
        <rFont val="Aptos Narrow"/>
        <charset val="134"/>
        <scheme val="minor"/>
      </rPr>
      <t xml:space="preserve"> crea una nueva lista</t>
    </r>
  </si>
  <si>
    <r>
      <rPr>
        <sz val="11"/>
        <color theme="1"/>
        <rFont val="Aptos Narrow"/>
        <charset val="134"/>
        <scheme val="minor"/>
      </rPr>
      <t>extend()</t>
    </r>
    <r>
      <rPr>
        <sz val="11"/>
        <color theme="1"/>
        <rFont val="Aptos Narrow"/>
        <charset val="134"/>
        <scheme val="minor"/>
      </rPr>
      <t xml:space="preserve"> modifica la lista original</t>
    </r>
  </si>
  <si>
    <t>Usar el método copy():El método copy() realiza una copia superficial de la lista.</t>
  </si>
  <si>
    <r>
      <rPr>
        <sz val="11"/>
        <color theme="1"/>
        <rFont val="Aptos Narrow"/>
        <charset val="134"/>
        <scheme val="minor"/>
      </rPr>
      <t>append()</t>
    </r>
    <r>
      <rPr>
        <sz val="11"/>
        <color theme="1"/>
        <rFont val="Aptos Narrow"/>
        <charset val="134"/>
        <scheme val="minor"/>
      </rPr>
      <t xml:space="preserve"> agregaría la lista completa como un único elemento si no se usa en un ciclo</t>
    </r>
  </si>
  <si>
    <t>Usar rebanado (slicing): El rebanado con [:] crea una nueva lista con los mismos elementos.</t>
  </si>
  <si>
    <t>Usar el constructor list(): El constructor list() crea una nueva lista con los elementos de la original.</t>
  </si>
  <si>
    <r>
      <rPr>
        <sz val="11"/>
        <color theme="1"/>
        <rFont val="Aptos Narrow"/>
        <charset val="134"/>
        <scheme val="minor"/>
      </rPr>
      <t xml:space="preserve">La forma más eficiente y recomendada es usar </t>
    </r>
    <r>
      <rPr>
        <sz val="11"/>
        <color theme="1"/>
        <rFont val="Aptos Narrow"/>
        <charset val="134"/>
        <scheme val="minor"/>
      </rPr>
      <t>extend()</t>
    </r>
    <r>
      <rPr>
        <sz val="11"/>
        <color theme="1"/>
        <rFont val="Aptos Narrow"/>
        <charset val="134"/>
        <scheme val="minor"/>
      </rPr>
      <t xml:space="preserve"> cuando quieres combinar dos</t>
    </r>
  </si>
  <si>
    <t>Usar la librería copy para copias profundas: Si la lista contiene sublistas u otros objetos mutables, se debe usar una copia profunda para que las sublistas también sean independientes. Esto se logra con la función copy.deepcopy().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</si>
  <si>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</si>
  <si>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</si>
  <si>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</si>
  <si>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</si>
  <si>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</si>
  <si>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</si>
  <si>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</si>
  <si>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</si>
  <si>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</si>
  <si>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</si>
  <si>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</si>
  <si>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</si>
  <si>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</si>
  <si>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</si>
  <si>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</si>
  <si>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</si>
  <si>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</si>
  <si>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</si>
  <si>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</si>
  <si>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</si>
  <si>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</si>
  <si>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</si>
  <si>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</si>
  <si>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</si>
  <si>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</si>
  <si>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</si>
  <si>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</si>
  <si>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</si>
  <si>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</si>
  <si>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</si>
  <si>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</si>
  <si>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</si>
  <si>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</si>
  <si>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</si>
  <si>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</si>
  <si>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</si>
  <si>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</si>
  <si>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</si>
  <si>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</si>
  <si>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</si>
  <si>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</si>
  <si>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</si>
  <si>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</si>
  <si>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</si>
  <si>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</si>
  <si>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</si>
  <si>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</si>
  <si>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</si>
  <si>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</si>
  <si>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</si>
  <si>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</si>
  <si>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</si>
  <si>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</si>
  <si>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</si>
  <si>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</si>
  <si>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</si>
  <si>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</si>
  <si>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</si>
  <si>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</si>
  <si>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</si>
  <si>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</si>
  <si>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</si>
  <si>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</si>
  <si>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</si>
  <si>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</si>
  <si>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</si>
  <si>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</si>
  <si>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</si>
  <si>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</si>
  <si>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</si>
  <si>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</si>
  <si>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</si>
  <si>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</si>
  <si>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mt-3"&gt;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</si>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</sst>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2" borderId="9" xfId="6" applyFont="1" applyFill="1" applyBorder="1" applyAlignment="1"/>
    <xf numFmtId="0" fontId="7" fillId="0" borderId="0" xfId="6" applyAlignment="1"/>
    <xf numFmtId="0" fontId="10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11" xfId="0" applyFont="1" applyBorder="1" applyAlignment="1"/>
    <xf numFmtId="0" fontId="3" fillId="7" borderId="11" xfId="0" applyFont="1" applyFill="1" applyBorder="1" applyAlignment="1"/>
    <xf numFmtId="178" fontId="3" fillId="0" borderId="6" xfId="0" applyNumberFormat="1" applyFont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2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9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402_como_las_funciones_se_comunican_con_su_entorno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2.imgbox.com/6b/89/7CCrwO57_o.png" TargetMode="External"/><Relationship Id="rId1" Type="http://schemas.openxmlformats.org/officeDocument/2006/relationships/hyperlink" Target="https://images2.imgbox.com/85/6f/3mHXuj7W_o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6"/>
  </cols>
  <sheetData>
    <row r="1" spans="2:16384">
      <c r="B1" s="76" t="s">
        <v>0</v>
      </c>
      <c r="C1" t="s">
        <v>1</v>
      </c>
      <c r="D1" s="75" t="s">
        <v>2</v>
      </c>
      <c r="XFD1" s="75"/>
    </row>
    <row r="2" spans="2:16384">
      <c r="B2" s="77" t="s">
        <v>3</v>
      </c>
      <c r="C2" s="27" t="s">
        <v>4</v>
      </c>
      <c r="D2" s="75" t="s">
        <v>2</v>
      </c>
      <c r="XFD2" s="75"/>
    </row>
    <row r="3" ht="28.5" spans="2:16384">
      <c r="B3" s="79" t="s">
        <v>5</v>
      </c>
      <c r="C3" s="83" t="s">
        <v>6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content="Sentencia if de Control de Flujos en Python-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href="https://eduardoherreraf.github.io/otrosTemas.html"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content="Sentencia if de Control de Flujos en Python-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content="https://eduardoherreraf.github.io/otrosTemas.html"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 t="shared" ref="B27:B29" si="3"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 t="shared" si="3"/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 t="shared" si="3"/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content="Sentencia if de Control de Flujos en Python-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content="https://eduardoherreraf.github.io/otrosTemas.html"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4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4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4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5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5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5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5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5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5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5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5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5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5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6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Sentencia if de Control de Flujos en Python-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6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6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6"/>
  </cols>
  <sheetData>
    <row r="1" spans="2:16384">
      <c r="B1" s="76" t="s">
        <v>0</v>
      </c>
      <c r="C1" t="s">
        <v>62</v>
      </c>
      <c r="D1" s="75" t="s">
        <v>2</v>
      </c>
      <c r="XFD1" s="75"/>
    </row>
    <row r="2" spans="2:16384">
      <c r="B2" s="77" t="s">
        <v>3</v>
      </c>
      <c r="C2" s="27" t="s">
        <v>63</v>
      </c>
      <c r="D2" s="75" t="s">
        <v>2</v>
      </c>
      <c r="XFD2" s="75"/>
    </row>
    <row r="3" spans="2:16384">
      <c r="B3" s="79" t="s">
        <v>5</v>
      </c>
      <c r="C3" t="s">
        <v>64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CONCATENATE(E9,$C$1,F9)</f>
        <v>&lt;meta name="description" content="Ing. Eduardo Herrera Forero."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5" t="s">
        <v>15</v>
      </c>
      <c r="B10" s="82" t="str">
        <f>A10</f>
        <v>&lt;meta name="author" content="Ing. Eduardo Herrera Forero" /&gt;</v>
      </c>
      <c r="C10" s="82"/>
      <c r="D10" s="82" t="s">
        <v>2</v>
      </c>
      <c r="XFD10" s="75"/>
    </row>
    <row r="11" spans="1:16384">
      <c r="A11" s="75" t="s">
        <v>16</v>
      </c>
      <c r="B11" s="82" t="str">
        <f>A11</f>
        <v>&lt;meta name="application-name" content="EHF" /&gt;</v>
      </c>
      <c r="C11" s="82"/>
      <c r="D11" s="82" t="s">
        <v>2</v>
      </c>
      <c r="XFD11" s="75"/>
    </row>
    <row r="12" spans="1:16384">
      <c r="A12" s="75" t="s">
        <v>17</v>
      </c>
      <c r="B12" s="82" t="str">
        <f>A12</f>
        <v>&lt;meta name="robots" content="index, follow" /&gt;</v>
      </c>
      <c r="C12" s="82"/>
      <c r="D12" s="82" t="s">
        <v>2</v>
      </c>
      <c r="XFD12" s="75"/>
    </row>
    <row r="13" spans="1:16384">
      <c r="A13" s="77" t="s">
        <v>18</v>
      </c>
      <c r="B13" s="82" t="str">
        <f>CONCATENATE(E13,$C$2,$F$9)</f>
        <v>&lt;link rel="canonical" href="https://eduardoherreraf.github.io/bootstrap.html" /&gt;</v>
      </c>
      <c r="C13" s="82"/>
      <c r="D13" s="82" t="s">
        <v>2</v>
      </c>
      <c r="E13" s="75" t="s">
        <v>19</v>
      </c>
      <c r="XFD13" s="75"/>
    </row>
    <row r="14" spans="1:16384">
      <c r="A14" s="75" t="s">
        <v>20</v>
      </c>
      <c r="B14" s="82" t="str">
        <f t="shared" ref="B14:B17" si="1">A14</f>
        <v>&lt;!-- Fin Metaetiquetas --&gt;</v>
      </c>
      <c r="C14" s="82"/>
      <c r="D14" s="82" t="s">
        <v>2</v>
      </c>
      <c r="XFD14" s="75"/>
    </row>
    <row r="15" spans="2:16384">
      <c r="B15" s="82" t="s">
        <v>21</v>
      </c>
      <c r="C15" s="82"/>
      <c r="D15" s="82" t="s">
        <v>2</v>
      </c>
      <c r="XFD15" s="75"/>
    </row>
    <row r="16" spans="1:16384">
      <c r="A16" s="75" t="s">
        <v>22</v>
      </c>
      <c r="B16" s="82" t="str">
        <f t="shared" si="1"/>
        <v>&lt;!-- Open Graph data --&gt;</v>
      </c>
      <c r="C16" s="82"/>
      <c r="D16" s="82" t="s">
        <v>2</v>
      </c>
      <c r="XFD16" s="75"/>
    </row>
    <row r="17" spans="1:16384">
      <c r="A17" s="75" t="s">
        <v>23</v>
      </c>
      <c r="B17" s="82" t="str">
        <f t="shared" si="1"/>
        <v>&lt;meta property="og:type" content="website" /&gt;</v>
      </c>
      <c r="C17" s="82"/>
      <c r="D17" s="82" t="s">
        <v>2</v>
      </c>
      <c r="XFD17" s="75"/>
    </row>
    <row r="18" spans="1:16384">
      <c r="A18" s="76" t="s">
        <v>24</v>
      </c>
      <c r="B18" s="82" t="str">
        <f>CONCATENATE(E18,$C$1,F9)</f>
        <v>&lt;meta property="og:title" content="Ing. Eduardo Herrera Forero." /&gt;</v>
      </c>
      <c r="C18" s="82"/>
      <c r="D18" s="82" t="s">
        <v>2</v>
      </c>
      <c r="E18" s="75" t="s">
        <v>25</v>
      </c>
      <c r="XFD18" s="75"/>
    </row>
    <row r="19" spans="1:16384">
      <c r="A19" s="79" t="s">
        <v>26</v>
      </c>
      <c r="B19" s="82" t="str">
        <f>CONCATENATE(E19,$C$3,$F$9)</f>
        <v>&lt;meta property="og:description" content="Esta es la Página Web del ingeniero Eduardo Herrera Forero y sus publicaciones." /&gt;</v>
      </c>
      <c r="C19" s="82"/>
      <c r="D19" s="82" t="s">
        <v>2</v>
      </c>
      <c r="E19" s="75" t="s">
        <v>27</v>
      </c>
      <c r="XFD19" s="75"/>
    </row>
    <row r="20" spans="1:16384">
      <c r="A20" s="75" t="s">
        <v>28</v>
      </c>
      <c r="B20" s="82" t="str">
        <f t="shared" ref="B20:B24" si="2">A20</f>
        <v>&lt;meta property="og:image" content="https://i.imgur.com/JKbKYrO.png" /&gt;</v>
      </c>
      <c r="C20" s="82"/>
      <c r="D20" s="82" t="s">
        <v>2</v>
      </c>
      <c r="XFD20" s="75"/>
    </row>
    <row r="21" spans="1:16384">
      <c r="A21" s="75" t="s">
        <v>29</v>
      </c>
      <c r="B21" s="82" t="str">
        <f t="shared" si="2"/>
        <v>&lt;meta property="og:image:alt" content="Logo del ingeniero Eduardo Herrera Forero"/&gt;</v>
      </c>
      <c r="C21" s="82"/>
      <c r="D21" s="82" t="s">
        <v>2</v>
      </c>
      <c r="XFD21" s="75"/>
    </row>
    <row r="22" spans="1:16384">
      <c r="A22" s="77" t="s">
        <v>30</v>
      </c>
      <c r="B22" s="82" t="str">
        <f>CONCATENATE(E22,$C$2,$F$9)</f>
        <v>&lt;meta property="og:url" content="https://eduardoherreraf.github.io/bootstrap.html" /&gt;</v>
      </c>
      <c r="C22" s="82"/>
      <c r="D22" s="82" t="s">
        <v>2</v>
      </c>
      <c r="E22" s="75" t="s">
        <v>31</v>
      </c>
      <c r="XFD22" s="75"/>
    </row>
    <row r="23" spans="1:16384">
      <c r="A23" s="75" t="s">
        <v>32</v>
      </c>
      <c r="B23" s="82" t="str">
        <f t="shared" si="2"/>
        <v>&lt;meta property="og:locale" content="es_CO" /&gt;</v>
      </c>
      <c r="C23" s="82"/>
      <c r="D23" s="82" t="s">
        <v>2</v>
      </c>
      <c r="XFD23" s="75"/>
    </row>
    <row r="24" spans="1:16384">
      <c r="A24" s="75" t="s">
        <v>33</v>
      </c>
      <c r="B24" s="82" t="str">
        <f t="shared" si="2"/>
        <v>&lt;!-- fin Open Graph data --&gt;</v>
      </c>
      <c r="C24" s="82"/>
      <c r="D24" s="82" t="s">
        <v>2</v>
      </c>
      <c r="XFD24" s="75"/>
    </row>
    <row r="25" spans="2:16384">
      <c r="B25" s="82" t="s">
        <v>34</v>
      </c>
      <c r="C25" s="82"/>
      <c r="D25" s="82" t="s">
        <v>2</v>
      </c>
      <c r="XFD25" s="75"/>
    </row>
    <row r="26" spans="1:16384">
      <c r="A26" s="75" t="s">
        <v>35</v>
      </c>
      <c r="B26" s="82" t="str">
        <f t="shared" ref="B26:B28" si="3">A26</f>
        <v>&lt;!-- Twitter cards --&gt;</v>
      </c>
      <c r="C26" s="82"/>
      <c r="D26" s="82" t="s">
        <v>2</v>
      </c>
      <c r="XFD26" s="75"/>
    </row>
    <row r="27" spans="1:16384">
      <c r="A27" s="75" t="s">
        <v>65</v>
      </c>
      <c r="B27" s="82" t="str">
        <f t="shared" si="3"/>
        <v>&lt;meta name="twitter:card" content="summary" /&gt;</v>
      </c>
      <c r="C27" s="82"/>
      <c r="D27" s="82" t="s">
        <v>2</v>
      </c>
      <c r="XFD27" s="75"/>
    </row>
    <row r="28" spans="1:16384">
      <c r="A28" s="75" t="s">
        <v>37</v>
      </c>
      <c r="B28" s="82" t="str">
        <f t="shared" si="3"/>
        <v>&lt;meta name="twitter:site" content="@ehfeduardo" /&gt;</v>
      </c>
      <c r="C28" s="82"/>
      <c r="D28" s="82" t="s">
        <v>2</v>
      </c>
      <c r="XFD28" s="75"/>
    </row>
    <row r="29" spans="1:16384">
      <c r="A29" s="76" t="s">
        <v>38</v>
      </c>
      <c r="B29" s="82" t="str">
        <f>CONCATENATE(E29,$C$1,$F$9)</f>
        <v>&lt;meta name="twitter:title" content="Ing. Eduardo Herrera Forero." /&gt;</v>
      </c>
      <c r="C29" s="82"/>
      <c r="D29" s="82" t="s">
        <v>2</v>
      </c>
      <c r="E29" s="75" t="s">
        <v>40</v>
      </c>
      <c r="XFD29" s="75"/>
    </row>
    <row r="30" spans="1:16384">
      <c r="A30" s="79" t="s">
        <v>41</v>
      </c>
      <c r="B30" s="82" t="str">
        <f>CONCATENATE(E30,$C$3,$F$9)</f>
        <v>&lt;meta name="twitter:description" content="Esta es la Página Web del ingeniero Eduardo Herrera Forero y sus publicaciones." /&gt;</v>
      </c>
      <c r="C30" s="82"/>
      <c r="D30" s="82" t="s">
        <v>2</v>
      </c>
      <c r="E30" s="75" t="s">
        <v>42</v>
      </c>
      <c r="XFD30" s="75"/>
    </row>
    <row r="31" spans="1:16384">
      <c r="A31" s="75" t="s">
        <v>43</v>
      </c>
      <c r="B31" s="82" t="str">
        <f t="shared" ref="B31:B33" si="4">A31</f>
        <v>&lt;meta name="twitter:image" content="https://i.imgur.com/JKbKYrO.png" /&gt;</v>
      </c>
      <c r="C31" s="82"/>
      <c r="D31" s="82" t="s">
        <v>2</v>
      </c>
      <c r="XFD31" s="75"/>
    </row>
    <row r="32" spans="1:16384">
      <c r="A32" s="75" t="s">
        <v>44</v>
      </c>
      <c r="B32" s="82" t="str">
        <f t="shared" si="4"/>
        <v>&lt;meta name="twitter:image:alt" content="Logo del ingeniero Eduardo Herrera Forero"&gt;</v>
      </c>
      <c r="C32" s="82"/>
      <c r="D32" s="82" t="s">
        <v>2</v>
      </c>
      <c r="XFD32" s="75"/>
    </row>
    <row r="33" spans="1:16384">
      <c r="A33" s="75" t="s">
        <v>45</v>
      </c>
      <c r="B33" s="82" t="str">
        <f t="shared" si="4"/>
        <v>&lt;!-- Fin Twitter cards --&gt;</v>
      </c>
      <c r="C33" s="82"/>
      <c r="D33" s="82" t="s">
        <v>2</v>
      </c>
      <c r="XFD33" s="75"/>
    </row>
    <row r="34" spans="2:16384">
      <c r="B34" s="82" t="s">
        <v>34</v>
      </c>
      <c r="C34" s="82"/>
      <c r="D34" s="82" t="s">
        <v>2</v>
      </c>
      <c r="XFD34" s="75"/>
    </row>
    <row r="35" spans="1:16384">
      <c r="A35" s="75" t="s">
        <v>46</v>
      </c>
      <c r="B35" s="82" t="str">
        <f t="shared" ref="B35:B44" si="5">A35</f>
        <v>&lt;!-- iconos --&gt;</v>
      </c>
      <c r="C35" s="82"/>
      <c r="D35" s="82" t="s">
        <v>2</v>
      </c>
      <c r="XFD35" s="75"/>
    </row>
    <row r="36" spans="1:16384">
      <c r="A36" s="75" t="s">
        <v>47</v>
      </c>
      <c r="B36" s="82" t="str">
        <f t="shared" si="5"/>
        <v>&lt;link rel="apple-touch-icon" sizes="180x180" href="apple-touch-icon.png" /&gt;</v>
      </c>
      <c r="C36" s="82"/>
      <c r="D36" s="82" t="s">
        <v>2</v>
      </c>
      <c r="XFD36" s="75"/>
    </row>
    <row r="37" spans="1:16384">
      <c r="A37" s="75" t="s">
        <v>48</v>
      </c>
      <c r="B37" s="82" t="str">
        <f t="shared" si="5"/>
        <v>&lt;link rel="icon" type="image/png" sizes="32x32" href="favicon-32x32.png" /&gt;</v>
      </c>
      <c r="C37" s="82"/>
      <c r="D37" s="82" t="s">
        <v>2</v>
      </c>
      <c r="XFD37" s="75"/>
    </row>
    <row r="38" spans="1:16384">
      <c r="A38" s="75" t="s">
        <v>49</v>
      </c>
      <c r="B38" s="82" t="str">
        <f t="shared" si="5"/>
        <v>&lt;link rel="icon" type="image/png" sizes="192x192" href="android-chrome-192x192.png"/&gt;</v>
      </c>
      <c r="C38" s="82"/>
      <c r="D38" s="82" t="s">
        <v>2</v>
      </c>
      <c r="XFD38" s="75"/>
    </row>
    <row r="39" spans="1:16384">
      <c r="A39" s="75" t="s">
        <v>50</v>
      </c>
      <c r="B39" s="82" t="str">
        <f t="shared" si="5"/>
        <v>&lt;link rel="icon" type="image/png" sizes="16x16" href="favicon-16x16.png" /&gt;</v>
      </c>
      <c r="C39" s="82"/>
      <c r="D39" s="82" t="s">
        <v>2</v>
      </c>
      <c r="XFD39" s="75"/>
    </row>
    <row r="40" spans="1:16384">
      <c r="A40" s="75" t="s">
        <v>51</v>
      </c>
      <c r="B40" s="82" t="str">
        <f t="shared" si="5"/>
        <v>&lt;link rel="manifest" href="site.webmanifest" /&gt;</v>
      </c>
      <c r="C40" s="82"/>
      <c r="D40" s="82" t="s">
        <v>2</v>
      </c>
      <c r="XFD40" s="75"/>
    </row>
    <row r="41" spans="1:16384">
      <c r="A41" s="75" t="s">
        <v>52</v>
      </c>
      <c r="B41" s="82" t="str">
        <f t="shared" si="5"/>
        <v>&lt;link rel="mask-icon" href="safari-pinned-tab.svg" color="#5bbad5" /&gt;</v>
      </c>
      <c r="C41" s="82"/>
      <c r="D41" s="82" t="s">
        <v>2</v>
      </c>
      <c r="XFD41" s="75"/>
    </row>
    <row r="42" spans="1:16384">
      <c r="A42" s="75" t="s">
        <v>53</v>
      </c>
      <c r="B42" s="82" t="str">
        <f t="shared" si="5"/>
        <v>&lt;meta name="msapplication-TileColor" content="#da532c" /&gt;</v>
      </c>
      <c r="C42" s="82"/>
      <c r="D42" s="82" t="s">
        <v>2</v>
      </c>
      <c r="XFD42" s="75"/>
    </row>
    <row r="43" spans="1:16384">
      <c r="A43" s="75" t="s">
        <v>54</v>
      </c>
      <c r="B43" s="82" t="str">
        <f t="shared" si="5"/>
        <v>&lt;meta name="theme-color" content="#ffffff" /&gt;</v>
      </c>
      <c r="C43" s="82"/>
      <c r="D43" s="82" t="s">
        <v>2</v>
      </c>
      <c r="XFD43" s="75"/>
    </row>
    <row r="44" spans="1:16384">
      <c r="A44" s="75" t="s">
        <v>55</v>
      </c>
      <c r="B44" s="82" t="str">
        <f t="shared" si="5"/>
        <v>&lt;!-- fin iconos --&gt;</v>
      </c>
      <c r="C44" s="82"/>
      <c r="D44" s="82" t="s">
        <v>2</v>
      </c>
      <c r="XFD44" s="75"/>
    </row>
    <row r="45" spans="2:16384">
      <c r="B45" s="82" t="s">
        <v>34</v>
      </c>
      <c r="C45" s="82"/>
      <c r="D45" s="82" t="s">
        <v>2</v>
      </c>
      <c r="XFD45" s="75"/>
    </row>
    <row r="46" spans="1:16384">
      <c r="A46" s="75" t="s">
        <v>56</v>
      </c>
      <c r="B46" s="82" t="str">
        <f t="shared" ref="B46:B50" si="6">A46</f>
        <v>&lt;title&gt;</v>
      </c>
      <c r="C46" s="82"/>
      <c r="D46" s="82" t="s">
        <v>2</v>
      </c>
      <c r="XFD46" s="75"/>
    </row>
    <row r="47" spans="1:16384">
      <c r="A47" s="76" t="s">
        <v>57</v>
      </c>
      <c r="B47" s="82" t="str">
        <f>C1</f>
        <v>Ing. Eduardo Herrera Forero.</v>
      </c>
      <c r="C47" s="82"/>
      <c r="D47" s="82" t="s">
        <v>2</v>
      </c>
      <c r="XFD47" s="75"/>
    </row>
    <row r="48" spans="1:16384">
      <c r="A48" s="75" t="s">
        <v>58</v>
      </c>
      <c r="B48" s="82" t="str">
        <f t="shared" si="6"/>
        <v>&lt;/title&gt;</v>
      </c>
      <c r="C48" s="82"/>
      <c r="D48" s="82" t="s">
        <v>2</v>
      </c>
      <c r="XFD48" s="75"/>
    </row>
    <row r="49" spans="2:16384">
      <c r="B49" s="82" t="s">
        <v>34</v>
      </c>
      <c r="C49" s="82"/>
      <c r="D49" s="82" t="s">
        <v>2</v>
      </c>
      <c r="XFD49" s="75"/>
    </row>
    <row r="50" spans="1:16384">
      <c r="A50" s="75" t="s">
        <v>59</v>
      </c>
      <c r="B50" s="82" t="str">
        <f t="shared" si="6"/>
        <v>&lt;script type="module" defer src="./js/main.js"&gt;&lt;/script&gt;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60</v>
      </c>
      <c r="B52" s="82" t="str">
        <f>A52</f>
        <v>&lt;meta name="google-site-verification" content="2H5ZMCD1_xl7oxaiqnopfdQBnIXVIOfmW0UBSa5sQJc"/&gt;</v>
      </c>
      <c r="C52" s="82"/>
      <c r="D52" s="82" t="s">
        <v>2</v>
      </c>
      <c r="XFD52" s="75"/>
    </row>
    <row r="53" spans="1:16384">
      <c r="A53" s="75" t="s">
        <v>61</v>
      </c>
      <c r="B53" s="82" t="str">
        <f>A53</f>
        <v>&lt;/head&gt;</v>
      </c>
      <c r="C53" s="82"/>
      <c r="D53" s="82" t="s">
        <v>2</v>
      </c>
      <c r="XFD53" s="75"/>
    </row>
    <row r="54" spans="16384:16384">
      <c r="XFD54" s="7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6"/>
  </cols>
  <sheetData>
    <row r="1" spans="2:16384">
      <c r="B1" s="76" t="s">
        <v>0</v>
      </c>
      <c r="C1" t="s">
        <v>66</v>
      </c>
      <c r="D1" s="75" t="s">
        <v>2</v>
      </c>
      <c r="XFD1" s="75"/>
    </row>
    <row r="2" spans="2:16384">
      <c r="B2" s="77" t="s">
        <v>3</v>
      </c>
      <c r="C2" s="78" t="s">
        <v>67</v>
      </c>
      <c r="D2" s="75" t="s">
        <v>2</v>
      </c>
      <c r="XFD2" s="75"/>
    </row>
    <row r="3" spans="2:16384">
      <c r="B3" s="79" t="s">
        <v>5</v>
      </c>
      <c r="C3" s="80" t="s">
        <v>68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content="Guía práctica para dominar el intercambio de información entre funciones y su entorno en Python."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content="Cómo las funciones se comunican con su entorno en Python  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href="https://eduardoherreraf.github.io/cursoPython3@0402_como_las_funciones_se_comunican_con_su_entorno.html"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content="Cómo las funciones se comunican con su entorno en Python  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content="Guía práctica para dominar el intercambio de información entre funciones y su entorno en Python."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content="https://eduardoherreraf.github.io/cursoPython3@0402_como_las_funciones_se_comunican_con_su_entorno.html"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>A28</f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>A29</f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content="Cómo las funciones se comunican con su entorno en Python  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content="https://eduardoherreraf.github.io/cursoPython3@0402_como_las_funciones_se_comunican_con_su_entorno.html"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content="Guía práctica para dominar el intercambio de información entre funciones y su entorno en Python."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3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3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3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4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4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4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4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4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4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4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4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4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4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5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Cómo las funciones se comunican con su entorno en Python  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5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5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cursoPython3@0402_como_las_funciones_se_comunican_con_su_entorno.html" tooltip="https://eduardoherreraf.github.io/cursoPython3@0402_como_las_funciones_se_comunican_con_su_entorn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workbookViewId="0">
      <pane ySplit="1" topLeftCell="A83" activePane="bottomLeft" state="frozen"/>
      <selection/>
      <selection pane="bottomLeft" activeCell="E3" sqref="E3:E119"/>
    </sheetView>
  </sheetViews>
  <sheetFormatPr defaultColWidth="9" defaultRowHeight="15"/>
  <cols>
    <col min="1" max="1" width="15.75" style="16" customWidth="1"/>
    <col min="2" max="2" width="0.158333333333333" style="16" customWidth="1"/>
    <col min="3" max="3" width="63.875" style="44" customWidth="1"/>
    <col min="4" max="4" width="0.158333333333333" style="44" customWidth="1"/>
    <col min="5" max="5" width="104.5" style="45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6"/>
      <c r="G1" s="45" t="s">
        <v>69</v>
      </c>
      <c r="H1" s="16" t="s">
        <v>70</v>
      </c>
    </row>
    <row r="2" spans="3:8">
      <c r="C2" s="16"/>
      <c r="D2" s="16"/>
      <c r="H2" s="47" t="s">
        <v>71</v>
      </c>
    </row>
    <row r="3" spans="3:5">
      <c r="C3" s="16"/>
      <c r="D3" s="16"/>
      <c r="E3" s="48" t="s">
        <v>72</v>
      </c>
    </row>
    <row r="4" spans="3:5">
      <c r="C4" s="16"/>
      <c r="D4" s="16"/>
      <c r="E4" s="48" t="s">
        <v>73</v>
      </c>
    </row>
    <row r="5" spans="3:5">
      <c r="C5" s="16"/>
      <c r="D5" s="16"/>
      <c r="E5" s="45" t="s">
        <v>74</v>
      </c>
    </row>
    <row r="6" spans="3:5">
      <c r="C6" s="16"/>
      <c r="D6" s="16"/>
      <c r="E6" s="45" t="str">
        <f>CONCATENATE("&lt;!--  ",$C$9,"--&gt;")</f>
        <v>&lt;!--  Cómo las funciones se comunican con su entorno en Python  --&gt;</v>
      </c>
    </row>
    <row r="7" spans="3:5">
      <c r="C7" s="16"/>
      <c r="D7" s="16"/>
      <c r="E7" s="45" t="s">
        <v>75</v>
      </c>
    </row>
    <row r="8" spans="3:5">
      <c r="C8" s="16"/>
      <c r="D8" s="16"/>
      <c r="E8" s="45" t="s">
        <v>76</v>
      </c>
    </row>
    <row r="9" spans="1:5">
      <c r="A9" s="16" t="s">
        <v>77</v>
      </c>
      <c r="B9" s="16" t="s">
        <v>2</v>
      </c>
      <c r="C9" s="49" t="str">
        <f>LEFT('&lt;head&gt;'!C1,FIND("-",'&lt;head&gt;'!C1)-1)</f>
        <v>Cómo las funciones se comunican con su entorno en Python  </v>
      </c>
      <c r="D9" s="84" t="s">
        <v>78</v>
      </c>
      <c r="E9" s="45" t="str">
        <f>CONCATENATE("&lt;header&gt;&lt;h1&gt;",C9,"&lt;/h1&gt;&lt;/header&gt;")</f>
        <v>&lt;header&gt;&lt;h1&gt;Cómo las funciones se comunican con su entorno en Python  &lt;/h1&gt;&lt;/header&gt;</v>
      </c>
    </row>
    <row r="10" spans="3:6">
      <c r="C10" s="16"/>
      <c r="D10" s="16"/>
      <c r="F10" s="16" t="s">
        <v>2</v>
      </c>
    </row>
    <row r="11" s="16" customFormat="1" spans="1:6">
      <c r="A11" s="16" t="s">
        <v>79</v>
      </c>
      <c r="B11" s="16" t="s">
        <v>2</v>
      </c>
      <c r="C11" s="51" t="s">
        <v>80</v>
      </c>
      <c r="D11" s="85" t="s">
        <v>78</v>
      </c>
      <c r="E11" s="45" t="str">
        <f>IF(C11&lt;&gt;"",CONCATENATE("&lt;p&gt;",C11,"&lt;/p&gt;"),"")</f>
        <v>&lt;p&gt;En este apartado se explorarán las funciones en Python, profundizando en la creación de funciones con y sin parámetros. Se proporcionarán ejemplos prácticos de funciones que reciben uno, dos o tres argumentos, y se explicará el proceso de pasar valores a estas funciones.&lt;/p&gt;</v>
      </c>
      <c r="F11" s="16" t="s">
        <v>2</v>
      </c>
    </row>
    <row r="12" s="16" customFormat="1" spans="1:6">
      <c r="A12" s="16" t="s">
        <v>81</v>
      </c>
      <c r="B12" s="16" t="s">
        <v>2</v>
      </c>
      <c r="C12" s="51"/>
      <c r="D12" s="85" t="s">
        <v>78</v>
      </c>
      <c r="E12" s="45" t="str">
        <f>IF(C12&lt;&gt;"",CONCATENATE("&lt;p&gt;",C12,"&lt;/p&gt;"),"")</f>
        <v/>
      </c>
      <c r="F12" s="16" t="s">
        <v>2</v>
      </c>
    </row>
    <row r="13" s="16" customFormat="1" spans="4:5">
      <c r="D13" s="51"/>
      <c r="E13" s="45" t="s">
        <v>82</v>
      </c>
    </row>
    <row r="14" spans="3:5">
      <c r="C14" s="16"/>
      <c r="D14" s="51"/>
      <c r="E14" s="52" t="s">
        <v>83</v>
      </c>
    </row>
    <row r="15" spans="3:7">
      <c r="C15" s="16"/>
      <c r="D15" s="51"/>
      <c r="E15" s="52" t="s">
        <v>84</v>
      </c>
      <c r="G15" s="16" t="str">
        <f>E15</f>
        <v>&lt;img</v>
      </c>
    </row>
    <row r="16" spans="3:7">
      <c r="C16" s="53" t="s">
        <v>85</v>
      </c>
      <c r="D16" s="51"/>
      <c r="E16" s="52" t="str">
        <f>CONCATENATE("src=",Comillas,C16,Comillas)</f>
        <v>src="https://images2.imgbox.com/85/6f/3mHXuj7W_o.png"</v>
      </c>
      <c r="G16" s="16" t="str">
        <f>E19</f>
        <v>alt="Cómo las funciones se comunican con su entorno en Python  "</v>
      </c>
    </row>
    <row r="17" spans="3:7">
      <c r="C17" s="16"/>
      <c r="D17" s="51"/>
      <c r="E17" s="52" t="s">
        <v>86</v>
      </c>
      <c r="G17" s="16" t="s">
        <v>87</v>
      </c>
    </row>
    <row r="18" spans="3:7">
      <c r="C18" s="16"/>
      <c r="D18" s="51"/>
      <c r="E18" s="52" t="s">
        <v>88</v>
      </c>
      <c r="G18" s="16" t="str">
        <f>E21</f>
        <v>/&gt;</v>
      </c>
    </row>
    <row r="19" spans="3:5">
      <c r="C19" s="53" t="s">
        <v>89</v>
      </c>
      <c r="D19" s="51"/>
      <c r="E19" s="52" t="str">
        <f>CONCATENATE("alt=",Comillas,C9,Comillas)</f>
        <v>alt="Cómo las funciones se comunican con su entorno en Python  "</v>
      </c>
    </row>
    <row r="20" spans="3:5">
      <c r="C20" s="51" t="s">
        <v>90</v>
      </c>
      <c r="D20" s="51"/>
      <c r="E20" s="52" t="str">
        <f>CONCATENATE("title=",Comillas,C20,Comillas)</f>
        <v>title="Tutorial de Funciones en Python: Sintaxis, Parámetros y Argumentos"</v>
      </c>
    </row>
    <row r="21" spans="3:5">
      <c r="C21" s="16"/>
      <c r="D21" s="51"/>
      <c r="E21" s="52" t="s">
        <v>91</v>
      </c>
    </row>
    <row r="22" spans="3:5">
      <c r="C22" s="16"/>
      <c r="D22" s="51"/>
      <c r="E22" s="52" t="str">
        <f>CONCATENATE("&lt;figcaption&gt;",C9,"&lt;/figcaption&gt;")</f>
        <v>&lt;figcaption&gt;Cómo las funciones se comunican con su entorno en Python  &lt;/figcaption&gt;</v>
      </c>
    </row>
    <row r="23" spans="3:5">
      <c r="C23" s="16"/>
      <c r="D23" s="51"/>
      <c r="E23" s="52" t="s">
        <v>92</v>
      </c>
    </row>
    <row r="24" ht="15.75" spans="3:5">
      <c r="C24" s="16"/>
      <c r="D24" s="51"/>
      <c r="E24" s="52" t="s">
        <v>93</v>
      </c>
    </row>
    <row r="25" spans="1:5">
      <c r="A25" s="54"/>
      <c r="B25" s="55"/>
      <c r="C25" s="56"/>
      <c r="D25" s="56"/>
      <c r="E25" s="57" t="str">
        <f>IF(C26&lt;&gt;"",CONCATENATE("&lt;!-- ",C26," --&gt;"),"")</f>
        <v>&lt;!-- Parámetros y Argumentos --&gt;</v>
      </c>
    </row>
    <row r="26" spans="1:5">
      <c r="A26" s="58" t="s">
        <v>94</v>
      </c>
      <c r="B26" s="16" t="s">
        <v>2</v>
      </c>
      <c r="C26" s="51" t="s">
        <v>95</v>
      </c>
      <c r="D26" s="51"/>
      <c r="E26" s="59" t="str">
        <f>IF(C26&lt;&gt;"","&lt;div","")</f>
        <v>&lt;div</v>
      </c>
    </row>
    <row r="27" spans="1:5">
      <c r="A27" s="58" t="s">
        <v>96</v>
      </c>
      <c r="B27" s="16" t="s">
        <v>2</v>
      </c>
      <c r="C27" s="51" t="s">
        <v>97</v>
      </c>
      <c r="D27" s="51"/>
      <c r="E27" s="60" t="str">
        <f>IF(C26&lt;&gt;"",CONCATENATE("id=",Comillas,C27,Comillas),"")</f>
        <v>id="parametrosyArgumentos"</v>
      </c>
    </row>
    <row r="28" spans="1:5">
      <c r="A28" s="58"/>
      <c r="B28" s="16" t="s">
        <v>2</v>
      </c>
      <c r="C28" s="16"/>
      <c r="D28" s="16"/>
      <c r="E28" s="60" t="str">
        <f>IF(C26&lt;&gt;"",$F$41,"")</f>
        <v>class="mt-5 pt-5 "&gt;</v>
      </c>
    </row>
    <row r="29" spans="1:5">
      <c r="A29" s="58"/>
      <c r="B29" s="16" t="s">
        <v>2</v>
      </c>
      <c r="C29" s="16"/>
      <c r="D29" s="16"/>
      <c r="E29" s="60" t="str">
        <f>IF(C26&lt;&gt;"",CONCATENATE("&lt;h2 class=",Comillas,"mt-1",Comillas,"&gt;",C26,"&lt;/h2&gt;"),"")</f>
        <v>&lt;h2 class="mt-1"&gt;Parámetros y Argumentos&lt;/h2&gt;</v>
      </c>
    </row>
    <row r="30" spans="1:7">
      <c r="A30" s="58"/>
      <c r="B30" s="16" t="s">
        <v>2</v>
      </c>
      <c r="C30" s="16"/>
      <c r="D30" s="16"/>
      <c r="E30" s="59" t="str">
        <f>IF(C26&lt;&gt;"","&lt;/div&gt;","")</f>
        <v>&lt;/div&gt;</v>
      </c>
      <c r="G30" s="16" t="s">
        <v>98</v>
      </c>
    </row>
    <row r="31" ht="15.75" spans="1:7">
      <c r="A31" s="61"/>
      <c r="B31" s="62" t="s">
        <v>2</v>
      </c>
      <c r="C31" s="62"/>
      <c r="D31" s="63"/>
      <c r="E31" s="64" t="str">
        <f>IF(C26&lt;&gt;"",CONCATENATE("&lt;!-- ",C26," Fin --&gt;"),"")</f>
        <v>&lt;!-- Parámetros y Argumentos Fin --&gt;</v>
      </c>
      <c r="G31" s="16" t="s">
        <v>2</v>
      </c>
    </row>
    <row r="32" spans="1:7">
      <c r="A32" s="54"/>
      <c r="B32" s="55"/>
      <c r="C32" s="56"/>
      <c r="D32" s="56"/>
      <c r="E32" s="57" t="str">
        <f>IF(C33&lt;&gt;"",CONCATENATE("&lt;!-- ",C33," --&gt;"),"")</f>
        <v>&lt;!-- Paso de ParámetrosPosicionales --&gt;</v>
      </c>
      <c r="G32" s="16" t="s">
        <v>2</v>
      </c>
    </row>
    <row r="33" spans="1:7">
      <c r="A33" s="58" t="s">
        <v>99</v>
      </c>
      <c r="B33" s="16" t="s">
        <v>2</v>
      </c>
      <c r="C33" s="65" t="s">
        <v>100</v>
      </c>
      <c r="D33" s="51"/>
      <c r="E33" s="59" t="str">
        <f>IF(C33&lt;&gt;"","&lt;div","")</f>
        <v>&lt;div</v>
      </c>
      <c r="G33" s="16" t="s">
        <v>2</v>
      </c>
    </row>
    <row r="34" spans="1:7">
      <c r="A34" s="58" t="s">
        <v>101</v>
      </c>
      <c r="B34" s="16" t="s">
        <v>2</v>
      </c>
      <c r="C34" s="51" t="s">
        <v>102</v>
      </c>
      <c r="D34" s="51"/>
      <c r="E34" s="60" t="str">
        <f>IF(C33&lt;&gt;"",CONCATENATE("id=",Comillas,C34,Comillas),"")</f>
        <v>id="pasoDeParametrosPosicionales"</v>
      </c>
      <c r="G34" s="16" t="s">
        <v>2</v>
      </c>
    </row>
    <row r="35" spans="1:7">
      <c r="A35" s="58"/>
      <c r="B35" s="16" t="s">
        <v>2</v>
      </c>
      <c r="C35" s="16"/>
      <c r="D35" s="16"/>
      <c r="E35" s="60" t="str">
        <f>IF(C33&lt;&gt;"",$F$41,"")</f>
        <v>class="mt-5 pt-5 "&gt;</v>
      </c>
      <c r="G35" s="16" t="s">
        <v>2</v>
      </c>
    </row>
    <row r="36" spans="1:7">
      <c r="A36" s="58"/>
      <c r="B36" s="16" t="s">
        <v>2</v>
      </c>
      <c r="C36" s="16"/>
      <c r="D36" s="16"/>
      <c r="E36" s="60" t="str">
        <f>IF(C33&lt;&gt;"",CONCATENATE("&lt;h2 class=",Comillas,"mt-1",Comillas,"&gt;",C33,"&lt;/h2&gt;"),"")</f>
        <v>&lt;h2 class="mt-1"&gt;Paso de ParámetrosPosicionales&lt;/h2&gt;</v>
      </c>
      <c r="G36" s="16" t="s">
        <v>2</v>
      </c>
    </row>
    <row r="37" spans="1:7">
      <c r="A37" s="58"/>
      <c r="B37" s="16" t="s">
        <v>2</v>
      </c>
      <c r="C37" s="16"/>
      <c r="D37" s="16"/>
      <c r="E37" s="59" t="str">
        <f>IF(C33&lt;&gt;"","&lt;/div&gt;","")</f>
        <v>&lt;/div&gt;</v>
      </c>
      <c r="G37" s="16" t="s">
        <v>2</v>
      </c>
    </row>
    <row r="38" ht="15.75" spans="1:7">
      <c r="A38" s="61"/>
      <c r="B38" s="62" t="s">
        <v>2</v>
      </c>
      <c r="C38" s="62"/>
      <c r="D38" s="63"/>
      <c r="E38" s="64" t="str">
        <f>IF(C33&lt;&gt;"",CONCATENATE("&lt;!-- ",C33," Fin --&gt;"),"")</f>
        <v>&lt;!-- Paso de ParámetrosPosicionales Fin --&gt;</v>
      </c>
      <c r="G38" s="16" t="s">
        <v>2</v>
      </c>
    </row>
    <row r="39" spans="1:7">
      <c r="A39" s="54"/>
      <c r="B39" s="55"/>
      <c r="C39" s="56"/>
      <c r="D39" s="56"/>
      <c r="E39" s="57" t="str">
        <f>IF(C40&lt;&gt;"",CONCATENATE("&lt;!-- ",C40," --&gt;"),"")</f>
        <v>&lt;!-- Paso de Argumentos de Palabra Clave --&gt;</v>
      </c>
      <c r="G39" s="16" t="s">
        <v>2</v>
      </c>
    </row>
    <row r="40" spans="1:7">
      <c r="A40" s="58" t="s">
        <v>103</v>
      </c>
      <c r="B40" s="16" t="s">
        <v>2</v>
      </c>
      <c r="C40" s="51" t="s">
        <v>104</v>
      </c>
      <c r="D40" s="51"/>
      <c r="E40" s="59" t="str">
        <f>IF(C40&lt;&gt;"","&lt;div","")</f>
        <v>&lt;div</v>
      </c>
      <c r="G40" s="16" t="s">
        <v>2</v>
      </c>
    </row>
    <row r="41" spans="1:7">
      <c r="A41" s="58" t="s">
        <v>105</v>
      </c>
      <c r="B41" s="16" t="s">
        <v>2</v>
      </c>
      <c r="C41" s="51" t="s">
        <v>106</v>
      </c>
      <c r="D41" s="51"/>
      <c r="E41" s="60" t="str">
        <f>IF(C40&lt;&gt;"",CONCATENATE("id=",Comillas,C41,Comillas),"")</f>
        <v>id="asoDeArgumentosDePalabraClave"</v>
      </c>
      <c r="F41" s="16" t="s">
        <v>107</v>
      </c>
      <c r="G41" s="16" t="s">
        <v>2</v>
      </c>
    </row>
    <row r="42" spans="1:7">
      <c r="A42" s="58"/>
      <c r="B42" s="16" t="s">
        <v>2</v>
      </c>
      <c r="C42" s="16"/>
      <c r="D42" s="16"/>
      <c r="E42" s="60" t="str">
        <f>IF(C40&lt;&gt;"",$F$41,"")</f>
        <v>class="mt-5 pt-5 "&gt;</v>
      </c>
      <c r="G42" s="16" t="s">
        <v>2</v>
      </c>
    </row>
    <row r="43" spans="1:7">
      <c r="A43" s="58"/>
      <c r="B43" s="16" t="s">
        <v>2</v>
      </c>
      <c r="C43" s="16"/>
      <c r="D43" s="16"/>
      <c r="E43" s="60" t="str">
        <f>IF(C40&lt;&gt;"",CONCATENATE("&lt;h2 class=",Comillas,"mt-1",Comillas,"&gt;",C40,"&lt;/h2&gt;"),"")</f>
        <v>&lt;h2 class="mt-1"&gt;Paso de Argumentos de Palabra Clave&lt;/h2&gt;</v>
      </c>
      <c r="G43" s="16" t="s">
        <v>2</v>
      </c>
    </row>
    <row r="44" spans="1:7">
      <c r="A44" s="58"/>
      <c r="B44" s="16" t="s">
        <v>2</v>
      </c>
      <c r="C44" s="16"/>
      <c r="D44" s="16"/>
      <c r="E44" s="59" t="str">
        <f>IF(C40&lt;&gt;"","&lt;/div&gt;","")</f>
        <v>&lt;/div&gt;</v>
      </c>
      <c r="G44" s="16" t="s">
        <v>2</v>
      </c>
    </row>
    <row r="45" ht="15.75" spans="1:7">
      <c r="A45" s="61"/>
      <c r="B45" s="62" t="s">
        <v>2</v>
      </c>
      <c r="C45" s="62"/>
      <c r="D45" s="63"/>
      <c r="E45" s="64" t="str">
        <f>IF(C40&lt;&gt;"",CONCATENATE("&lt;!-- ",C40," Fin --&gt;"),"")</f>
        <v>&lt;!-- Paso de Argumentos de Palabra Clave Fin --&gt;</v>
      </c>
      <c r="G45" s="16" t="s">
        <v>2</v>
      </c>
    </row>
    <row r="46" spans="1:7">
      <c r="A46" s="54"/>
      <c r="B46" s="55"/>
      <c r="C46" s="56"/>
      <c r="D46" s="56"/>
      <c r="E46" s="57" t="str">
        <f>IF(C47&lt;&gt;"",CONCATENATE("&lt;!-- ",C47," --&gt;"),"")</f>
        <v>&lt;!-- Mezcla de Argumentos Posicionales y de Palabras Clave --&gt;</v>
      </c>
      <c r="G46" s="16" t="s">
        <v>2</v>
      </c>
    </row>
    <row r="47" spans="1:7">
      <c r="A47" s="58" t="s">
        <v>108</v>
      </c>
      <c r="B47" s="16" t="s">
        <v>2</v>
      </c>
      <c r="C47" s="51" t="s">
        <v>109</v>
      </c>
      <c r="D47" s="51"/>
      <c r="E47" s="59" t="str">
        <f>IF(C47&lt;&gt;"","&lt;div","")</f>
        <v>&lt;div</v>
      </c>
      <c r="G47" s="16" t="s">
        <v>2</v>
      </c>
    </row>
    <row r="48" spans="1:7">
      <c r="A48" s="58" t="s">
        <v>110</v>
      </c>
      <c r="B48" s="16" t="s">
        <v>2</v>
      </c>
      <c r="C48" s="51" t="s">
        <v>111</v>
      </c>
      <c r="D48" s="51"/>
      <c r="E48" s="60" t="str">
        <f>IF(C47&lt;&gt;"",CONCATENATE("id=",Comillas,C48,Comillas),"")</f>
        <v>id="MezclaDeArgumentosPosicionalesyDePalabrasClave"</v>
      </c>
      <c r="F48" s="16" t="s">
        <v>107</v>
      </c>
      <c r="G48" s="16" t="s">
        <v>2</v>
      </c>
    </row>
    <row r="49" spans="1:7">
      <c r="A49" s="58"/>
      <c r="B49" s="16" t="s">
        <v>2</v>
      </c>
      <c r="C49" s="16"/>
      <c r="D49" s="16"/>
      <c r="E49" s="60" t="str">
        <f>IF(C47&lt;&gt;"",$F$41,"")</f>
        <v>class="mt-5 pt-5 "&gt;</v>
      </c>
      <c r="G49" s="16" t="s">
        <v>2</v>
      </c>
    </row>
    <row r="50" spans="1:7">
      <c r="A50" s="58"/>
      <c r="B50" s="16" t="s">
        <v>2</v>
      </c>
      <c r="C50" s="16"/>
      <c r="D50" s="16"/>
      <c r="E50" s="60" t="str">
        <f>IF(C47&lt;&gt;"",CONCATENATE("&lt;h2 class=",Comillas,"mt-1",Comillas,"&gt;",C47,"&lt;/h2&gt;"),"")</f>
        <v>&lt;h2 class="mt-1"&gt;Mezcla de Argumentos Posicionales y de Palabras Clave&lt;/h2&gt;</v>
      </c>
      <c r="F50" s="16" t="s">
        <v>2</v>
      </c>
      <c r="G50" s="16" t="s">
        <v>2</v>
      </c>
    </row>
    <row r="51" spans="1:7">
      <c r="A51" s="58"/>
      <c r="B51" s="16" t="s">
        <v>2</v>
      </c>
      <c r="C51" s="16"/>
      <c r="D51" s="16"/>
      <c r="E51" s="59" t="str">
        <f>IF(C47&lt;&gt;"","&lt;/div&gt;","")</f>
        <v>&lt;/div&gt;</v>
      </c>
      <c r="G51" s="16" t="s">
        <v>2</v>
      </c>
    </row>
    <row r="52" ht="15.75" spans="1:7">
      <c r="A52" s="61"/>
      <c r="B52" s="62" t="s">
        <v>2</v>
      </c>
      <c r="C52" s="62"/>
      <c r="D52" s="63"/>
      <c r="E52" s="64" t="str">
        <f>IF(C47&lt;&gt;"",CONCATENATE("&lt;!-- ",C47," Fin --&gt;"),"")</f>
        <v>&lt;!-- Mezcla de Argumentos Posicionales y de Palabras Clave Fin --&gt;</v>
      </c>
      <c r="G52" s="16" t="s">
        <v>2</v>
      </c>
    </row>
    <row r="53" spans="1:7">
      <c r="A53" s="54"/>
      <c r="B53" s="55"/>
      <c r="C53" s="56"/>
      <c r="D53" s="56"/>
      <c r="E53" s="57" t="str">
        <f>IF(C54&lt;&gt;"",CONCATENATE("&lt;!-- ",C54," --&gt;"),"")</f>
        <v>&lt;!-- Funciones Parametrizadas - Más Detalles --&gt;</v>
      </c>
      <c r="G53" s="16" t="s">
        <v>2</v>
      </c>
    </row>
    <row r="54" spans="1:7">
      <c r="A54" s="58" t="s">
        <v>108</v>
      </c>
      <c r="B54" s="16" t="s">
        <v>2</v>
      </c>
      <c r="C54" s="51" t="s">
        <v>112</v>
      </c>
      <c r="D54" s="51"/>
      <c r="E54" s="59" t="str">
        <f>IF(C54&lt;&gt;"","&lt;div","")</f>
        <v>&lt;div</v>
      </c>
      <c r="G54" s="16" t="s">
        <v>2</v>
      </c>
    </row>
    <row r="55" spans="1:7">
      <c r="A55" s="58" t="s">
        <v>110</v>
      </c>
      <c r="B55" s="16" t="s">
        <v>2</v>
      </c>
      <c r="C55" s="51" t="s">
        <v>113</v>
      </c>
      <c r="D55" s="51"/>
      <c r="E55" s="60" t="str">
        <f>IF(C54&lt;&gt;"",CONCATENATE("id=",Comillas,C55,Comillas),"")</f>
        <v>id="FuncionesParametrizadasMasDetalles"</v>
      </c>
      <c r="F55" s="16" t="s">
        <v>107</v>
      </c>
      <c r="G55" s="16" t="s">
        <v>2</v>
      </c>
    </row>
    <row r="56" spans="1:7">
      <c r="A56" s="58"/>
      <c r="B56" s="16" t="s">
        <v>2</v>
      </c>
      <c r="C56" s="16"/>
      <c r="D56" s="16"/>
      <c r="E56" s="60" t="str">
        <f>IF(C54&lt;&gt;"",$F$41,"")</f>
        <v>class="mt-5 pt-5 "&gt;</v>
      </c>
      <c r="G56" s="16" t="s">
        <v>2</v>
      </c>
    </row>
    <row r="57" spans="1:7">
      <c r="A57" s="58"/>
      <c r="B57" s="16" t="s">
        <v>2</v>
      </c>
      <c r="C57" s="16"/>
      <c r="D57" s="16"/>
      <c r="E57" s="60" t="str">
        <f>IF(C54&lt;&gt;"",CONCATENATE("&lt;h2 class=",Comillas,"mt-1",Comillas,"&gt;",C54,"&lt;/h2&gt;"),"")</f>
        <v>&lt;h2 class="mt-1"&gt;Funciones Parametrizadas - Más Detalles&lt;/h2&gt;</v>
      </c>
      <c r="F57" s="16" t="s">
        <v>2</v>
      </c>
      <c r="G57" s="16" t="s">
        <v>2</v>
      </c>
    </row>
    <row r="58" spans="1:7">
      <c r="A58" s="58"/>
      <c r="B58" s="16" t="s">
        <v>2</v>
      </c>
      <c r="C58" s="16"/>
      <c r="D58" s="16"/>
      <c r="E58" s="59" t="str">
        <f>IF(C54&lt;&gt;"","&lt;/div&gt;","")</f>
        <v>&lt;/div&gt;</v>
      </c>
      <c r="G58" s="16" t="s">
        <v>2</v>
      </c>
    </row>
    <row r="59" ht="15.75" spans="1:7">
      <c r="A59" s="61"/>
      <c r="B59" s="62" t="s">
        <v>2</v>
      </c>
      <c r="C59" s="62"/>
      <c r="D59" s="63"/>
      <c r="E59" s="64" t="str">
        <f>IF(C54&lt;&gt;"",CONCATENATE("&lt;!-- ",C54," Fin --&gt;"),"")</f>
        <v>&lt;!-- Funciones Parametrizadas - Más Detalles Fin --&gt;</v>
      </c>
      <c r="G59" s="16" t="s">
        <v>2</v>
      </c>
    </row>
    <row r="60" spans="1:7">
      <c r="A60" s="54"/>
      <c r="B60" s="55"/>
      <c r="C60" s="56"/>
      <c r="D60" s="56"/>
      <c r="E60" s="57" t="str">
        <f>IF(C61&lt;&gt;"",CONCATENATE("&lt;!-- ",C61," --&gt;"),"")</f>
        <v/>
      </c>
      <c r="F60" s="16" t="s">
        <v>2</v>
      </c>
      <c r="G60" s="16" t="s">
        <v>2</v>
      </c>
    </row>
    <row r="61" spans="1:7">
      <c r="A61" s="58" t="s">
        <v>114</v>
      </c>
      <c r="B61" s="16" t="s">
        <v>2</v>
      </c>
      <c r="C61" s="51"/>
      <c r="D61" s="51"/>
      <c r="E61" s="59" t="str">
        <f>IF(C61&lt;&gt;"","&lt;div","")</f>
        <v/>
      </c>
      <c r="F61" s="16" t="s">
        <v>2</v>
      </c>
      <c r="G61" s="16" t="s">
        <v>2</v>
      </c>
    </row>
    <row r="62" spans="1:7">
      <c r="A62" s="58" t="s">
        <v>115</v>
      </c>
      <c r="B62" s="16" t="s">
        <v>2</v>
      </c>
      <c r="C62" s="51"/>
      <c r="D62" s="51"/>
      <c r="E62" s="60" t="str">
        <f>IF(C61&lt;&gt;"",CONCATENATE("id=",Comillas,C62,Comillas),"")</f>
        <v/>
      </c>
      <c r="F62" s="16" t="s">
        <v>107</v>
      </c>
      <c r="G62" s="16" t="s">
        <v>2</v>
      </c>
    </row>
    <row r="63" spans="1:7">
      <c r="A63" s="58"/>
      <c r="B63" s="16" t="s">
        <v>2</v>
      </c>
      <c r="C63" s="16"/>
      <c r="D63" s="16"/>
      <c r="E63" s="60" t="str">
        <f>IF(C61&lt;&gt;"",$F$41,"")</f>
        <v/>
      </c>
      <c r="G63" s="16" t="s">
        <v>2</v>
      </c>
    </row>
    <row r="64" spans="1:7">
      <c r="A64" s="58"/>
      <c r="B64" s="16" t="s">
        <v>2</v>
      </c>
      <c r="C64" s="16"/>
      <c r="D64" s="16"/>
      <c r="E64" s="60" t="str">
        <f>IF(C61&lt;&gt;"",CONCATENATE("&lt;h2 class=",Comillas,"mt-1",Comillas,"&gt;",C61,"&lt;/h2&gt;"),"")</f>
        <v/>
      </c>
      <c r="G64" s="16" t="s">
        <v>2</v>
      </c>
    </row>
    <row r="65" spans="1:7">
      <c r="A65" s="58"/>
      <c r="B65" s="16" t="s">
        <v>2</v>
      </c>
      <c r="C65" s="16"/>
      <c r="D65" s="16"/>
      <c r="E65" s="59" t="str">
        <f>IF(C61&lt;&gt;"","&lt;/div&gt;","")</f>
        <v/>
      </c>
      <c r="G65" s="16" t="s">
        <v>2</v>
      </c>
    </row>
    <row r="66" ht="15.75" spans="1:7">
      <c r="A66" s="61"/>
      <c r="B66" s="62"/>
      <c r="C66" s="62"/>
      <c r="D66" s="63"/>
      <c r="E66" s="64" t="str">
        <f>IF(C61&lt;&gt;"",CONCATENATE("&lt;!-- ",C61," Fin --&gt;"),"")</f>
        <v/>
      </c>
      <c r="G66" s="16" t="s">
        <v>2</v>
      </c>
    </row>
    <row r="67" spans="1:7">
      <c r="A67" s="54" t="s">
        <v>108</v>
      </c>
      <c r="B67" s="55" t="s">
        <v>2</v>
      </c>
      <c r="C67" s="56"/>
      <c r="D67" s="56"/>
      <c r="E67" s="57" t="str">
        <f>IF(C68&lt;&gt;"",CONCATENATE("&lt;!-- ",C68," --&gt;"),"")</f>
        <v/>
      </c>
      <c r="G67" s="16" t="s">
        <v>2</v>
      </c>
    </row>
    <row r="68" spans="1:7">
      <c r="A68" s="58" t="s">
        <v>110</v>
      </c>
      <c r="B68" s="16" t="s">
        <v>2</v>
      </c>
      <c r="C68" s="51"/>
      <c r="D68" s="51"/>
      <c r="E68" s="59" t="str">
        <f>IF(C68&lt;&gt;"","&lt;div","")</f>
        <v/>
      </c>
      <c r="F68" s="16" t="s">
        <v>107</v>
      </c>
      <c r="G68" s="16" t="s">
        <v>2</v>
      </c>
    </row>
    <row r="69" spans="1:7">
      <c r="A69" s="58"/>
      <c r="B69" s="16" t="s">
        <v>2</v>
      </c>
      <c r="C69" s="51"/>
      <c r="D69" s="51"/>
      <c r="E69" s="60" t="str">
        <f>IF(C68&lt;&gt;"",CONCATENATE("id=",Comillas,C69,Comillas),"")</f>
        <v/>
      </c>
      <c r="G69" s="16" t="s">
        <v>2</v>
      </c>
    </row>
    <row r="70" spans="1:7">
      <c r="A70" s="58"/>
      <c r="B70" s="16" t="s">
        <v>2</v>
      </c>
      <c r="C70" s="16"/>
      <c r="D70" s="16"/>
      <c r="E70" s="60" t="str">
        <f>IF(C68&lt;&gt;"",$F$41,"")</f>
        <v/>
      </c>
      <c r="F70" s="16" t="s">
        <v>2</v>
      </c>
      <c r="G70" s="16" t="s">
        <v>2</v>
      </c>
    </row>
    <row r="71" spans="1:7">
      <c r="A71" s="58"/>
      <c r="B71" s="16" t="s">
        <v>2</v>
      </c>
      <c r="C71" s="16"/>
      <c r="D71" s="16"/>
      <c r="E71" s="60" t="str">
        <f>IF(C68&lt;&gt;"",CONCATENATE("&lt;h2 class=",Comillas,"mt-1",Comillas,"&gt;",C68,"&lt;/h2&gt;"),"")</f>
        <v/>
      </c>
      <c r="G71" s="16" t="s">
        <v>2</v>
      </c>
    </row>
    <row r="72" spans="1:7">
      <c r="A72" s="58"/>
      <c r="B72" s="16" t="s">
        <v>2</v>
      </c>
      <c r="C72" s="16"/>
      <c r="D72" s="16"/>
      <c r="E72" s="59" t="str">
        <f>IF(C68&lt;&gt;"","&lt;/div&gt;","")</f>
        <v/>
      </c>
      <c r="G72" s="16" t="s">
        <v>2</v>
      </c>
    </row>
    <row r="73" ht="15.75" spans="1:7">
      <c r="A73" s="61"/>
      <c r="B73" s="62"/>
      <c r="C73" s="62"/>
      <c r="D73" s="63"/>
      <c r="E73" s="64" t="str">
        <f>IF(C68&lt;&gt;"",CONCATENATE("&lt;!-- ",C68," Fin --&gt;"),"")</f>
        <v/>
      </c>
      <c r="G73" s="16" t="s">
        <v>2</v>
      </c>
    </row>
    <row r="74" spans="1:7">
      <c r="A74" s="54" t="s">
        <v>108</v>
      </c>
      <c r="B74" s="55" t="s">
        <v>2</v>
      </c>
      <c r="C74" s="56"/>
      <c r="D74" s="56"/>
      <c r="E74" s="57" t="str">
        <f>IF(C75&lt;&gt;"",CONCATENATE("&lt;!-- ",C75," --&gt;"),"")</f>
        <v/>
      </c>
      <c r="G74" s="16" t="s">
        <v>2</v>
      </c>
    </row>
    <row r="75" spans="1:7">
      <c r="A75" s="58" t="s">
        <v>110</v>
      </c>
      <c r="B75" s="16" t="s">
        <v>2</v>
      </c>
      <c r="C75" s="51"/>
      <c r="D75" s="51"/>
      <c r="E75" s="59" t="str">
        <f>IF(C75&lt;&gt;"","&lt;div","")</f>
        <v/>
      </c>
      <c r="F75" s="16" t="s">
        <v>107</v>
      </c>
      <c r="G75" s="16" t="s">
        <v>2</v>
      </c>
    </row>
    <row r="76" spans="1:7">
      <c r="A76" s="58"/>
      <c r="B76" s="16" t="s">
        <v>2</v>
      </c>
      <c r="C76" s="51"/>
      <c r="D76" s="51"/>
      <c r="E76" s="60" t="str">
        <f>IF(C75&lt;&gt;"",CONCATENATE("id=",Comillas,C76,Comillas),"")</f>
        <v/>
      </c>
      <c r="G76" s="16" t="s">
        <v>2</v>
      </c>
    </row>
    <row r="77" spans="1:7">
      <c r="A77" s="58"/>
      <c r="B77" s="16" t="s">
        <v>2</v>
      </c>
      <c r="C77" s="16"/>
      <c r="D77" s="16"/>
      <c r="E77" s="60" t="str">
        <f>IF(C75&lt;&gt;"",$F$41,"")</f>
        <v/>
      </c>
      <c r="F77" s="16" t="s">
        <v>2</v>
      </c>
      <c r="G77" s="16" t="s">
        <v>2</v>
      </c>
    </row>
    <row r="78" spans="1:7">
      <c r="A78" s="58"/>
      <c r="B78" s="16" t="s">
        <v>2</v>
      </c>
      <c r="C78" s="16"/>
      <c r="D78" s="16"/>
      <c r="E78" s="60" t="str">
        <f>IF(C75&lt;&gt;"",CONCATENATE("&lt;h2 class=",Comillas,"mt-1",Comillas,"&gt;",C75,"&lt;/h2&gt;"),"")</f>
        <v/>
      </c>
      <c r="G78" s="16" t="s">
        <v>2</v>
      </c>
    </row>
    <row r="79" spans="1:7">
      <c r="A79" s="58"/>
      <c r="B79" s="16" t="s">
        <v>2</v>
      </c>
      <c r="C79" s="16"/>
      <c r="D79" s="16"/>
      <c r="E79" s="59" t="str">
        <f>IF(C75&lt;&gt;"","&lt;/div&gt;","")</f>
        <v/>
      </c>
      <c r="G79" s="16" t="s">
        <v>2</v>
      </c>
    </row>
    <row r="80" ht="15.75" spans="1:5">
      <c r="A80" s="61"/>
      <c r="B80" s="62"/>
      <c r="C80" s="62"/>
      <c r="D80" s="63"/>
      <c r="E80" s="64" t="str">
        <f>IF(C75&lt;&gt;"",CONCATENATE("&lt;!-- ",C75," Fin --&gt;"),"")</f>
        <v/>
      </c>
    </row>
    <row r="81" spans="2:7">
      <c r="B81" s="16" t="s">
        <v>2</v>
      </c>
      <c r="E81" s="66" t="s">
        <v>93</v>
      </c>
      <c r="G81" s="16" t="s">
        <v>2</v>
      </c>
    </row>
    <row r="82" spans="2:7">
      <c r="B82" s="16" t="s">
        <v>2</v>
      </c>
      <c r="E82" s="67" t="s">
        <v>116</v>
      </c>
      <c r="G82" s="16" t="s">
        <v>2</v>
      </c>
    </row>
    <row r="83" spans="2:7">
      <c r="B83" s="16" t="s">
        <v>2</v>
      </c>
      <c r="E83" s="45" t="str">
        <f>CONCATENATE("&lt;!--  ",$C$9,"--&gt;")</f>
        <v>&lt;!--  Cómo las funciones se comunican con su entorno en Python  --&gt;</v>
      </c>
      <c r="G83" s="16" t="s">
        <v>2</v>
      </c>
    </row>
    <row r="84" spans="2:6">
      <c r="B84" s="16" t="s">
        <v>2</v>
      </c>
      <c r="E84" s="45" t="s">
        <v>117</v>
      </c>
      <c r="F84" s="16" t="s">
        <v>107</v>
      </c>
    </row>
    <row r="85" spans="2:7">
      <c r="B85" s="16" t="s">
        <v>2</v>
      </c>
      <c r="E85" s="16" t="s">
        <v>118</v>
      </c>
      <c r="G85" s="68"/>
    </row>
    <row r="86" spans="2:7">
      <c r="B86" s="16" t="s">
        <v>2</v>
      </c>
      <c r="E86" s="16" t="s">
        <v>119</v>
      </c>
      <c r="G86" s="69"/>
    </row>
    <row r="87" spans="2:5">
      <c r="B87" s="16" t="s">
        <v>2</v>
      </c>
      <c r="E87" s="16" t="s">
        <v>120</v>
      </c>
    </row>
    <row r="88" spans="2:5">
      <c r="B88" s="16" t="s">
        <v>2</v>
      </c>
      <c r="E88" s="16"/>
    </row>
    <row r="89" spans="2:6">
      <c r="B89" s="16" t="s">
        <v>2</v>
      </c>
      <c r="E89" s="16" t="s">
        <v>121</v>
      </c>
      <c r="F89" s="16" t="s">
        <v>34</v>
      </c>
    </row>
    <row r="90" ht="15.75" spans="5:5">
      <c r="E90" s="16" t="s">
        <v>122</v>
      </c>
    </row>
    <row r="91" spans="5:5">
      <c r="E91" s="70" t="str">
        <f>IF($C$26&lt;&gt;"",$H$2,"")</f>
        <v>&lt;li class="list-group-item"&gt;</v>
      </c>
    </row>
    <row r="92" spans="5:5">
      <c r="E92" s="71" t="str">
        <f>IF(C26&lt;&gt;"",CONCATENATE("&lt;a href=",Comillas,"#",C27,Comillas,"&gt;",C26,"&lt;/a&gt;"),"")</f>
        <v>&lt;a href="#parametrosyArgumentos"&gt;Parámetros y Argumentos&lt;/a&gt;</v>
      </c>
    </row>
    <row r="93" ht="15.75" spans="2:6">
      <c r="B93" s="16" t="s">
        <v>2</v>
      </c>
      <c r="E93" s="72" t="str">
        <f>IF($C$26&lt;&gt;"","&lt;/li&gt;","")</f>
        <v>&lt;/li&gt;</v>
      </c>
      <c r="F93" s="16" t="s">
        <v>2</v>
      </c>
    </row>
    <row r="94" spans="2:6">
      <c r="B94" s="16" t="s">
        <v>2</v>
      </c>
      <c r="E94" s="70" t="str">
        <f>IF($C$33&lt;&gt;"",$H$2,"")</f>
        <v>&lt;li class="list-group-item"&gt;</v>
      </c>
      <c r="F94" s="16" t="s">
        <v>2</v>
      </c>
    </row>
    <row r="95" spans="2:5">
      <c r="B95" s="16" t="s">
        <v>2</v>
      </c>
      <c r="E95" s="71" t="str">
        <f>IF(C33&lt;&gt;"",CONCATENATE("&lt;a href=",Comillas,"#",C34,Comillas,"&gt;",C33,"&lt;/a&gt;"),"")</f>
        <v>&lt;a href="#pasoDeParametrosPosicionales"&gt;Paso de ParámetrosPosicionales&lt;/a&gt;</v>
      </c>
    </row>
    <row r="96" ht="15.75" spans="2:5">
      <c r="B96" s="16" t="s">
        <v>2</v>
      </c>
      <c r="E96" s="72" t="str">
        <f>IF($C$33&lt;&gt;"","&lt;/li&gt;","")</f>
        <v>&lt;/li&gt;</v>
      </c>
    </row>
    <row r="97" spans="5:5">
      <c r="E97" s="70" t="str">
        <f>IF(C40&lt;&gt;"",$H$2,"")</f>
        <v>&lt;li class="list-group-item"&gt;</v>
      </c>
    </row>
    <row r="98" spans="5:5">
      <c r="E98" s="71" t="str">
        <f>IF(C40&lt;&gt;"",CONCATENATE("&lt;a href=",Comillas,"#",C41,Comillas,"&gt;",C40,"&lt;/a&gt;"),"")</f>
        <v>&lt;a href="#asoDeArgumentosDePalabraClave"&gt;Paso de Argumentos de Palabra Clave&lt;/a&gt;</v>
      </c>
    </row>
    <row r="99" ht="15.75" spans="5:5">
      <c r="E99" s="72" t="str">
        <f>IF(C40&lt;&gt;"","&lt;/li&gt;","")</f>
        <v>&lt;/li&gt;</v>
      </c>
    </row>
    <row r="100" spans="5:5">
      <c r="E100" s="70" t="str">
        <f>IF($C47&lt;&gt;"",$H$2,"")</f>
        <v>&lt;li class="list-group-item"&gt;</v>
      </c>
    </row>
    <row r="101" spans="5:5">
      <c r="E101" s="71" t="str">
        <f>IF(C47&lt;&gt;"",CONCATENATE("&lt;a href=",Comillas,"#",C48,Comillas,"&gt;",C47,"&lt;/a&gt;"),"")</f>
        <v>&lt;a href="#MezclaDeArgumentosPosicionalesyDePalabrasClave"&gt;Mezcla de Argumentos Posicionales y de Palabras Clave&lt;/a&gt;</v>
      </c>
    </row>
    <row r="102" ht="15.75" spans="5:5">
      <c r="E102" s="72" t="str">
        <f>IF(C47&lt;&gt;"","&lt;/li&gt;","")</f>
        <v>&lt;/li&gt;</v>
      </c>
    </row>
    <row r="103" spans="5:5">
      <c r="E103" s="70" t="str">
        <f>IF($C54&lt;&gt;"",$H$2,"")</f>
        <v>&lt;li class="list-group-item"&gt;</v>
      </c>
    </row>
    <row r="104" spans="5:5">
      <c r="E104" s="71" t="str">
        <f>IF(C54&lt;&gt;"",CONCATENATE("&lt;a href=",Comillas,"#",C55,Comillas,"&gt;",C54,"&lt;/a&gt;"),"")</f>
        <v>&lt;a href="#FuncionesParametrizadasMasDetalles"&gt;Funciones Parametrizadas - Más Detalles&lt;/a&gt;</v>
      </c>
    </row>
    <row r="105" ht="15.75" spans="5:5">
      <c r="E105" s="72" t="str">
        <f>IF($C$54&lt;&gt;"","&lt;/li&gt;","")</f>
        <v>&lt;/li&gt;</v>
      </c>
    </row>
    <row r="106" spans="5:9">
      <c r="E106" s="70" t="str">
        <f>IF(C61&lt;&gt;"",$H$2,"")</f>
        <v/>
      </c>
      <c r="H106" s="73"/>
      <c r="I106" s="73"/>
    </row>
    <row r="107" spans="5:5">
      <c r="E107" s="71" t="str">
        <f>IF(C61&lt;&gt;"",CONCATENATE("&lt;a href=",Comillas,"#",C62,Comillas,"&gt;",C61,"&lt;/a&gt;"),"")</f>
        <v/>
      </c>
    </row>
    <row r="108" ht="15.75" spans="5:11">
      <c r="E108" s="72" t="str">
        <f>IF(C61&lt;&gt;"","&lt;/li&gt;","")</f>
        <v/>
      </c>
      <c r="J108" s="73"/>
      <c r="K108" s="73"/>
    </row>
    <row r="109" spans="5:5">
      <c r="E109" s="70" t="str">
        <f>IF(C68&lt;&gt;"",$H$2,"")</f>
        <v/>
      </c>
    </row>
    <row r="110" spans="5:5">
      <c r="E110" s="71" t="str">
        <f>IF(C68&lt;&gt;"",CONCATENATE("&lt;a href=",Comillas,"#",C69,Comillas,"&gt;",C68,"&lt;/a&gt;"),"")</f>
        <v/>
      </c>
    </row>
    <row r="111" ht="15.75" spans="5:5">
      <c r="E111" s="72" t="str">
        <f>IF(C68&lt;&gt;"","&lt;/li&gt;","")</f>
        <v/>
      </c>
    </row>
    <row r="112" spans="5:5">
      <c r="E112" s="70" t="str">
        <f>IF(C75&lt;&gt;"",$H$2,"")</f>
        <v/>
      </c>
    </row>
    <row r="113" spans="5:5">
      <c r="E113" s="71" t="str">
        <f>IF(C75&lt;&gt;"",CONCATENATE("&lt;a href=",Comillas,"#",C76,Comillas,"&gt;",C75,"&lt;/a&gt;"),"")</f>
        <v/>
      </c>
    </row>
    <row r="114" ht="15.75" spans="5:5">
      <c r="E114" s="72" t="str">
        <f>IF(C76&lt;&gt;"","&lt;/li&gt;","")</f>
        <v/>
      </c>
    </row>
    <row r="115" spans="1:7">
      <c r="A115" s="73"/>
      <c r="B115" s="73"/>
      <c r="C115" s="73"/>
      <c r="D115" s="73"/>
      <c r="E115" s="16" t="s">
        <v>123</v>
      </c>
      <c r="F115" s="73"/>
      <c r="G115" s="73"/>
    </row>
    <row r="116" spans="5:5">
      <c r="E116" s="16" t="s">
        <v>124</v>
      </c>
    </row>
    <row r="117" spans="5:5">
      <c r="E117" s="16" t="s">
        <v>125</v>
      </c>
    </row>
    <row r="118" spans="5:5">
      <c r="E118" s="48" t="s">
        <v>93</v>
      </c>
    </row>
    <row r="119" spans="5:5">
      <c r="E119" s="74" t="s">
        <v>126</v>
      </c>
    </row>
    <row r="121" spans="5:5">
      <c r="E121" s="73"/>
    </row>
  </sheetData>
  <conditionalFormatting sqref="C$1:C$1048576">
    <cfRule type="duplicateValues" dxfId="0" priority="29"/>
  </conditionalFormatting>
  <hyperlinks>
    <hyperlink ref="C16" r:id="rId1" display="https://images2.imgbox.com/85/6f/3mHXuj7W_o.png" tooltip="https://images2.imgbox.com/85/6f/3mHXuj7W_o.png"/>
    <hyperlink ref="C19" r:id="rId2" display="https://images2.imgbox.com/6b/89/7CCrwO57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1"/>
  <sheetViews>
    <sheetView tabSelected="1" workbookViewId="0">
      <selection activeCell="D41" sqref="D38:E41"/>
    </sheetView>
  </sheetViews>
  <sheetFormatPr defaultColWidth="9" defaultRowHeight="14.25"/>
  <cols>
    <col min="4" max="4" width="18.25" customWidth="1"/>
    <col min="6" max="6" width="27.75" customWidth="1"/>
  </cols>
  <sheetData>
    <row r="2" spans="1:7">
      <c r="A2" s="31" t="s">
        <v>127</v>
      </c>
      <c r="B2" s="32"/>
      <c r="C2" s="32"/>
      <c r="D2" s="33" t="s">
        <v>128</v>
      </c>
      <c r="E2" s="32"/>
      <c r="F2" s="32" t="str">
        <f>CONCATENATE("&lt;!-- ",D2," --&gt;")</f>
        <v>&lt;!-- Parámetros --&gt;</v>
      </c>
      <c r="G2" s="34"/>
    </row>
    <row r="3" spans="1:7">
      <c r="A3" s="35" t="s">
        <v>129</v>
      </c>
      <c r="B3" s="36" t="s">
        <v>130</v>
      </c>
      <c r="C3" s="37" t="s">
        <v>131</v>
      </c>
      <c r="F3" t="str">
        <f>CONCATENATE(B3,D3,C3)</f>
        <v>&lt;div &gt;</v>
      </c>
      <c r="G3" s="38"/>
    </row>
    <row r="4" spans="1:7">
      <c r="A4" s="35"/>
      <c r="F4" t="str">
        <f>CONCATENATE("&lt;h3&gt;",D2,"&lt;/h3&gt;")</f>
        <v>&lt;h3&gt;Parámetros&lt;/h3&gt;</v>
      </c>
      <c r="G4" s="38"/>
    </row>
    <row r="5" spans="1:9">
      <c r="A5" s="35"/>
      <c r="F5" t="str">
        <f>IF(D6&lt;&gt;"","&lt;p&gt;","")</f>
        <v>&lt;p&gt;</v>
      </c>
      <c r="G5" s="38"/>
      <c r="I5" s="22"/>
    </row>
    <row r="6" spans="1:8">
      <c r="A6" s="35" t="s">
        <v>132</v>
      </c>
      <c r="D6" s="39" t="s">
        <v>133</v>
      </c>
      <c r="E6" t="s">
        <v>2</v>
      </c>
      <c r="F6" t="str">
        <f>IF(D6&lt;&gt;"",D6,"")</f>
        <v>Los parámetros son las variables que se definen en la declaración de una función. Actúan como marcadores de posición para los valores que se pasarán a la función cuando se llame. Los parámetros se especifican dentro de los paréntesis en la definición de la función.</v>
      </c>
      <c r="G6" s="38"/>
      <c r="H6" t="s">
        <v>2</v>
      </c>
    </row>
    <row r="7" spans="1:7">
      <c r="A7" s="35"/>
      <c r="F7" t="s">
        <v>93</v>
      </c>
      <c r="G7" s="38"/>
    </row>
    <row r="8" spans="1:7">
      <c r="A8" s="40"/>
      <c r="B8" s="41"/>
      <c r="C8" s="41"/>
      <c r="D8" s="41"/>
      <c r="E8" s="41"/>
      <c r="F8" s="41" t="str">
        <f>CONCATENATE("&lt;!-- ",D2," fin --&gt;")</f>
        <v>&lt;!-- Parámetros fin --&gt;</v>
      </c>
      <c r="G8" s="42"/>
    </row>
    <row r="9" spans="1:6">
      <c r="A9" s="31"/>
      <c r="B9" s="32"/>
      <c r="C9" s="32"/>
      <c r="D9" s="43"/>
      <c r="E9" s="32"/>
      <c r="F9" s="41"/>
    </row>
    <row r="10" spans="1:7">
      <c r="A10" s="31" t="s">
        <v>134</v>
      </c>
      <c r="B10" s="32"/>
      <c r="C10" s="32"/>
      <c r="D10" s="33" t="s">
        <v>135</v>
      </c>
      <c r="E10" s="32"/>
      <c r="F10" s="32" t="str">
        <f>CONCATENATE("&lt;!-- ",D10," --&gt;")</f>
        <v>&lt;!-- Argumentos --&gt;</v>
      </c>
      <c r="G10" s="34"/>
    </row>
    <row r="11" spans="1:7">
      <c r="A11" s="35" t="s">
        <v>129</v>
      </c>
      <c r="B11" s="36" t="s">
        <v>130</v>
      </c>
      <c r="C11" s="37" t="s">
        <v>131</v>
      </c>
      <c r="F11" t="str">
        <f>CONCATENATE(B11,D11,C11)</f>
        <v>&lt;div &gt;</v>
      </c>
      <c r="G11" s="38"/>
    </row>
    <row r="12" spans="1:7">
      <c r="A12" s="35"/>
      <c r="F12" t="str">
        <f>CONCATENATE("&lt;h3&gt;",D10,"&lt;/h3&gt;")</f>
        <v>&lt;h3&gt;Argumentos&lt;/h3&gt;</v>
      </c>
      <c r="G12" s="38"/>
    </row>
    <row r="13" spans="1:7">
      <c r="A13" s="35"/>
      <c r="F13" t="str">
        <f>IF(D14&lt;&gt;"","&lt;p&gt;","")</f>
        <v>&lt;p&gt;</v>
      </c>
      <c r="G13" s="38"/>
    </row>
    <row r="14" spans="1:8">
      <c r="A14" s="35" t="s">
        <v>132</v>
      </c>
      <c r="D14" s="39" t="s">
        <v>136</v>
      </c>
      <c r="E14" t="s">
        <v>2</v>
      </c>
      <c r="F14" t="str">
        <f>IF(D14&lt;&gt;"",D14,"")</f>
        <v>Los argumentos son los valores reales que se pasan a la función cuando se llama. Estos valores se asignan a los parámetros de la función en el orden en que se proporcionan.+</v>
      </c>
      <c r="G14" s="38"/>
      <c r="H14" t="s">
        <v>2</v>
      </c>
    </row>
    <row r="15" spans="1:7">
      <c r="A15" s="35"/>
      <c r="F15" t="s">
        <v>93</v>
      </c>
      <c r="G15" s="38"/>
    </row>
    <row r="16" spans="1:7">
      <c r="A16" s="40"/>
      <c r="B16" s="41"/>
      <c r="C16" s="41"/>
      <c r="D16" s="41"/>
      <c r="E16" s="41"/>
      <c r="F16" s="41" t="str">
        <f>CONCATENATE("&lt;!-- ",D10," fin --&gt;")</f>
        <v>&lt;!-- Argumentos fin --&gt;</v>
      </c>
      <c r="G16" s="42"/>
    </row>
    <row r="17" spans="1:6">
      <c r="A17" s="31"/>
      <c r="B17" s="32"/>
      <c r="C17" s="32"/>
      <c r="D17" s="43"/>
      <c r="E17" s="32"/>
      <c r="F17" s="41"/>
    </row>
    <row r="18" spans="1:7">
      <c r="A18" s="31" t="s">
        <v>137</v>
      </c>
      <c r="B18" s="32"/>
      <c r="C18" s="32"/>
      <c r="D18" s="33"/>
      <c r="E18" s="32"/>
      <c r="F18" s="32" t="str">
        <f>CONCATENATE("&lt;!-- ",D18," --&gt;")</f>
        <v>&lt;!--  --&gt;</v>
      </c>
      <c r="G18" s="34"/>
    </row>
    <row r="19" customFormat="1" spans="1:7">
      <c r="A19" s="35" t="s">
        <v>129</v>
      </c>
      <c r="B19" s="36" t="s">
        <v>130</v>
      </c>
      <c r="C19" s="37" t="s">
        <v>131</v>
      </c>
      <c r="F19" t="str">
        <f>CONCATENATE(B19,D19,C19)</f>
        <v>&lt;div &gt;</v>
      </c>
      <c r="G19" s="38"/>
    </row>
    <row r="20" customFormat="1" spans="1:7">
      <c r="A20" s="35"/>
      <c r="F20" t="str">
        <f>CONCATENATE("&lt;h3&gt;",D18,"&lt;/h3&gt;")</f>
        <v>&lt;h3&gt;&lt;/h3&gt;</v>
      </c>
      <c r="G20" s="38"/>
    </row>
    <row r="21" customFormat="1" spans="1:7">
      <c r="A21" s="35"/>
      <c r="F21" t="str">
        <f>IF(D22&lt;&gt;"","&lt;p&gt;","")</f>
        <v/>
      </c>
      <c r="G21" s="38"/>
    </row>
    <row r="22" customFormat="1" spans="1:7">
      <c r="A22" s="35" t="s">
        <v>132</v>
      </c>
      <c r="D22" s="39"/>
      <c r="E22" t="s">
        <v>2</v>
      </c>
      <c r="F22" t="str">
        <f>IF(D22&lt;&gt;"",D22,"")</f>
        <v/>
      </c>
      <c r="G22" s="38"/>
    </row>
    <row r="23" customFormat="1" spans="1:7">
      <c r="A23" s="35"/>
      <c r="F23" t="s">
        <v>93</v>
      </c>
      <c r="G23" s="38"/>
    </row>
    <row r="24" spans="1:7">
      <c r="A24" s="40"/>
      <c r="B24" s="41"/>
      <c r="C24" s="41"/>
      <c r="D24" s="41"/>
      <c r="E24" s="41"/>
      <c r="F24" s="41" t="str">
        <f>CONCATENATE("&lt;!-- ",D18," fin --&gt;")</f>
        <v>&lt;!--  fin --&gt;</v>
      </c>
      <c r="G24" s="42"/>
    </row>
    <row r="25" spans="1:6">
      <c r="A25" s="31"/>
      <c r="B25" s="32"/>
      <c r="C25" s="32"/>
      <c r="D25" s="43"/>
      <c r="E25" s="32"/>
      <c r="F25" s="41"/>
    </row>
    <row r="26" spans="1:6">
      <c r="A26" s="31"/>
      <c r="B26" s="32"/>
      <c r="C26" s="32"/>
      <c r="D26" s="43"/>
      <c r="E26" s="32"/>
      <c r="F26" s="41"/>
    </row>
    <row r="27" spans="1:7">
      <c r="A27" s="31" t="s">
        <v>138</v>
      </c>
      <c r="B27" s="32"/>
      <c r="C27" s="32"/>
      <c r="D27" s="33"/>
      <c r="E27" s="32"/>
      <c r="F27" s="32" t="str">
        <f>CONCATENATE("&lt;!-- ",D27," --&gt;")</f>
        <v>&lt;!--  --&gt;</v>
      </c>
      <c r="G27" s="34"/>
    </row>
    <row r="28" spans="1:7">
      <c r="A28" s="35" t="s">
        <v>129</v>
      </c>
      <c r="B28" s="36" t="s">
        <v>130</v>
      </c>
      <c r="C28" s="37" t="s">
        <v>131</v>
      </c>
      <c r="F28" t="str">
        <f>CONCATENATE(B28,D28,C28)</f>
        <v>&lt;div &gt;</v>
      </c>
      <c r="G28" s="38"/>
    </row>
    <row r="29" spans="1:7">
      <c r="A29" s="35"/>
      <c r="F29" t="str">
        <f>CONCATENATE("&lt;h3&gt;",D27,"&lt;/h3&gt;")</f>
        <v>&lt;h3&gt;&lt;/h3&gt;</v>
      </c>
      <c r="G29" s="38"/>
    </row>
    <row r="30" spans="1:7">
      <c r="A30" s="35"/>
      <c r="F30" t="str">
        <f>IF(D31&lt;&gt;"","&lt;p&gt;","")</f>
        <v/>
      </c>
      <c r="G30" s="38"/>
    </row>
    <row r="31" spans="1:8">
      <c r="A31" s="35" t="s">
        <v>132</v>
      </c>
      <c r="D31" s="39"/>
      <c r="E31" t="s">
        <v>2</v>
      </c>
      <c r="F31" t="str">
        <f>IF(D31&lt;&gt;"",D31,"")</f>
        <v/>
      </c>
      <c r="G31" s="38"/>
      <c r="H31" t="s">
        <v>2</v>
      </c>
    </row>
    <row r="32" spans="1:7">
      <c r="A32" s="35"/>
      <c r="F32" t="str">
        <f>IF(D31&lt;&gt;"","&lt;p&gt;","")</f>
        <v/>
      </c>
      <c r="G32" s="38"/>
    </row>
    <row r="33" spans="1:7">
      <c r="A33" s="35"/>
      <c r="F33" t="s">
        <v>93</v>
      </c>
      <c r="G33" s="38"/>
    </row>
    <row r="34" spans="1:7">
      <c r="A34" s="40"/>
      <c r="B34" s="41"/>
      <c r="C34" s="41"/>
      <c r="D34" s="41"/>
      <c r="E34" s="41"/>
      <c r="F34" s="41" t="str">
        <f>CONCATENATE("&lt;!-- ",D27," fin --&gt;")</f>
        <v>&lt;!--  fin --&gt;</v>
      </c>
      <c r="G34" s="42"/>
    </row>
    <row r="35" spans="1:6">
      <c r="A35" s="31"/>
      <c r="B35" s="32"/>
      <c r="C35" s="32"/>
      <c r="D35" s="43"/>
      <c r="E35" s="32"/>
      <c r="F35" s="41"/>
    </row>
    <row r="36" spans="1:7">
      <c r="A36" s="31" t="s">
        <v>139</v>
      </c>
      <c r="B36" s="32"/>
      <c r="C36" s="32"/>
      <c r="D36" s="33"/>
      <c r="E36" s="32"/>
      <c r="F36" s="32" t="str">
        <f>CONCATENATE("&lt;!-- ",D36," --&gt;")</f>
        <v>&lt;!--  --&gt;</v>
      </c>
      <c r="G36" s="34"/>
    </row>
    <row r="37" spans="1:7">
      <c r="A37" s="35" t="s">
        <v>129</v>
      </c>
      <c r="B37" s="36" t="s">
        <v>130</v>
      </c>
      <c r="C37" s="37" t="s">
        <v>131</v>
      </c>
      <c r="F37" t="str">
        <f>CONCATENATE(B37,D37,C37)</f>
        <v>&lt;div &gt;</v>
      </c>
      <c r="G37" s="38"/>
    </row>
    <row r="38" spans="1:7">
      <c r="A38" s="35"/>
      <c r="F38" t="str">
        <f>CONCATENATE("&lt;h3&gt;",D36,"&lt;/h3&gt;")</f>
        <v>&lt;h3&gt;&lt;/h3&gt;</v>
      </c>
      <c r="G38" s="38"/>
    </row>
    <row r="39" spans="1:7">
      <c r="A39" s="35"/>
      <c r="F39" t="str">
        <f>IF(D40&lt;&gt;"","&lt;p&gt;","")</f>
        <v/>
      </c>
      <c r="G39" s="38"/>
    </row>
    <row r="40" spans="1:7">
      <c r="A40" s="35" t="s">
        <v>132</v>
      </c>
      <c r="D40" s="39"/>
      <c r="E40" t="s">
        <v>2</v>
      </c>
      <c r="F40" t="str">
        <f>IF(D40&lt;&gt;"",D40,"")</f>
        <v/>
      </c>
      <c r="G40" s="38"/>
    </row>
    <row r="41" spans="1:7">
      <c r="A41" s="35"/>
      <c r="F41" t="s">
        <v>93</v>
      </c>
      <c r="G41" s="38"/>
    </row>
    <row r="42" spans="1:7">
      <c r="A42" s="40"/>
      <c r="B42" s="41"/>
      <c r="C42" s="41"/>
      <c r="D42" s="41"/>
      <c r="E42" s="41"/>
      <c r="F42" s="41" t="str">
        <f>CONCATENATE("&lt;!-- ",D36," fin --&gt;")</f>
        <v>&lt;!--  fin --&gt;</v>
      </c>
      <c r="G42" s="42"/>
    </row>
    <row r="43" spans="1:6">
      <c r="A43" s="31"/>
      <c r="B43" s="32"/>
      <c r="C43" s="32"/>
      <c r="D43" s="43"/>
      <c r="E43" s="32"/>
      <c r="F43" s="41"/>
    </row>
    <row r="44" spans="1:7">
      <c r="A44" s="31" t="s">
        <v>140</v>
      </c>
      <c r="B44" s="32"/>
      <c r="C44" s="32"/>
      <c r="D44" s="33"/>
      <c r="E44" s="32"/>
      <c r="F44" s="32" t="str">
        <f>CONCATENATE("&lt;!-- ",D44," --&gt;")</f>
        <v>&lt;!--  --&gt;</v>
      </c>
      <c r="G44" s="34"/>
    </row>
    <row r="45" spans="1:7">
      <c r="A45" s="35" t="s">
        <v>129</v>
      </c>
      <c r="B45" s="36" t="s">
        <v>130</v>
      </c>
      <c r="C45" s="37" t="s">
        <v>131</v>
      </c>
      <c r="F45" t="str">
        <f>CONCATENATE(B45,D45,C45)</f>
        <v>&lt;div &gt;</v>
      </c>
      <c r="G45" s="38"/>
    </row>
    <row r="46" spans="1:7">
      <c r="A46" s="35"/>
      <c r="F46" t="str">
        <f>CONCATENATE("&lt;h3&gt;",D44,"&lt;/h3&gt;")</f>
        <v>&lt;h3&gt;&lt;/h3&gt;</v>
      </c>
      <c r="G46" s="38"/>
    </row>
    <row r="47" spans="1:7">
      <c r="A47" s="35"/>
      <c r="F47" t="str">
        <f>IF(D48&lt;&gt;"","&lt;p&gt;","")</f>
        <v/>
      </c>
      <c r="G47" s="38"/>
    </row>
    <row r="48" spans="1:7">
      <c r="A48" s="35" t="s">
        <v>132</v>
      </c>
      <c r="D48" s="39"/>
      <c r="E48" t="s">
        <v>2</v>
      </c>
      <c r="F48" t="str">
        <f>IF(D48&lt;&gt;"",D48,"")</f>
        <v/>
      </c>
      <c r="G48" s="38"/>
    </row>
    <row r="49" spans="1:7">
      <c r="A49" s="35"/>
      <c r="F49" t="s">
        <v>93</v>
      </c>
      <c r="G49" s="38"/>
    </row>
    <row r="50" spans="1:7">
      <c r="A50" s="40"/>
      <c r="B50" s="41"/>
      <c r="C50" s="41"/>
      <c r="D50" s="41"/>
      <c r="E50" s="41"/>
      <c r="F50" s="41" t="str">
        <f>CONCATENATE("&lt;!-- ",D44," fin --&gt;")</f>
        <v>&lt;!--  fin --&gt;</v>
      </c>
      <c r="G50" s="42"/>
    </row>
    <row r="51" spans="1:6">
      <c r="A51" s="31"/>
      <c r="B51" s="32"/>
      <c r="C51" s="32"/>
      <c r="D51" s="43"/>
      <c r="E51" s="32"/>
      <c r="F51" s="41"/>
    </row>
    <row r="52" spans="1:7">
      <c r="A52" s="31" t="s">
        <v>137</v>
      </c>
      <c r="B52" s="32"/>
      <c r="C52" s="32"/>
      <c r="D52" s="33"/>
      <c r="E52" s="32"/>
      <c r="F52" s="32" t="str">
        <f>CONCATENATE("&lt;!-- ",D52," --&gt;")</f>
        <v>&lt;!--  --&gt;</v>
      </c>
      <c r="G52" s="34"/>
    </row>
    <row r="53" spans="1:7">
      <c r="A53" s="35" t="s">
        <v>129</v>
      </c>
      <c r="B53" s="36" t="s">
        <v>130</v>
      </c>
      <c r="C53" s="37" t="s">
        <v>131</v>
      </c>
      <c r="F53" t="str">
        <f>CONCATENATE(B53,D53,C53)</f>
        <v>&lt;div &gt;</v>
      </c>
      <c r="G53" s="38"/>
    </row>
    <row r="54" spans="1:7">
      <c r="A54" s="35"/>
      <c r="F54" t="str">
        <f>CONCATENATE("&lt;h3&gt;",D52,"&lt;/h3&gt;")</f>
        <v>&lt;h3&gt;&lt;/h3&gt;</v>
      </c>
      <c r="G54" s="38"/>
    </row>
    <row r="55" spans="1:7">
      <c r="A55" s="35"/>
      <c r="F55" t="str">
        <f>IF(D56&lt;&gt;"","&lt;p&gt;","")</f>
        <v/>
      </c>
      <c r="G55" s="38"/>
    </row>
    <row r="56" spans="1:7">
      <c r="A56" s="35" t="s">
        <v>132</v>
      </c>
      <c r="D56" s="39"/>
      <c r="E56" t="s">
        <v>2</v>
      </c>
      <c r="F56" t="str">
        <f>IF(D56&lt;&gt;"",D56,"")</f>
        <v/>
      </c>
      <c r="G56" s="38"/>
    </row>
    <row r="57" spans="1:7">
      <c r="A57" s="35"/>
      <c r="F57" t="s">
        <v>93</v>
      </c>
      <c r="G57" s="38"/>
    </row>
    <row r="58" spans="1:7">
      <c r="A58" s="40"/>
      <c r="B58" s="41"/>
      <c r="C58" s="41"/>
      <c r="D58" s="41"/>
      <c r="E58" s="41"/>
      <c r="F58" s="41" t="str">
        <f>CONCATENATE("&lt;!-- ",D52," fin --&gt;")</f>
        <v>&lt;!--  fin --&gt;</v>
      </c>
      <c r="G58" s="42"/>
    </row>
    <row r="59" spans="1:6">
      <c r="A59" s="31"/>
      <c r="B59" s="32"/>
      <c r="C59" s="32"/>
      <c r="D59" s="43"/>
      <c r="E59" s="32"/>
      <c r="F59" s="41"/>
    </row>
    <row r="60" spans="1:7">
      <c r="A60" s="31" t="s">
        <v>141</v>
      </c>
      <c r="B60" s="32"/>
      <c r="C60" s="32"/>
      <c r="D60" s="33"/>
      <c r="E60" s="32"/>
      <c r="F60" s="32" t="str">
        <f>CONCATENATE("&lt;!-- ",D60," --&gt;")</f>
        <v>&lt;!--  --&gt;</v>
      </c>
      <c r="G60" s="34"/>
    </row>
    <row r="61" spans="1:7">
      <c r="A61" s="35" t="s">
        <v>129</v>
      </c>
      <c r="B61" s="36" t="s">
        <v>130</v>
      </c>
      <c r="C61" s="37" t="s">
        <v>131</v>
      </c>
      <c r="F61" t="str">
        <f>CONCATENATE(B61,D61,C61)</f>
        <v>&lt;div &gt;</v>
      </c>
      <c r="G61" s="38"/>
    </row>
    <row r="62" spans="1:7">
      <c r="A62" s="35"/>
      <c r="F62" t="str">
        <f>CONCATENATE("&lt;h3&gt;",D60,"&lt;/h3&gt;")</f>
        <v>&lt;h3&gt;&lt;/h3&gt;</v>
      </c>
      <c r="G62" s="38"/>
    </row>
    <row r="63" spans="1:7">
      <c r="A63" s="35"/>
      <c r="F63" t="str">
        <f>IF(D64&lt;&gt;"","&lt;p&gt;","")</f>
        <v/>
      </c>
      <c r="G63" s="38"/>
    </row>
    <row r="64" spans="1:7">
      <c r="A64" s="35" t="s">
        <v>132</v>
      </c>
      <c r="D64" s="39"/>
      <c r="E64" t="s">
        <v>2</v>
      </c>
      <c r="F64" t="str">
        <f>IF(D64&lt;&gt;"",D64,"")</f>
        <v/>
      </c>
      <c r="G64" s="38"/>
    </row>
    <row r="65" spans="1:7">
      <c r="A65" s="35"/>
      <c r="F65" t="s">
        <v>93</v>
      </c>
      <c r="G65" s="38"/>
    </row>
    <row r="66" spans="1:7">
      <c r="A66" s="40"/>
      <c r="B66" s="41"/>
      <c r="C66" s="41"/>
      <c r="D66" s="41"/>
      <c r="E66" s="41"/>
      <c r="F66" s="41" t="str">
        <f>CONCATENATE("&lt;!-- ",D60," fin --&gt;")</f>
        <v>&lt;!--  fin --&gt;</v>
      </c>
      <c r="G66" s="42"/>
    </row>
    <row r="67" spans="1:6">
      <c r="A67" s="31"/>
      <c r="B67" s="32"/>
      <c r="C67" s="32"/>
      <c r="D67" s="43"/>
      <c r="E67" s="32"/>
      <c r="F67" s="41"/>
    </row>
    <row r="68" spans="1:7">
      <c r="A68" s="31" t="s">
        <v>142</v>
      </c>
      <c r="B68" s="32"/>
      <c r="C68" s="32"/>
      <c r="D68" s="33"/>
      <c r="E68" s="32"/>
      <c r="F68" s="32" t="str">
        <f>CONCATENATE("&lt;!-- ",D68," --&gt;")</f>
        <v>&lt;!--  --&gt;</v>
      </c>
      <c r="G68" s="34"/>
    </row>
    <row r="69" spans="1:7">
      <c r="A69" s="35" t="s">
        <v>129</v>
      </c>
      <c r="B69" s="36" t="s">
        <v>130</v>
      </c>
      <c r="C69" s="37" t="s">
        <v>131</v>
      </c>
      <c r="F69" t="str">
        <f>CONCATENATE(B69,D69,C69)</f>
        <v>&lt;div &gt;</v>
      </c>
      <c r="G69" s="38"/>
    </row>
    <row r="70" spans="1:7">
      <c r="A70" s="35"/>
      <c r="F70" t="str">
        <f>CONCATENATE("&lt;h3&gt;",D68,"&lt;/h3&gt;")</f>
        <v>&lt;h3&gt;&lt;/h3&gt;</v>
      </c>
      <c r="G70" s="38"/>
    </row>
    <row r="71" spans="1:7">
      <c r="A71" s="35"/>
      <c r="F71" t="str">
        <f>IF(D72&lt;&gt;"","&lt;p&gt;","")</f>
        <v/>
      </c>
      <c r="G71" s="38"/>
    </row>
    <row r="72" spans="1:7">
      <c r="A72" s="35" t="s">
        <v>132</v>
      </c>
      <c r="D72" s="39"/>
      <c r="E72" t="s">
        <v>2</v>
      </c>
      <c r="F72" t="str">
        <f>IF(D72&lt;&gt;"",D72,"")</f>
        <v/>
      </c>
      <c r="G72" s="38"/>
    </row>
    <row r="73" spans="1:7">
      <c r="A73" s="35"/>
      <c r="F73" t="s">
        <v>93</v>
      </c>
      <c r="G73" s="38"/>
    </row>
    <row r="74" spans="1:7">
      <c r="A74" s="40"/>
      <c r="B74" s="41"/>
      <c r="C74" s="41"/>
      <c r="D74" s="41"/>
      <c r="E74" s="41"/>
      <c r="F74" s="41" t="str">
        <f>CONCATENATE("&lt;!-- ",D68," fin --&gt;")</f>
        <v>&lt;!--  fin --&gt;</v>
      </c>
      <c r="G74" s="42"/>
    </row>
    <row r="75" spans="1:6">
      <c r="A75" s="31"/>
      <c r="B75" s="32"/>
      <c r="C75" s="32"/>
      <c r="D75" s="43"/>
      <c r="E75" s="32"/>
      <c r="F75" s="41"/>
    </row>
    <row r="76" spans="1:7">
      <c r="A76" s="31" t="s">
        <v>143</v>
      </c>
      <c r="B76" s="32"/>
      <c r="C76" s="32"/>
      <c r="D76" s="33"/>
      <c r="E76" s="32"/>
      <c r="F76" s="32" t="str">
        <f>CONCATENATE("&lt;!-- ",D76," --&gt;")</f>
        <v>&lt;!--  --&gt;</v>
      </c>
      <c r="G76" s="34"/>
    </row>
    <row r="77" spans="1:7">
      <c r="A77" s="35" t="s">
        <v>129</v>
      </c>
      <c r="B77" s="36" t="s">
        <v>130</v>
      </c>
      <c r="C77" s="37" t="s">
        <v>131</v>
      </c>
      <c r="F77" t="str">
        <f>CONCATENATE(B77,D77,C77)</f>
        <v>&lt;div &gt;</v>
      </c>
      <c r="G77" s="38"/>
    </row>
    <row r="78" spans="1:7">
      <c r="A78" s="35"/>
      <c r="F78" t="str">
        <f>CONCATENATE("&lt;h3&gt;",D76,"&lt;/h3&gt;")</f>
        <v>&lt;h3&gt;&lt;/h3&gt;</v>
      </c>
      <c r="G78" s="38"/>
    </row>
    <row r="79" spans="1:7">
      <c r="A79" s="35"/>
      <c r="F79" t="str">
        <f>IF(D80&lt;&gt;"","&lt;p&gt;","")</f>
        <v/>
      </c>
      <c r="G79" s="38"/>
    </row>
    <row r="80" spans="1:7">
      <c r="A80" s="35" t="s">
        <v>132</v>
      </c>
      <c r="D80" s="39"/>
      <c r="E80" t="s">
        <v>2</v>
      </c>
      <c r="F80" t="str">
        <f>IF(D80&lt;&gt;"",D80,"")</f>
        <v/>
      </c>
      <c r="G80" s="38"/>
    </row>
    <row r="81" spans="1:7">
      <c r="A81" s="35"/>
      <c r="F81" t="s">
        <v>93</v>
      </c>
      <c r="G81" s="38"/>
    </row>
    <row r="82" spans="1:7">
      <c r="A82" s="40"/>
      <c r="B82" s="41"/>
      <c r="C82" s="41"/>
      <c r="D82" s="41"/>
      <c r="E82" s="41"/>
      <c r="F82" s="41" t="str">
        <f>CONCATENATE("&lt;!-- ",D76," fin --&gt;")</f>
        <v>&lt;!--  fin --&gt;</v>
      </c>
      <c r="G82" s="42"/>
    </row>
    <row r="83" spans="1:6">
      <c r="A83" s="31"/>
      <c r="B83" s="32"/>
      <c r="C83" s="32"/>
      <c r="D83" s="43"/>
      <c r="E83" s="32"/>
      <c r="F83" s="41"/>
    </row>
    <row r="84" spans="1:7">
      <c r="A84" s="31" t="s">
        <v>144</v>
      </c>
      <c r="B84" s="32"/>
      <c r="C84" s="32"/>
      <c r="D84" s="33"/>
      <c r="E84" s="32"/>
      <c r="F84" s="32" t="str">
        <f>CONCATENATE("&lt;!-- ",D84," --&gt;")</f>
        <v>&lt;!--  --&gt;</v>
      </c>
      <c r="G84" s="34"/>
    </row>
    <row r="85" spans="1:7">
      <c r="A85" s="35" t="s">
        <v>129</v>
      </c>
      <c r="B85" s="36" t="s">
        <v>130</v>
      </c>
      <c r="C85" s="37" t="s">
        <v>131</v>
      </c>
      <c r="F85" t="str">
        <f>CONCATENATE(B85,D85,C85)</f>
        <v>&lt;div &gt;</v>
      </c>
      <c r="G85" s="38"/>
    </row>
    <row r="86" spans="1:7">
      <c r="A86" s="35"/>
      <c r="F86" t="str">
        <f>CONCATENATE("&lt;h3&gt;",D84,"&lt;/h3&gt;")</f>
        <v>&lt;h3&gt;&lt;/h3&gt;</v>
      </c>
      <c r="G86" s="38"/>
    </row>
    <row r="87" spans="1:7">
      <c r="A87" s="35"/>
      <c r="F87" t="str">
        <f>IF(D88&lt;&gt;"","&lt;p&gt;","")</f>
        <v/>
      </c>
      <c r="G87" s="38"/>
    </row>
    <row r="88" spans="1:7">
      <c r="A88" s="35" t="s">
        <v>132</v>
      </c>
      <c r="D88" s="39"/>
      <c r="E88" t="s">
        <v>2</v>
      </c>
      <c r="F88" t="str">
        <f>IF(D88&lt;&gt;"",D88,"")</f>
        <v/>
      </c>
      <c r="G88" s="38"/>
    </row>
    <row r="89" spans="1:7">
      <c r="A89" s="35"/>
      <c r="F89" t="s">
        <v>93</v>
      </c>
      <c r="G89" s="38"/>
    </row>
    <row r="90" spans="1:7">
      <c r="A90" s="40"/>
      <c r="B90" s="41"/>
      <c r="C90" s="41"/>
      <c r="D90" s="41"/>
      <c r="E90" s="41"/>
      <c r="F90" s="41" t="str">
        <f>CONCATENATE("&lt;!-- ",D84," fin --&gt;")</f>
        <v>&lt;!--  fin --&gt;</v>
      </c>
      <c r="G90" s="42"/>
    </row>
    <row r="91" spans="1:6">
      <c r="A91" s="31"/>
      <c r="B91" s="32"/>
      <c r="C91" s="32"/>
      <c r="D91" s="43"/>
      <c r="E91" s="32"/>
      <c r="F91" s="43"/>
    </row>
  </sheetData>
  <conditionalFormatting sqref="D2">
    <cfRule type="duplicateValues" dxfId="0" priority="11"/>
  </conditionalFormatting>
  <conditionalFormatting sqref="D10">
    <cfRule type="duplicateValues" dxfId="0" priority="27"/>
  </conditionalFormatting>
  <conditionalFormatting sqref="D14">
    <cfRule type="duplicateValues" dxfId="0" priority="10"/>
  </conditionalFormatting>
  <conditionalFormatting sqref="D17">
    <cfRule type="duplicateValues" dxfId="0" priority="9"/>
  </conditionalFormatting>
  <conditionalFormatting sqref="D18">
    <cfRule type="duplicateValues" dxfId="0" priority="7"/>
  </conditionalFormatting>
  <conditionalFormatting sqref="D27">
    <cfRule type="duplicateValues" dxfId="0" priority="26"/>
  </conditionalFormatting>
  <conditionalFormatting sqref="D36">
    <cfRule type="duplicateValues" dxfId="0" priority="31"/>
  </conditionalFormatting>
  <conditionalFormatting sqref="D44">
    <cfRule type="duplicateValues" dxfId="0" priority="24"/>
  </conditionalFormatting>
  <conditionalFormatting sqref="D52">
    <cfRule type="duplicateValues" dxfId="0" priority="22"/>
  </conditionalFormatting>
  <conditionalFormatting sqref="D60">
    <cfRule type="duplicateValues" dxfId="0" priority="20"/>
  </conditionalFormatting>
  <conditionalFormatting sqref="D68">
    <cfRule type="duplicateValues" dxfId="0" priority="18"/>
  </conditionalFormatting>
  <conditionalFormatting sqref="D76">
    <cfRule type="duplicateValues" dxfId="0" priority="16"/>
  </conditionalFormatting>
  <conditionalFormatting sqref="D84">
    <cfRule type="duplicateValues" dxfId="0" priority="14"/>
  </conditionalFormatting>
  <conditionalFormatting sqref="F91">
    <cfRule type="duplicateValues" dxfId="0" priority="13"/>
  </conditionalFormatting>
  <conditionalFormatting sqref="D3:D9">
    <cfRule type="duplicateValues" dxfId="0" priority="12"/>
  </conditionalFormatting>
  <conditionalFormatting sqref="D19:D25">
    <cfRule type="duplicateValues" dxfId="0" priority="8"/>
  </conditionalFormatting>
  <conditionalFormatting sqref="D37:D43">
    <cfRule type="duplicateValues" dxfId="0" priority="45"/>
  </conditionalFormatting>
  <conditionalFormatting sqref="D45:D51">
    <cfRule type="duplicateValues" dxfId="0" priority="25"/>
  </conditionalFormatting>
  <conditionalFormatting sqref="D53:D59">
    <cfRule type="duplicateValues" dxfId="0" priority="23"/>
  </conditionalFormatting>
  <conditionalFormatting sqref="D61:D67">
    <cfRule type="duplicateValues" dxfId="0" priority="21"/>
  </conditionalFormatting>
  <conditionalFormatting sqref="D69:D75">
    <cfRule type="duplicateValues" dxfId="0" priority="19"/>
  </conditionalFormatting>
  <conditionalFormatting sqref="D77:D83">
    <cfRule type="duplicateValues" dxfId="0" priority="17"/>
  </conditionalFormatting>
  <conditionalFormatting sqref="D85:D91">
    <cfRule type="duplicateValues" dxfId="0" priority="15"/>
  </conditionalFormatting>
  <conditionalFormatting sqref="D1;D153:D1048576">
    <cfRule type="duplicateValues" dxfId="0" priority="48"/>
  </conditionalFormatting>
  <conditionalFormatting sqref="D11:D13;D15:D16;D26">
    <cfRule type="duplicateValues" dxfId="0" priority="30"/>
  </conditionalFormatting>
  <conditionalFormatting sqref="D28:D31;D33:D35">
    <cfRule type="duplicateValues" dxfId="0" priority="46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G2" sqref="G2:G9"/>
    </sheetView>
  </sheetViews>
  <sheetFormatPr defaultColWidth="9" defaultRowHeight="14.25"/>
  <cols>
    <col min="1" max="1" width="52.25" style="22" customWidth="1"/>
    <col min="2" max="5" width="5.625" style="22" hidden="1" customWidth="1"/>
    <col min="6" max="6" width="0.325" style="22" customWidth="1"/>
    <col min="7" max="7" width="51.625" style="23" customWidth="1"/>
    <col min="8" max="16384" width="9" style="22"/>
  </cols>
  <sheetData>
    <row r="1" spans="7:7">
      <c r="G1" s="23" t="s">
        <v>145</v>
      </c>
    </row>
    <row r="2" spans="2:7">
      <c r="B2" s="22" t="s">
        <v>146</v>
      </c>
      <c r="G2" s="23" t="str">
        <f>B2</f>
        <v>&lt;ul&gt;</v>
      </c>
    </row>
    <row r="3" spans="1:7">
      <c r="A3" s="24" t="s">
        <v>147</v>
      </c>
      <c r="B3" s="22" t="str">
        <f t="shared" ref="B3:B13" si="0">IF(A3&lt;&gt;"",$B$14,"")</f>
        <v>&lt;li&gt;&lt;span class="fw-bold"&gt;</v>
      </c>
      <c r="C3" s="22" t="str">
        <f t="shared" ref="C3:C13" si="1">IF(A3&lt;&gt;"",LEFT(A3,FIND(":",A3,1)-1),"")</f>
        <v>Modularización</v>
      </c>
      <c r="D3" s="22" t="str">
        <f t="shared" ref="D3:D13" si="2">IF(A3&lt;&gt;"","&lt;/span&gt;","")</f>
        <v>&lt;/span&gt;</v>
      </c>
      <c r="E3" s="22" t="str">
        <f t="shared" ref="E3:E13" si="3">IF(A3&lt;&gt;"",RIGHT(A3,LEN(A3)-FIND(":",A3,1)),"")</f>
        <v> Las funciones permiten dividir un programa en partes más pequeñas y manejables. Cada función puede encargarse de una tarea específica, lo que hace que el código sea más fácil de entender y mantener.</v>
      </c>
      <c r="F3" s="22" t="str">
        <f t="shared" ref="F3:F13" si="4">IF(A3&lt;&gt;"","&lt;/li&gt;","")</f>
        <v>&lt;/li&gt;</v>
      </c>
      <c r="G3" s="23" t="str">
        <f>IF(A3&lt;&gt;"",CONCATENATE(B3,C3,D3,":",E3,F3),IF(A2&lt;&gt;"",$B$15,""))</f>
        <v>&lt;li&gt;&lt;span class="fw-bold"&gt;Modularización&lt;/span&gt;: Las funciones permiten dividir un programa en partes más pequeñas y manejables. Cada función puede encargarse de una tarea específica, lo que hace que el código sea más fácil de entender y mantener.&lt;/li&gt;</v>
      </c>
    </row>
    <row r="4" ht="15" spans="1:13">
      <c r="A4" s="24" t="s">
        <v>148</v>
      </c>
      <c r="B4" s="22" t="str">
        <f t="shared" si="0"/>
        <v>&lt;li&gt;&lt;span class="fw-bold"&gt;</v>
      </c>
      <c r="C4" s="22" t="str">
        <f t="shared" si="1"/>
        <v>Reutilización</v>
      </c>
      <c r="D4" s="22" t="str">
        <f t="shared" si="2"/>
        <v>&lt;/span&gt;</v>
      </c>
      <c r="E4" s="22" t="str">
        <f t="shared" si="3"/>
        <v> Una vez que una función está definida, puede ser llamada múltiples veces desde diferentes partes del programa. Esto evita la duplicación de código y facilita la reutilización de lógica común.</v>
      </c>
      <c r="F4" s="22" t="str">
        <f t="shared" si="4"/>
        <v>&lt;/li&gt;</v>
      </c>
      <c r="G4" s="23" t="str">
        <f>IF(A4&lt;&gt;"",CONCATENATE(B4,C4,D4,":",E4,F4),IF(A3&lt;&gt;"",$B$15,""))</f>
        <v>&lt;li&gt;&lt;span class="fw-bold"&gt;Reutilización&lt;/span&gt;: Una vez que una función está definida, puede ser llamada múltiples veces desde diferentes partes del programa. Esto evita la duplicación de código y facilita la reutilización de lógica común.&lt;/li&gt;</v>
      </c>
      <c r="M4" s="28"/>
    </row>
    <row r="5" spans="1:7">
      <c r="A5" s="24" t="s">
        <v>149</v>
      </c>
      <c r="B5" s="22" t="str">
        <f t="shared" si="0"/>
        <v>&lt;li&gt;&lt;span class="fw-bold"&gt;</v>
      </c>
      <c r="C5" s="22" t="str">
        <f t="shared" si="1"/>
        <v>Abstracción</v>
      </c>
      <c r="D5" s="22" t="str">
        <f t="shared" si="2"/>
        <v>&lt;/span&gt;</v>
      </c>
      <c r="E5" s="22" t="str">
        <f t="shared" si="3"/>
        <v> Las funciones permiten ocultar los detalles de implementación y exponer solo la interfaz necesaria. Esto ayuda a los desarrolladores a trabajar con un nivel más alto de abstracción, centrándose en lo que hace una función en lugar de cómo lo hace.</v>
      </c>
      <c r="F5" s="22" t="str">
        <f t="shared" si="4"/>
        <v>&lt;/li&gt;</v>
      </c>
      <c r="G5" s="23" t="str">
        <f t="shared" ref="G3:G13" si="5">IF(A5&lt;&gt;"",CONCATENATE(B5,C5,D5,":",E5,F5),IF(A4&lt;&gt;"",$B$15,""))</f>
        <v>&lt;li&gt;&lt;span class="fw-bold"&gt;Abstracción&lt;/span&gt;: Las funciones permiten ocultar los detalles de implementación y exponer solo la interfaz necesaria. Esto ayuda a los desarrolladores a trabajar con un nivel más alto de abstracción, centrándose en lo que hace una función en lugar de cómo lo hace.&lt;/li&gt;</v>
      </c>
    </row>
    <row r="6" ht="15" spans="1:13">
      <c r="A6" s="24" t="s">
        <v>150</v>
      </c>
      <c r="B6" s="22" t="str">
        <f t="shared" si="0"/>
        <v>&lt;li&gt;&lt;span class="fw-bold"&gt;</v>
      </c>
      <c r="C6" s="22" t="str">
        <f t="shared" si="1"/>
        <v>Encapsulamiento</v>
      </c>
      <c r="D6" s="22" t="str">
        <f t="shared" si="2"/>
        <v>&lt;/span&gt;</v>
      </c>
      <c r="E6" s="22" t="str">
        <f t="shared" si="3"/>
        <v> Las funciones pueden encapsular lógica compleja dentro de un bloque de código, lo que reduce la complejidad del código principal y mejora la legibilidad.</v>
      </c>
      <c r="F6" s="22" t="str">
        <f t="shared" si="4"/>
        <v>&lt;/li&gt;</v>
      </c>
      <c r="G6" s="23" t="str">
        <f t="shared" si="5"/>
        <v>&lt;li&gt;&lt;span class="fw-bold"&gt;Encapsulamiento&lt;/span&gt;: Las funciones pueden encapsular lógica compleja dentro de un bloque de código, lo que reduce la complejidad del código principal y mejora la legibilidad.&lt;/li&gt;</v>
      </c>
      <c r="M6" s="28"/>
    </row>
    <row r="7" spans="1:7">
      <c r="A7" s="24" t="s">
        <v>151</v>
      </c>
      <c r="B7" s="22" t="str">
        <f t="shared" si="0"/>
        <v>&lt;li&gt;&lt;span class="fw-bold"&gt;</v>
      </c>
      <c r="C7" s="22" t="str">
        <f t="shared" si="1"/>
        <v>Mantenimiento</v>
      </c>
      <c r="D7" s="22" t="str">
        <f t="shared" si="2"/>
        <v>&lt;/span&gt;</v>
      </c>
      <c r="E7" s="22" t="str">
        <f t="shared" si="3"/>
        <v> Al tener el código organizado en funciones, es más fácil realizar cambios y actualizaciones. Si una función necesita ser modificada, solo se debe cambiar en un lugar, y todos los lugares donde se llama a esa función se beneficiarán automáticamente de la actualización.</v>
      </c>
      <c r="F7" s="22" t="str">
        <f t="shared" si="4"/>
        <v>&lt;/li&gt;</v>
      </c>
      <c r="G7" s="23" t="str">
        <f t="shared" si="5"/>
        <v>&lt;li&gt;&lt;span class="fw-bold"&gt;Mantenimiento&lt;/span&gt;: Al tener el código organizado en funciones, es más fácil realizar cambios y actualizaciones. Si una función necesita ser modificada, solo se debe cambiar en un lugar, y todos los lugares donde se llama a esa función se beneficiarán automáticamente de la actualización.&lt;/li&gt;</v>
      </c>
    </row>
    <row r="8" ht="15" spans="1:13">
      <c r="A8" s="24" t="s">
        <v>152</v>
      </c>
      <c r="B8" s="22" t="str">
        <f t="shared" si="0"/>
        <v>&lt;li&gt;&lt;span class="fw-bold"&gt;</v>
      </c>
      <c r="C8" s="22" t="str">
        <f t="shared" si="1"/>
        <v>Pruebas</v>
      </c>
      <c r="D8" s="22" t="str">
        <f t="shared" si="2"/>
        <v>&lt;/span&gt;</v>
      </c>
      <c r="E8" s="22" t="str">
        <f t="shared" si="3"/>
        <v> Las funciones pueden ser probadas de manera aislada, lo que facilita la identificación y corrección de errores. Las pruebas unitarias pueden ser escritas para verificar que cada función funciona correctamente.</v>
      </c>
      <c r="F8" s="22" t="str">
        <f t="shared" si="4"/>
        <v>&lt;/li&gt;</v>
      </c>
      <c r="G8" s="23" t="str">
        <f t="shared" si="5"/>
        <v>&lt;li&gt;&lt;span class="fw-bold"&gt;Pruebas&lt;/span&gt;: Las funciones pueden ser probadas de manera aislada, lo que facilita la identificación y corrección de errores. Las pruebas unitarias pueden ser escritas para verificar que cada función funciona correctamente.&lt;/li&gt;</v>
      </c>
      <c r="K8" s="29"/>
      <c r="M8" s="28"/>
    </row>
    <row r="9" spans="1:11">
      <c r="A9" s="24"/>
      <c r="B9" s="22" t="str">
        <f t="shared" si="0"/>
        <v/>
      </c>
      <c r="C9" s="22" t="str">
        <f t="shared" si="1"/>
        <v/>
      </c>
      <c r="D9" s="22" t="str">
        <f t="shared" si="2"/>
        <v/>
      </c>
      <c r="E9" s="22" t="str">
        <f t="shared" si="3"/>
        <v/>
      </c>
      <c r="F9" s="22" t="str">
        <f t="shared" si="4"/>
        <v/>
      </c>
      <c r="G9" s="23" t="str">
        <f t="shared" si="5"/>
        <v>&lt;/ul&gt;</v>
      </c>
      <c r="K9" s="29"/>
    </row>
    <row r="10" ht="15" spans="1:13">
      <c r="A10" s="24"/>
      <c r="B10" s="22" t="str">
        <f t="shared" si="0"/>
        <v/>
      </c>
      <c r="C10" s="22" t="str">
        <f t="shared" si="1"/>
        <v/>
      </c>
      <c r="D10" s="22" t="str">
        <f t="shared" si="2"/>
        <v/>
      </c>
      <c r="E10" s="22" t="str">
        <f t="shared" si="3"/>
        <v/>
      </c>
      <c r="F10" s="22" t="str">
        <f t="shared" si="4"/>
        <v/>
      </c>
      <c r="G10" s="23" t="str">
        <f t="shared" si="5"/>
        <v/>
      </c>
      <c r="K10" s="29"/>
      <c r="M10" s="28"/>
    </row>
    <row r="11" spans="1:11">
      <c r="A11" s="24"/>
      <c r="B11" s="22" t="str">
        <f t="shared" si="0"/>
        <v/>
      </c>
      <c r="C11" s="22" t="str">
        <f t="shared" si="1"/>
        <v/>
      </c>
      <c r="D11" s="22" t="str">
        <f t="shared" si="2"/>
        <v/>
      </c>
      <c r="E11" s="22" t="str">
        <f t="shared" si="3"/>
        <v/>
      </c>
      <c r="F11" s="22" t="str">
        <f t="shared" si="4"/>
        <v/>
      </c>
      <c r="G11" s="23" t="str">
        <f t="shared" si="5"/>
        <v/>
      </c>
      <c r="K11" s="29"/>
    </row>
    <row r="12" ht="15" spans="1:13">
      <c r="A12" s="24"/>
      <c r="B12" s="22" t="str">
        <f t="shared" si="0"/>
        <v/>
      </c>
      <c r="C12" s="22" t="str">
        <f t="shared" si="1"/>
        <v/>
      </c>
      <c r="D12" s="22" t="str">
        <f t="shared" si="2"/>
        <v/>
      </c>
      <c r="E12" s="22" t="str">
        <f t="shared" si="3"/>
        <v/>
      </c>
      <c r="F12" s="22" t="str">
        <f t="shared" si="4"/>
        <v/>
      </c>
      <c r="G12" s="23" t="str">
        <f t="shared" si="5"/>
        <v/>
      </c>
      <c r="K12" s="29"/>
      <c r="M12" s="28"/>
    </row>
    <row r="13" ht="15" spans="1:11">
      <c r="A13" s="25"/>
      <c r="B13" s="22" t="str">
        <f t="shared" si="0"/>
        <v/>
      </c>
      <c r="C13" s="22" t="str">
        <f t="shared" si="1"/>
        <v/>
      </c>
      <c r="D13" s="22" t="str">
        <f t="shared" si="2"/>
        <v/>
      </c>
      <c r="E13" s="22" t="str">
        <f t="shared" si="3"/>
        <v/>
      </c>
      <c r="F13" s="22" t="str">
        <f t="shared" si="4"/>
        <v/>
      </c>
      <c r="G13" s="23" t="str">
        <f t="shared" si="5"/>
        <v/>
      </c>
      <c r="K13" s="29"/>
    </row>
    <row r="14" ht="15" spans="2:13">
      <c r="B14" s="22" t="s">
        <v>153</v>
      </c>
      <c r="C14" s="22" t="s">
        <v>2</v>
      </c>
      <c r="G14" s="23" t="str">
        <f>IF(A14&lt;&gt;"",CONCATENATE(B15,B14,D14,":",E14,F14),IF(A13&lt;&gt;"",$B$15,""))</f>
        <v/>
      </c>
      <c r="K14" s="29"/>
      <c r="M14" s="28"/>
    </row>
    <row r="15" spans="2:2">
      <c r="B15" s="22" t="s">
        <v>123</v>
      </c>
    </row>
    <row r="16" spans="7:14">
      <c r="G16" s="23" t="s">
        <v>145</v>
      </c>
      <c r="N16" s="30" t="s">
        <v>154</v>
      </c>
    </row>
    <row r="17" spans="2:14">
      <c r="B17" s="22" t="s">
        <v>146</v>
      </c>
      <c r="G17" s="23" t="str">
        <f>B17</f>
        <v>&lt;ul&gt;</v>
      </c>
      <c r="N17" s="30" t="s">
        <v>155</v>
      </c>
    </row>
    <row r="18" spans="1:14">
      <c r="A18" s="24" t="s">
        <v>156</v>
      </c>
      <c r="B18" s="22" t="str">
        <f t="shared" ref="B18:B28" si="6">IF(A18&lt;&gt;"",$B$29,"")</f>
        <v>&lt;li&gt;</v>
      </c>
      <c r="F18" s="22" t="str">
        <f t="shared" ref="F18:F28" si="7">IF(A18&lt;&gt;"","&lt;/li&gt;","")</f>
        <v>&lt;/li&gt;</v>
      </c>
      <c r="G18" s="23" t="str">
        <f t="shared" ref="G18:G29" si="8">IF(A18&lt;&gt;"",CONCATENATE(B18,A18,F18),IF(A17&lt;&gt;"",$B$15,""))</f>
        <v>&lt;li&gt;Usar el método copy():El método copy() realiza una copia superficial de la lista.&lt;/li&gt;</v>
      </c>
      <c r="N18" s="30" t="s">
        <v>157</v>
      </c>
    </row>
    <row r="19" spans="1:14">
      <c r="A19" s="24" t="s">
        <v>158</v>
      </c>
      <c r="B19" s="22" t="str">
        <f t="shared" si="6"/>
        <v>&lt;li&gt;</v>
      </c>
      <c r="F19" s="22" t="str">
        <f t="shared" si="7"/>
        <v>&lt;/li&gt;</v>
      </c>
      <c r="G19" s="23" t="str">
        <f t="shared" si="8"/>
        <v>&lt;li&gt;Usar rebanado (slicing): El rebanado con [:] crea una nueva lista con los mismos elementos.&lt;/li&gt;</v>
      </c>
      <c r="N19"/>
    </row>
    <row r="20" spans="1:14">
      <c r="A20" s="24" t="s">
        <v>159</v>
      </c>
      <c r="B20" s="22" t="str">
        <f t="shared" si="6"/>
        <v>&lt;li&gt;</v>
      </c>
      <c r="F20" s="22" t="str">
        <f t="shared" si="7"/>
        <v>&lt;/li&gt;</v>
      </c>
      <c r="G20" s="23" t="str">
        <f t="shared" si="8"/>
        <v>&lt;li&gt;Usar el constructor list(): El constructor list() crea una nueva lista con los elementos de la original.&lt;/li&gt;</v>
      </c>
      <c r="N20" t="s">
        <v>160</v>
      </c>
    </row>
    <row r="21" spans="1:7">
      <c r="A21" s="24" t="s">
        <v>161</v>
      </c>
      <c r="B21" s="22" t="str">
        <f t="shared" si="6"/>
        <v>&lt;li&gt;</v>
      </c>
      <c r="F21" s="22" t="str">
        <f t="shared" si="7"/>
        <v>&lt;/li&gt;</v>
      </c>
      <c r="G21" s="23" t="str">
        <f t="shared" si="8"/>
        <v>&lt;li&gt;Usar la librería copy para copias profundas: Si la lista contiene sublistas u otros objetos mutables, se debe usar una copia profunda para que las sublistas también sean independientes. Esto se logra con la función copy.deepcopy().&lt;/li&gt;</v>
      </c>
    </row>
    <row r="22" spans="1:7">
      <c r="A22" s="24"/>
      <c r="B22" s="22" t="str">
        <f t="shared" si="6"/>
        <v/>
      </c>
      <c r="C22" s="22" t="str">
        <f t="shared" ref="C18:C28" si="9">IF(A22&lt;&gt;"",LEFT(A22,FIND(":",A22,1)-1),"")</f>
        <v/>
      </c>
      <c r="D22" s="22" t="str">
        <f t="shared" ref="D18:D28" si="10">IF(A22&lt;&gt;"","&lt;/span&gt;","")</f>
        <v/>
      </c>
      <c r="E22" s="22" t="str">
        <f t="shared" ref="E18:E28" si="11">IF(A22&lt;&gt;"",RIGHT(A22,LEN(A22)-FIND(":",A22,1)),"")</f>
        <v/>
      </c>
      <c r="F22" s="22" t="str">
        <f t="shared" si="7"/>
        <v/>
      </c>
      <c r="G22" s="23" t="str">
        <f t="shared" si="8"/>
        <v>&lt;/ul&gt;</v>
      </c>
    </row>
    <row r="23" spans="1:7">
      <c r="A23" s="24"/>
      <c r="B23" s="22" t="str">
        <f t="shared" si="6"/>
        <v/>
      </c>
      <c r="C23" s="22" t="str">
        <f t="shared" si="9"/>
        <v/>
      </c>
      <c r="D23" s="22" t="str">
        <f t="shared" si="10"/>
        <v/>
      </c>
      <c r="E23" s="22" t="str">
        <f t="shared" si="11"/>
        <v/>
      </c>
      <c r="F23" s="22" t="str">
        <f t="shared" si="7"/>
        <v/>
      </c>
      <c r="G23" s="23" t="str">
        <f t="shared" si="8"/>
        <v/>
      </c>
    </row>
    <row r="24" spans="1:7">
      <c r="A24" s="24"/>
      <c r="B24" s="22" t="str">
        <f t="shared" si="6"/>
        <v/>
      </c>
      <c r="C24" s="22" t="str">
        <f t="shared" si="9"/>
        <v/>
      </c>
      <c r="D24" s="22" t="str">
        <f t="shared" si="10"/>
        <v/>
      </c>
      <c r="E24" s="22" t="str">
        <f t="shared" si="11"/>
        <v/>
      </c>
      <c r="F24" s="22" t="str">
        <f t="shared" si="7"/>
        <v/>
      </c>
      <c r="G24" s="23" t="str">
        <f t="shared" si="8"/>
        <v/>
      </c>
    </row>
    <row r="25" spans="1:7">
      <c r="A25" s="24"/>
      <c r="B25" s="22" t="str">
        <f t="shared" si="6"/>
        <v/>
      </c>
      <c r="C25" s="22" t="str">
        <f t="shared" si="9"/>
        <v/>
      </c>
      <c r="D25" s="22" t="str">
        <f t="shared" si="10"/>
        <v/>
      </c>
      <c r="E25" s="22" t="str">
        <f t="shared" si="11"/>
        <v/>
      </c>
      <c r="F25" s="22" t="str">
        <f t="shared" si="7"/>
        <v/>
      </c>
      <c r="G25" s="23" t="str">
        <f t="shared" si="8"/>
        <v/>
      </c>
    </row>
    <row r="26" spans="1:7">
      <c r="A26" s="24"/>
      <c r="B26" s="22" t="str">
        <f t="shared" si="6"/>
        <v/>
      </c>
      <c r="C26" s="22" t="str">
        <f t="shared" si="9"/>
        <v/>
      </c>
      <c r="D26" s="22" t="str">
        <f t="shared" si="10"/>
        <v/>
      </c>
      <c r="E26" s="22" t="str">
        <f t="shared" si="11"/>
        <v/>
      </c>
      <c r="F26" s="22" t="str">
        <f t="shared" si="7"/>
        <v/>
      </c>
      <c r="G26" s="23" t="str">
        <f t="shared" si="8"/>
        <v/>
      </c>
    </row>
    <row r="27" spans="1:7">
      <c r="A27" s="24"/>
      <c r="B27" s="22" t="str">
        <f t="shared" si="6"/>
        <v/>
      </c>
      <c r="C27" s="22" t="str">
        <f t="shared" si="9"/>
        <v/>
      </c>
      <c r="D27" s="22" t="str">
        <f t="shared" si="10"/>
        <v/>
      </c>
      <c r="E27" s="22" t="str">
        <f t="shared" si="11"/>
        <v/>
      </c>
      <c r="F27" s="22" t="str">
        <f t="shared" si="7"/>
        <v/>
      </c>
      <c r="G27" s="23" t="str">
        <f t="shared" si="8"/>
        <v/>
      </c>
    </row>
    <row r="28" spans="1:7">
      <c r="A28" s="24"/>
      <c r="B28" s="22" t="str">
        <f t="shared" si="6"/>
        <v/>
      </c>
      <c r="C28" s="22" t="str">
        <f t="shared" si="9"/>
        <v/>
      </c>
      <c r="D28" s="22" t="str">
        <f t="shared" si="10"/>
        <v/>
      </c>
      <c r="E28" s="22" t="str">
        <f t="shared" si="11"/>
        <v/>
      </c>
      <c r="F28" s="22" t="str">
        <f t="shared" si="7"/>
        <v/>
      </c>
      <c r="G28" s="23" t="str">
        <f t="shared" si="8"/>
        <v/>
      </c>
    </row>
    <row r="29" spans="2:7">
      <c r="B29" s="22" t="s">
        <v>162</v>
      </c>
      <c r="C29" s="22" t="s">
        <v>123</v>
      </c>
      <c r="G29" s="23" t="str">
        <f t="shared" si="8"/>
        <v/>
      </c>
    </row>
    <row r="30" ht="15"/>
    <row r="31" s="22" customFormat="1" ht="15" spans="1:7">
      <c r="A31" s="26" t="s">
        <v>163</v>
      </c>
      <c r="C31" s="22" t="s">
        <v>2</v>
      </c>
      <c r="G31" s="23" t="s">
        <v>82</v>
      </c>
    </row>
    <row r="32" spans="1:7">
      <c r="A32" s="27" t="s">
        <v>164</v>
      </c>
      <c r="B32" s="22" t="s">
        <v>165</v>
      </c>
      <c r="C32" s="22" t="s">
        <v>166</v>
      </c>
      <c r="D32" s="22" t="s">
        <v>167</v>
      </c>
      <c r="G32" s="23" t="str">
        <f>CONCATENATE(B32,A31,C32,A32,D32)</f>
        <v>&lt;img src="./images/ps@informacionAchivoBasico.jpg" class="img-fluid" alt="informacion de Achivo Basico"&gt;</v>
      </c>
    </row>
    <row r="33" spans="7:7">
      <c r="G33" s="23" t="s">
        <v>93</v>
      </c>
    </row>
    <row r="37" spans="1:1">
      <c r="A37" s="22" t="s">
        <v>168</v>
      </c>
    </row>
    <row r="44" spans="7:7">
      <c r="G44" s="23" t="s">
        <v>145</v>
      </c>
    </row>
    <row r="45" spans="2:7">
      <c r="B45" s="22" t="s">
        <v>146</v>
      </c>
      <c r="G45" s="23" t="str">
        <f>B45</f>
        <v>&lt;ul&gt;</v>
      </c>
    </row>
    <row r="46" spans="1:7">
      <c r="A46" s="24" t="s">
        <v>169</v>
      </c>
      <c r="B46" s="22" t="str">
        <f t="shared" ref="B46:B56" si="12">IF(A46&lt;&gt;"",$B$14,"")</f>
        <v>&lt;li&gt;&lt;span class="fw-bold"&gt;</v>
      </c>
      <c r="C46" s="22" t="str">
        <f t="shared" ref="C46:C56" si="13">IF(A46&lt;&gt;"",LEFT(A46,FIND(":",A46,1)-1),"")</f>
        <v>Cuando el sistema está funcionando bien y estable</v>
      </c>
      <c r="F46" s="22" t="str">
        <f t="shared" ref="F46:F56" si="14">IF(A46&lt;&gt;"","&lt;/li&gt;","")</f>
        <v>&lt;/li&gt;</v>
      </c>
      <c r="G46" s="2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4" t="s">
        <v>170</v>
      </c>
      <c r="B47" s="22" t="str">
        <f t="shared" si="12"/>
        <v>&lt;li&gt;&lt;span class="fw-bold"&gt;</v>
      </c>
      <c r="C47" s="22" t="str">
        <f t="shared" si="13"/>
        <v>Para liberar espacio en disco</v>
      </c>
      <c r="F47" s="22" t="str">
        <f t="shared" si="14"/>
        <v>&lt;/li&gt;</v>
      </c>
      <c r="G47" s="23" t="str">
        <f t="shared" ref="G46:G57" si="15">IF(A47&lt;&gt;"",CONCATENATE(B47,C47,D47,":",E47,F47),IF(A46&lt;&gt;"",$B$15,""))</f>
        <v>&lt;li&gt;&lt;span class="fw-bold"&gt;Para liberar espacio en disco:&lt;/li&gt;</v>
      </c>
    </row>
    <row r="48" spans="1:7">
      <c r="A48" s="24"/>
      <c r="B48" s="22" t="str">
        <f t="shared" si="12"/>
        <v/>
      </c>
      <c r="C48" s="22" t="str">
        <f t="shared" si="13"/>
        <v/>
      </c>
      <c r="D48" s="22" t="str">
        <f t="shared" ref="D46:D56" si="16">IF(A48&lt;&gt;"","&lt;/span&gt;","")</f>
        <v/>
      </c>
      <c r="E48" s="22" t="str">
        <f t="shared" ref="E46:E56" si="17">IF(A48&lt;&gt;"",RIGHT(A48,LEN(A48)-FIND(":",A48,1)),"")</f>
        <v/>
      </c>
      <c r="F48" s="22" t="str">
        <f t="shared" si="14"/>
        <v/>
      </c>
      <c r="G48" s="23" t="str">
        <f t="shared" si="15"/>
        <v>&lt;/ul&gt;</v>
      </c>
    </row>
    <row r="49" spans="1:7">
      <c r="A49" s="24"/>
      <c r="B49" s="22" t="str">
        <f t="shared" si="12"/>
        <v/>
      </c>
      <c r="C49" s="22" t="str">
        <f t="shared" si="13"/>
        <v/>
      </c>
      <c r="D49" s="22" t="str">
        <f t="shared" si="16"/>
        <v/>
      </c>
      <c r="E49" s="22" t="str">
        <f t="shared" si="17"/>
        <v/>
      </c>
      <c r="F49" s="22" t="str">
        <f t="shared" si="14"/>
        <v/>
      </c>
      <c r="G49" s="23" t="str">
        <f t="shared" si="15"/>
        <v/>
      </c>
    </row>
    <row r="50" spans="1:7">
      <c r="A50" s="24"/>
      <c r="B50" s="22" t="str">
        <f t="shared" si="12"/>
        <v/>
      </c>
      <c r="C50" s="22" t="str">
        <f t="shared" si="13"/>
        <v/>
      </c>
      <c r="D50" s="22" t="str">
        <f t="shared" si="16"/>
        <v/>
      </c>
      <c r="E50" s="22" t="str">
        <f t="shared" si="17"/>
        <v/>
      </c>
      <c r="F50" s="22" t="str">
        <f t="shared" si="14"/>
        <v/>
      </c>
      <c r="G50" s="23" t="str">
        <f t="shared" si="15"/>
        <v/>
      </c>
    </row>
    <row r="51" spans="1:7">
      <c r="A51" s="24"/>
      <c r="B51" s="22" t="str">
        <f t="shared" si="12"/>
        <v/>
      </c>
      <c r="C51" s="22" t="str">
        <f t="shared" si="13"/>
        <v/>
      </c>
      <c r="D51" s="22" t="str">
        <f t="shared" si="16"/>
        <v/>
      </c>
      <c r="E51" s="22" t="str">
        <f t="shared" si="17"/>
        <v/>
      </c>
      <c r="F51" s="22" t="str">
        <f t="shared" si="14"/>
        <v/>
      </c>
      <c r="G51" s="23" t="str">
        <f t="shared" si="15"/>
        <v/>
      </c>
    </row>
    <row r="52" spans="1:7">
      <c r="A52" s="24"/>
      <c r="B52" s="22" t="str">
        <f t="shared" si="12"/>
        <v/>
      </c>
      <c r="C52" s="22" t="str">
        <f t="shared" si="13"/>
        <v/>
      </c>
      <c r="D52" s="22" t="str">
        <f t="shared" si="16"/>
        <v/>
      </c>
      <c r="E52" s="22" t="str">
        <f t="shared" si="17"/>
        <v/>
      </c>
      <c r="F52" s="22" t="str">
        <f t="shared" si="14"/>
        <v/>
      </c>
      <c r="G52" s="23" t="str">
        <f t="shared" si="15"/>
        <v/>
      </c>
    </row>
    <row r="53" spans="1:7">
      <c r="A53" s="24"/>
      <c r="B53" s="22" t="str">
        <f t="shared" si="12"/>
        <v/>
      </c>
      <c r="C53" s="22" t="str">
        <f t="shared" si="13"/>
        <v/>
      </c>
      <c r="D53" s="22" t="str">
        <f t="shared" si="16"/>
        <v/>
      </c>
      <c r="E53" s="22" t="str">
        <f t="shared" si="17"/>
        <v/>
      </c>
      <c r="F53" s="22" t="str">
        <f t="shared" si="14"/>
        <v/>
      </c>
      <c r="G53" s="23" t="str">
        <f t="shared" si="15"/>
        <v/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si="16"/>
        <v/>
      </c>
      <c r="E54" s="22" t="str">
        <f t="shared" si="17"/>
        <v/>
      </c>
      <c r="F54" s="22" t="str">
        <f t="shared" si="14"/>
        <v/>
      </c>
      <c r="G54" s="23" t="str">
        <f t="shared" si="15"/>
        <v/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ht="15" spans="1:7">
      <c r="A56" s="25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2:7">
      <c r="B57" s="22" t="s">
        <v>123</v>
      </c>
      <c r="C57" s="22" t="s">
        <v>153</v>
      </c>
      <c r="G57" s="23" t="str">
        <f t="shared" si="15"/>
        <v/>
      </c>
    </row>
  </sheetData>
  <conditionalFormatting sqref="A$1:A$1048576">
    <cfRule type="duplicateValues" dxfId="0" priority="6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5" sqref="C75"/>
    </sheetView>
  </sheetViews>
  <sheetFormatPr defaultColWidth="9" defaultRowHeight="14.25"/>
  <sheetData>
    <row r="1" spans="1:1">
      <c r="A1" s="21" t="s">
        <v>171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172</v>
      </c>
      <c r="B1" s="8" t="s">
        <v>173</v>
      </c>
    </row>
    <row r="2" spans="1:1">
      <c r="A2" s="5" t="s">
        <v>174</v>
      </c>
    </row>
    <row r="3" ht="30" spans="1:1">
      <c r="A3" s="5" t="s">
        <v>175</v>
      </c>
    </row>
    <row r="4" ht="15.75" spans="1:1">
      <c r="A4" s="5" t="s">
        <v>176</v>
      </c>
    </row>
    <row r="5" spans="1:2">
      <c r="A5" s="9" t="s">
        <v>177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178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179</v>
      </c>
    </row>
    <row r="9" spans="1:2">
      <c r="A9" s="11" t="str">
        <f>CONCATENATE("&lt;priority&gt;",B9,"&lt;/priority&gt;")</f>
        <v>&lt;priority&gt;1.0&lt;/priority&gt;</v>
      </c>
      <c r="B9" s="12" t="s">
        <v>180</v>
      </c>
    </row>
    <row r="10" ht="15.75" spans="1:2">
      <c r="A10" s="13" t="s">
        <v>181</v>
      </c>
      <c r="B10" s="14"/>
    </row>
    <row r="11" ht="15.75" spans="1:2">
      <c r="A11" s="15" t="s">
        <v>182</v>
      </c>
      <c r="B11" s="15"/>
    </row>
    <row r="12" spans="1:3">
      <c r="A12" s="9" t="s">
        <v>177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183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184</v>
      </c>
      <c r="C16" s="16"/>
    </row>
    <row r="17" ht="15.75" spans="1:3">
      <c r="A17" s="13" t="s">
        <v>181</v>
      </c>
      <c r="B17" s="14"/>
      <c r="C17" s="16"/>
    </row>
    <row r="18" spans="1:3">
      <c r="A18" s="9" t="s">
        <v>177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185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183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184</v>
      </c>
      <c r="C22" s="16"/>
    </row>
    <row r="23" ht="15.75" spans="1:3">
      <c r="A23" s="13" t="s">
        <v>181</v>
      </c>
      <c r="B23" s="14"/>
      <c r="C23" s="16"/>
    </row>
    <row r="24" spans="1:3">
      <c r="A24" s="9" t="s">
        <v>177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186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183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184</v>
      </c>
      <c r="C28" s="16"/>
    </row>
    <row r="29" ht="15.75" spans="1:3">
      <c r="A29" s="13" t="s">
        <v>181</v>
      </c>
      <c r="B29" s="14"/>
      <c r="C29" s="16"/>
    </row>
    <row r="30" spans="1:3">
      <c r="A30" s="9" t="s">
        <v>177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187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183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184</v>
      </c>
      <c r="C34" s="16"/>
    </row>
    <row r="35" ht="15.75" spans="1:3">
      <c r="A35" s="13" t="s">
        <v>181</v>
      </c>
      <c r="B35" s="14"/>
      <c r="C35" s="16"/>
    </row>
    <row r="36" spans="1:3">
      <c r="A36" s="9" t="s">
        <v>177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183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184</v>
      </c>
      <c r="C40" s="16"/>
    </row>
    <row r="41" ht="15.75" spans="1:3">
      <c r="A41" s="13" t="s">
        <v>181</v>
      </c>
      <c r="B41" s="14"/>
      <c r="C41" s="16"/>
    </row>
    <row r="42" spans="1:3">
      <c r="A42" s="9" t="s">
        <v>177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188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183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184</v>
      </c>
      <c r="C46" s="16"/>
    </row>
    <row r="47" ht="15.75" spans="1:3">
      <c r="A47" s="13" t="s">
        <v>181</v>
      </c>
      <c r="B47" s="14"/>
      <c r="C47" s="16"/>
    </row>
    <row r="48" ht="15.75" spans="1:2">
      <c r="A48" s="15" t="s">
        <v>189</v>
      </c>
      <c r="B48" s="15"/>
    </row>
    <row r="49" spans="1:3">
      <c r="A49" s="9" t="s">
        <v>177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190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191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192</v>
      </c>
      <c r="C53" s="16"/>
    </row>
    <row r="54" ht="15.75" spans="1:3">
      <c r="A54" s="13" t="s">
        <v>181</v>
      </c>
      <c r="B54" s="14"/>
      <c r="C54" s="16"/>
    </row>
    <row r="55" spans="1:3">
      <c r="A55" s="9" t="s">
        <v>177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193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191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192</v>
      </c>
      <c r="C59" s="16"/>
    </row>
    <row r="60" ht="15.75" spans="1:3">
      <c r="A60" s="13" t="s">
        <v>181</v>
      </c>
      <c r="B60" s="14"/>
      <c r="C60" s="16"/>
    </row>
    <row r="61" ht="15.75" spans="1:3">
      <c r="A61" s="15" t="s">
        <v>194</v>
      </c>
      <c r="B61" s="15"/>
      <c r="C61" s="16"/>
    </row>
    <row r="62" spans="1:2">
      <c r="A62" s="9" t="s">
        <v>177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195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191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192</v>
      </c>
      <c r="C66" s="16"/>
    </row>
    <row r="67" ht="15.75" spans="1:3">
      <c r="A67" s="13" t="s">
        <v>181</v>
      </c>
      <c r="B67" s="14"/>
      <c r="C67" s="16"/>
    </row>
    <row r="68" spans="1:3">
      <c r="A68" s="9" t="s">
        <v>177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196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191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192</v>
      </c>
      <c r="C72" s="16"/>
    </row>
    <row r="73" ht="15.75" spans="1:3">
      <c r="A73" s="13" t="s">
        <v>181</v>
      </c>
      <c r="B73" s="14"/>
      <c r="C73" s="16"/>
    </row>
    <row r="74" spans="1:3">
      <c r="A74" s="9" t="s">
        <v>177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197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191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192</v>
      </c>
      <c r="C78" s="16"/>
    </row>
    <row r="79" ht="15.75" spans="1:3">
      <c r="A79" s="13" t="s">
        <v>181</v>
      </c>
      <c r="B79" s="14"/>
      <c r="C79" s="16"/>
    </row>
    <row r="80" spans="1:3">
      <c r="A80" s="9" t="s">
        <v>177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198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191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192</v>
      </c>
      <c r="C84" s="16"/>
    </row>
    <row r="85" ht="15.75" spans="1:3">
      <c r="A85" s="13" t="s">
        <v>181</v>
      </c>
      <c r="B85" s="14"/>
      <c r="C85" s="16"/>
    </row>
    <row r="86" ht="15.75" spans="1:3">
      <c r="A86" s="15" t="s">
        <v>199</v>
      </c>
      <c r="B86" s="15"/>
      <c r="C86" s="16"/>
    </row>
    <row r="87" spans="1:3">
      <c r="A87" s="9" t="s">
        <v>177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200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191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192</v>
      </c>
      <c r="C91" s="16"/>
    </row>
    <row r="92" ht="15.75" spans="1:3">
      <c r="A92" s="13" t="s">
        <v>181</v>
      </c>
      <c r="B92" s="14"/>
      <c r="C92" s="16"/>
    </row>
    <row r="93" spans="1:3">
      <c r="A93" s="9" t="s">
        <v>177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201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191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192</v>
      </c>
      <c r="C97" s="16"/>
    </row>
    <row r="98" ht="15.75" spans="1:3">
      <c r="A98" s="13" t="s">
        <v>181</v>
      </c>
      <c r="B98" s="14"/>
      <c r="C98" s="16"/>
    </row>
    <row r="99" ht="15.75" spans="1:3">
      <c r="A99" s="15" t="s">
        <v>202</v>
      </c>
      <c r="B99" s="15"/>
      <c r="C99" s="16"/>
    </row>
    <row r="100" spans="1:3">
      <c r="A100" s="9" t="s">
        <v>177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203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191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192</v>
      </c>
      <c r="C104" s="16"/>
    </row>
    <row r="105" ht="15.75" spans="1:3">
      <c r="A105" s="13" t="s">
        <v>181</v>
      </c>
      <c r="B105" s="14"/>
      <c r="C105" s="16"/>
    </row>
    <row r="106" spans="1:3">
      <c r="A106" s="9" t="s">
        <v>177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204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191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192</v>
      </c>
      <c r="C110" s="16"/>
    </row>
    <row r="111" ht="15.75" spans="1:3">
      <c r="A111" s="13" t="s">
        <v>181</v>
      </c>
      <c r="B111" s="14"/>
      <c r="C111" s="16"/>
    </row>
    <row r="112" spans="1:3">
      <c r="A112" s="9" t="s">
        <v>177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205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191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192</v>
      </c>
      <c r="C116" s="16"/>
    </row>
    <row r="117" ht="15.75" spans="1:3">
      <c r="A117" s="13" t="s">
        <v>181</v>
      </c>
      <c r="B117" s="14"/>
      <c r="C117" s="16"/>
    </row>
    <row r="118" spans="1:3">
      <c r="A118" s="9" t="s">
        <v>177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206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191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192</v>
      </c>
      <c r="C122" s="16"/>
    </row>
    <row r="123" ht="15.75" spans="1:3">
      <c r="A123" s="13" t="s">
        <v>181</v>
      </c>
      <c r="B123" s="14"/>
      <c r="C123" s="16"/>
    </row>
    <row r="124" spans="1:3">
      <c r="A124" s="9" t="s">
        <v>177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207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191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192</v>
      </c>
      <c r="C128" s="16"/>
    </row>
    <row r="129" ht="15.75" spans="1:3">
      <c r="A129" s="13" t="s">
        <v>181</v>
      </c>
      <c r="B129" s="14"/>
      <c r="C129" s="16"/>
    </row>
    <row r="130" spans="1:3">
      <c r="A130" s="9" t="s">
        <v>177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208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191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192</v>
      </c>
      <c r="C134" s="16"/>
    </row>
    <row r="135" ht="15.75" spans="1:3">
      <c r="A135" s="13" t="s">
        <v>181</v>
      </c>
      <c r="B135" s="14"/>
      <c r="C135" s="16"/>
    </row>
    <row r="136" spans="1:3">
      <c r="A136" s="9" t="s">
        <v>177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209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191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192</v>
      </c>
      <c r="C140" s="16"/>
    </row>
    <row r="141" ht="15.75" spans="1:3">
      <c r="A141" s="13" t="s">
        <v>181</v>
      </c>
      <c r="B141" s="14"/>
      <c r="C141" s="16"/>
    </row>
    <row r="142" spans="1:3">
      <c r="A142" s="9" t="s">
        <v>177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210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191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192</v>
      </c>
      <c r="C146" s="16"/>
    </row>
    <row r="147" ht="15.75" spans="1:3">
      <c r="A147" s="13" t="s">
        <v>181</v>
      </c>
      <c r="B147" s="14"/>
      <c r="C147" s="16"/>
    </row>
    <row r="148" spans="1:3">
      <c r="A148" s="9" t="s">
        <v>177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211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191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192</v>
      </c>
      <c r="C152" s="16"/>
    </row>
    <row r="153" ht="15.75" spans="1:3">
      <c r="A153" s="13" t="s">
        <v>181</v>
      </c>
      <c r="B153" s="14"/>
      <c r="C153" s="16"/>
    </row>
    <row r="154" spans="1:3">
      <c r="A154" s="9" t="s">
        <v>177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212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191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192</v>
      </c>
      <c r="C158" s="16"/>
    </row>
    <row r="159" ht="15.75" spans="1:3">
      <c r="A159" s="13" t="s">
        <v>181</v>
      </c>
      <c r="B159" s="14"/>
      <c r="C159" s="16"/>
    </row>
    <row r="160" spans="1:3">
      <c r="A160" s="9" t="s">
        <v>177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213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191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192</v>
      </c>
      <c r="C164" s="16"/>
    </row>
    <row r="165" ht="15.75" spans="1:3">
      <c r="A165" s="13" t="s">
        <v>181</v>
      </c>
      <c r="B165" s="14"/>
      <c r="C165" s="16"/>
    </row>
    <row r="166" spans="1:3">
      <c r="A166" s="9" t="s">
        <v>177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214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191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192</v>
      </c>
      <c r="C170" s="16"/>
    </row>
    <row r="171" ht="15.75" spans="1:3">
      <c r="A171" s="13" t="s">
        <v>181</v>
      </c>
      <c r="B171" s="14"/>
      <c r="C171" s="16"/>
    </row>
    <row r="172" spans="1:3">
      <c r="A172" s="9" t="s">
        <v>177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215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191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192</v>
      </c>
      <c r="C176" s="16"/>
    </row>
    <row r="177" ht="15.75" spans="1:3">
      <c r="A177" s="13" t="s">
        <v>181</v>
      </c>
      <c r="B177" s="14"/>
      <c r="C177" s="16"/>
    </row>
    <row r="178" spans="1:3">
      <c r="A178" s="9" t="s">
        <v>177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216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191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192</v>
      </c>
      <c r="C182" s="16"/>
    </row>
    <row r="183" ht="15.75" spans="1:3">
      <c r="A183" s="13" t="s">
        <v>181</v>
      </c>
      <c r="B183" s="14"/>
      <c r="C183" s="16"/>
    </row>
    <row r="184" spans="1:3">
      <c r="A184" s="9" t="s">
        <v>177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217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191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192</v>
      </c>
      <c r="C188" s="16"/>
    </row>
    <row r="189" ht="15.75" spans="1:3">
      <c r="A189" s="13" t="s">
        <v>181</v>
      </c>
      <c r="B189" s="14"/>
      <c r="C189" s="16"/>
    </row>
    <row r="190" spans="1:3">
      <c r="A190" s="9" t="s">
        <v>177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218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191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192</v>
      </c>
      <c r="C194" s="16"/>
    </row>
    <row r="195" ht="15.75" spans="1:3">
      <c r="A195" s="13" t="s">
        <v>181</v>
      </c>
      <c r="B195" s="14"/>
      <c r="C195" s="16"/>
    </row>
    <row r="196" ht="15.75" spans="1:3">
      <c r="A196" s="15" t="s">
        <v>219</v>
      </c>
      <c r="B196" s="15"/>
      <c r="C196" s="16"/>
    </row>
    <row r="197" spans="1:3">
      <c r="A197" s="9" t="s">
        <v>177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220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191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192</v>
      </c>
      <c r="C201" s="16"/>
    </row>
    <row r="202" ht="15.75" spans="1:3">
      <c r="A202" s="13" t="s">
        <v>181</v>
      </c>
      <c r="B202" s="14"/>
      <c r="C202" s="16"/>
    </row>
    <row r="203" spans="1:3">
      <c r="A203" s="9" t="s">
        <v>177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220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191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192</v>
      </c>
      <c r="C207" s="16"/>
    </row>
    <row r="208" ht="15.75" spans="1:3">
      <c r="A208" s="13" t="s">
        <v>181</v>
      </c>
      <c r="B208" s="14"/>
      <c r="C208" s="16"/>
    </row>
    <row r="209" ht="15.75" spans="1:3">
      <c r="A209" s="15" t="s">
        <v>221</v>
      </c>
      <c r="B209" s="15"/>
      <c r="C209" s="16"/>
    </row>
    <row r="210" spans="1:3">
      <c r="A210" s="9" t="s">
        <v>177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222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191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192</v>
      </c>
      <c r="C214" s="16"/>
    </row>
    <row r="215" ht="15.75" spans="1:3">
      <c r="A215" s="13" t="s">
        <v>181</v>
      </c>
      <c r="B215" s="14"/>
      <c r="C215" s="16"/>
    </row>
    <row r="216" spans="1:3">
      <c r="A216" s="9" t="s">
        <v>177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223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191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192</v>
      </c>
      <c r="C220" s="16"/>
    </row>
    <row r="221" ht="15.75" spans="1:3">
      <c r="A221" s="13" t="s">
        <v>181</v>
      </c>
      <c r="B221" s="14"/>
      <c r="C221" s="16"/>
    </row>
    <row r="222" spans="1:3">
      <c r="A222" s="9" t="s">
        <v>177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224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191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192</v>
      </c>
      <c r="C226" s="16"/>
    </row>
    <row r="227" ht="15.75" spans="1:3">
      <c r="A227" s="13" t="s">
        <v>181</v>
      </c>
      <c r="B227" s="14"/>
      <c r="C227" s="16"/>
    </row>
    <row r="228" spans="1:3">
      <c r="A228" s="9" t="s">
        <v>177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225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191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192</v>
      </c>
      <c r="C232" s="16"/>
    </row>
    <row r="233" ht="15.75" spans="1:3">
      <c r="A233" s="13" t="s">
        <v>181</v>
      </c>
      <c r="B233" s="14"/>
      <c r="C233" s="16"/>
    </row>
    <row r="234" spans="1:3">
      <c r="A234" s="9" t="s">
        <v>177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226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191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192</v>
      </c>
      <c r="C238" s="16"/>
    </row>
    <row r="239" ht="15.75" spans="1:3">
      <c r="A239" s="13" t="s">
        <v>181</v>
      </c>
      <c r="B239" s="14"/>
      <c r="C239" s="16"/>
    </row>
    <row r="240" spans="1:3">
      <c r="A240" s="9" t="s">
        <v>177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227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191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192</v>
      </c>
      <c r="C244" s="16"/>
    </row>
    <row r="245" ht="15.75" spans="1:3">
      <c r="A245" s="13" t="s">
        <v>181</v>
      </c>
      <c r="B245" s="14"/>
      <c r="C245" s="16"/>
    </row>
    <row r="246" spans="1:3">
      <c r="A246" s="9" t="s">
        <v>177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228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191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192</v>
      </c>
      <c r="C250" s="16"/>
    </row>
    <row r="251" ht="15.75" spans="1:3">
      <c r="A251" s="13" t="s">
        <v>181</v>
      </c>
      <c r="B251" s="14"/>
      <c r="C251" s="16"/>
    </row>
    <row r="252" spans="1:3">
      <c r="A252" s="5" t="s">
        <v>229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230</v>
      </c>
      <c r="B2" s="1" t="s">
        <v>231</v>
      </c>
      <c r="D2" s="1" t="s">
        <v>232</v>
      </c>
    </row>
    <row r="4" spans="1:4">
      <c r="A4" s="2"/>
      <c r="B4" s="1" t="s">
        <v>82</v>
      </c>
      <c r="D4" s="1" t="s">
        <v>233</v>
      </c>
    </row>
    <row r="5" spans="1:4">
      <c r="A5" s="3" t="s">
        <v>234</v>
      </c>
      <c r="B5" s="1" t="s">
        <v>83</v>
      </c>
      <c r="D5" s="1" t="s">
        <v>235</v>
      </c>
    </row>
    <row r="6" spans="1:4">
      <c r="A6" s="3" t="s">
        <v>236</v>
      </c>
      <c r="B6" s="1" t="s">
        <v>84</v>
      </c>
      <c r="D6" s="1" t="s">
        <v>237</v>
      </c>
    </row>
    <row r="7" spans="1:4">
      <c r="A7" s="3"/>
      <c r="B7" s="1" t="s">
        <v>238</v>
      </c>
      <c r="D7" s="1" t="s">
        <v>239</v>
      </c>
    </row>
    <row r="8" spans="1:4">
      <c r="A8" s="3" t="s">
        <v>240</v>
      </c>
      <c r="B8" s="1" t="s">
        <v>86</v>
      </c>
      <c r="D8" s="1" t="s">
        <v>241</v>
      </c>
    </row>
    <row r="9" spans="1:4">
      <c r="A9" s="3" t="s">
        <v>242</v>
      </c>
      <c r="B9" s="1" t="s">
        <v>243</v>
      </c>
      <c r="D9" s="1" t="s">
        <v>244</v>
      </c>
    </row>
    <row r="10" spans="1:4">
      <c r="A10" s="2"/>
      <c r="B10" s="1" t="s">
        <v>245</v>
      </c>
      <c r="D10" s="1" t="s">
        <v>246</v>
      </c>
    </row>
    <row r="11" spans="1:4">
      <c r="A11" s="2"/>
      <c r="B11" s="1" t="s">
        <v>247</v>
      </c>
      <c r="D11" s="1" t="s">
        <v>248</v>
      </c>
    </row>
    <row r="12" spans="1:4">
      <c r="A12" s="2"/>
      <c r="B12" s="1" t="s">
        <v>91</v>
      </c>
      <c r="D12" s="1" t="s">
        <v>249</v>
      </c>
    </row>
    <row r="13" spans="1:4">
      <c r="A13" s="2"/>
      <c r="B13" s="1" t="s">
        <v>250</v>
      </c>
      <c r="D13" s="1" t="s">
        <v>251</v>
      </c>
    </row>
    <row r="14" spans="1:4">
      <c r="A14" s="3"/>
      <c r="B14" s="1" t="s">
        <v>92</v>
      </c>
      <c r="D14" s="1" t="s">
        <v>252</v>
      </c>
    </row>
    <row r="15" spans="1:4">
      <c r="A15" s="3"/>
      <c r="B15" s="1" t="s">
        <v>93</v>
      </c>
      <c r="D15" s="1" t="s">
        <v>253</v>
      </c>
    </row>
    <row r="16" spans="1:4">
      <c r="A16" s="3"/>
      <c r="D16" s="1" t="s">
        <v>254</v>
      </c>
    </row>
    <row r="17" spans="1:4">
      <c r="A17" s="3"/>
      <c r="D17" s="1" t="s">
        <v>255</v>
      </c>
    </row>
    <row r="18" spans="1:4">
      <c r="A18" s="3"/>
      <c r="D18" s="1" t="s">
        <v>256</v>
      </c>
    </row>
    <row r="19" spans="4:4">
      <c r="D19" s="1" t="s">
        <v>257</v>
      </c>
    </row>
    <row r="20" spans="1:4">
      <c r="A20" s="4"/>
      <c r="D20" s="1" t="s">
        <v>258</v>
      </c>
    </row>
    <row r="21" spans="4:4">
      <c r="D21" s="1" t="s">
        <v>259</v>
      </c>
    </row>
    <row r="22" spans="4:4">
      <c r="D22" s="1" t="s">
        <v>260</v>
      </c>
    </row>
    <row r="23" spans="4:4">
      <c r="D23" s="1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2024-11-21T01:44:39Z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