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opes/Downloads/"/>
    </mc:Choice>
  </mc:AlternateContent>
  <xr:revisionPtr revIDLastSave="0" documentId="13_ncr:1_{AE5E80BC-198C-6540-9146-1D2B49A31387}" xr6:coauthVersionLast="47" xr6:coauthVersionMax="47" xr10:uidLastSave="{00000000-0000-0000-0000-000000000000}"/>
  <bookViews>
    <workbookView xWindow="7080" yWindow="6240" windowWidth="33080" windowHeight="21580" xr2:uid="{53D4C978-330E-5B4D-8A38-7A560E641274}"/>
  </bookViews>
  <sheets>
    <sheet name="1.Results" sheetId="2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P37" i="22" l="1"/>
  <c r="AO37" i="22"/>
  <c r="AP36" i="22"/>
  <c r="AO36" i="22"/>
  <c r="AP35" i="22"/>
  <c r="AO35" i="22"/>
  <c r="AI37" i="22"/>
  <c r="AH37" i="22"/>
  <c r="AH38" i="22" s="1"/>
  <c r="AI36" i="22"/>
  <c r="AH36" i="22"/>
  <c r="AI35" i="22"/>
  <c r="AH35" i="22"/>
  <c r="AB37" i="22"/>
  <c r="AA37" i="22"/>
  <c r="AB36" i="22"/>
  <c r="AA36" i="22"/>
  <c r="AB35" i="22"/>
  <c r="AA35" i="22"/>
  <c r="U37" i="22"/>
  <c r="U36" i="22"/>
  <c r="U35" i="22"/>
  <c r="N37" i="22"/>
  <c r="N36" i="22"/>
  <c r="N35" i="22"/>
  <c r="AN37" i="22"/>
  <c r="AM37" i="22"/>
  <c r="AL37" i="22"/>
  <c r="AK37" i="22"/>
  <c r="AJ37" i="22"/>
  <c r="AG37" i="22"/>
  <c r="AF37" i="22"/>
  <c r="AE37" i="22"/>
  <c r="AD37" i="22"/>
  <c r="AC37" i="22"/>
  <c r="Z37" i="22"/>
  <c r="Y37" i="22"/>
  <c r="X37" i="22"/>
  <c r="W37" i="22"/>
  <c r="V37" i="22"/>
  <c r="T37" i="22"/>
  <c r="S37" i="22"/>
  <c r="R37" i="22"/>
  <c r="Q37" i="22"/>
  <c r="P37" i="22"/>
  <c r="O37" i="22"/>
  <c r="M37" i="22"/>
  <c r="L37" i="22"/>
  <c r="K37" i="22"/>
  <c r="J37" i="22"/>
  <c r="I37" i="22"/>
  <c r="H37" i="22"/>
  <c r="G37" i="22"/>
  <c r="F37" i="22"/>
  <c r="E37" i="22"/>
  <c r="D37" i="22"/>
  <c r="C37" i="22"/>
  <c r="B37" i="22"/>
  <c r="AN36" i="22"/>
  <c r="AM36" i="22"/>
  <c r="AL36" i="22"/>
  <c r="AK36" i="22"/>
  <c r="AJ36" i="22"/>
  <c r="AG36" i="22"/>
  <c r="AF36" i="22"/>
  <c r="AE36" i="22"/>
  <c r="AD36" i="22"/>
  <c r="AC36" i="22"/>
  <c r="Z36" i="22"/>
  <c r="Y36" i="22"/>
  <c r="X36" i="22"/>
  <c r="W36" i="22"/>
  <c r="V36" i="22"/>
  <c r="T36" i="22"/>
  <c r="S36" i="22"/>
  <c r="R36" i="22"/>
  <c r="Q36" i="22"/>
  <c r="P36" i="22"/>
  <c r="O36" i="22"/>
  <c r="M36" i="22"/>
  <c r="L36" i="22"/>
  <c r="K36" i="22"/>
  <c r="J36" i="22"/>
  <c r="I36" i="22"/>
  <c r="H36" i="22"/>
  <c r="G36" i="22"/>
  <c r="F36" i="22"/>
  <c r="E36" i="22"/>
  <c r="D36" i="22"/>
  <c r="C36" i="22"/>
  <c r="B36" i="22"/>
  <c r="AN35" i="22"/>
  <c r="AM35" i="22"/>
  <c r="AL35" i="22"/>
  <c r="AK35" i="22"/>
  <c r="AJ35" i="22"/>
  <c r="AG35" i="22"/>
  <c r="AF35" i="22"/>
  <c r="AE35" i="22"/>
  <c r="AD35" i="22"/>
  <c r="AC35" i="22"/>
  <c r="Z35" i="22"/>
  <c r="Y35" i="22"/>
  <c r="X35" i="22"/>
  <c r="W35" i="22"/>
  <c r="V35" i="22"/>
  <c r="T35" i="22"/>
  <c r="S35" i="22"/>
  <c r="R35" i="22"/>
  <c r="Q35" i="22"/>
  <c r="P35" i="22"/>
  <c r="O35" i="22"/>
  <c r="M35" i="22"/>
  <c r="L35" i="22"/>
  <c r="K35" i="22"/>
  <c r="J35" i="22"/>
  <c r="I35" i="22"/>
  <c r="H35" i="22"/>
  <c r="G35" i="22"/>
  <c r="F35" i="22"/>
  <c r="E35" i="22"/>
  <c r="D35" i="22"/>
  <c r="C35" i="22"/>
  <c r="B35" i="22"/>
  <c r="AO38" i="22" l="1"/>
  <c r="AP38" i="22"/>
  <c r="AI38" i="22"/>
  <c r="U38" i="22"/>
  <c r="AA38" i="22"/>
  <c r="AB38" i="22"/>
  <c r="J38" i="22"/>
  <c r="AC38" i="22"/>
  <c r="G38" i="22"/>
  <c r="Y38" i="22"/>
  <c r="H38" i="22"/>
  <c r="I38" i="22"/>
  <c r="N38" i="22"/>
  <c r="K38" i="22"/>
  <c r="AD38" i="22"/>
  <c r="L38" i="22"/>
  <c r="AE38" i="22"/>
  <c r="M38" i="22"/>
  <c r="AF38" i="22"/>
  <c r="B38" i="22"/>
  <c r="C38" i="22"/>
  <c r="D38" i="22"/>
  <c r="E38" i="22"/>
  <c r="F38" i="22"/>
  <c r="X38" i="22"/>
  <c r="Z38" i="22"/>
  <c r="O38" i="22"/>
  <c r="AG38" i="22"/>
  <c r="P38" i="22"/>
  <c r="Q38" i="22"/>
  <c r="AJ38" i="22"/>
  <c r="R38" i="22"/>
  <c r="AK38" i="22"/>
  <c r="S38" i="22"/>
  <c r="AL38" i="22"/>
  <c r="T38" i="22"/>
  <c r="AM38" i="22"/>
  <c r="V38" i="22"/>
  <c r="AN38" i="22"/>
  <c r="W38" i="22"/>
</calcChain>
</file>

<file path=xl/sharedStrings.xml><?xml version="1.0" encoding="utf-8"?>
<sst xmlns="http://schemas.openxmlformats.org/spreadsheetml/2006/main" count="58" uniqueCount="25">
  <si>
    <t>MSE</t>
  </si>
  <si>
    <t>MAE</t>
  </si>
  <si>
    <t>RMSE</t>
  </si>
  <si>
    <t>R2</t>
  </si>
  <si>
    <t>RNN</t>
  </si>
  <si>
    <t>MAPE</t>
  </si>
  <si>
    <t>Processamento (seg)</t>
  </si>
  <si>
    <t>8v0_ETH-EPOCHS_100-48-1-16-TCN.ipynb</t>
  </si>
  <si>
    <t>8v0_ETH-EPOCHS_100-48-1-16-GRU.ipynb</t>
  </si>
  <si>
    <t>8v0_ETH-EPOCHS_100-48-1-16-LSTM.ipynb</t>
  </si>
  <si>
    <t>Average</t>
  </si>
  <si>
    <t>Median</t>
  </si>
  <si>
    <t>Std. Dev.</t>
  </si>
  <si>
    <t>Model file</t>
  </si>
  <si>
    <t>Model Calculation time (sec)</t>
  </si>
  <si>
    <t>Forecast Calculation time (sec)</t>
  </si>
  <si>
    <t>STDDEV/AVG(%)</t>
  </si>
  <si>
    <t>8v0_ETH-EPOCHS_100-48-1-16-NBEATS.ipynb</t>
  </si>
  <si>
    <t>Model type: LSTM</t>
  </si>
  <si>
    <t>Random Seed</t>
  </si>
  <si>
    <t>Model Type: GRU</t>
  </si>
  <si>
    <t>Model Type: TCN</t>
  </si>
  <si>
    <t>Model Type: NBEATS</t>
  </si>
  <si>
    <t>Model Type: TFT</t>
  </si>
  <si>
    <t>8v1_ETH-EPOCHS_100-48-1-16-TFT.ipynb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</si>
</sst>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3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6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3" xfId="0" applyBorder="1"/>
    <xf numFmtId="0" fontId="0" fillId="0" borderId="14" xfId="0" applyBorder="1"/>
    <xf numFmtId="0" fontId="0" fillId="0" borderId="22" xfId="0" applyBorder="1"/>
    <xf numFmtId="0" fontId="0" fillId="0" borderId="23" xfId="0" applyBorder="1"/>
    <xf numFmtId="0" fontId="0" fillId="0" borderId="25" xfId="0" applyBorder="1"/>
    <xf numFmtId="0" fontId="0" fillId="0" borderId="2" xfId="0" applyBorder="1"/>
    <xf numFmtId="0" fontId="0" fillId="0" borderId="20" xfId="0" applyBorder="1"/>
    <xf numFmtId="0" fontId="0" fillId="0" borderId="28" xfId="0" applyBorder="1"/>
    <xf numFmtId="0" fontId="1" fillId="0" borderId="29" xfId="0" applyFont="1" applyBorder="1" applyAlignment="1">
      <alignment horizontal="center"/>
    </xf>
    <xf numFmtId="0" fontId="1" fillId="0" borderId="30" xfId="0" applyFont="1" applyBorder="1" applyAlignment="1">
      <alignment horizontal="center"/>
    </xf>
    <xf numFmtId="0" fontId="1" fillId="0" borderId="31" xfId="0" applyFont="1" applyBorder="1" applyAlignment="1">
      <alignment horizontal="center"/>
    </xf>
    <xf numFmtId="0" fontId="0" fillId="0" borderId="27" xfId="0" applyBorder="1"/>
    <xf numFmtId="0" fontId="0" fillId="2" borderId="25" xfId="0" applyFill="1" applyBorder="1"/>
    <xf numFmtId="0" fontId="0" fillId="2" borderId="22" xfId="0" applyFill="1" applyBorder="1"/>
    <xf numFmtId="0" fontId="0" fillId="2" borderId="6" xfId="0" applyFill="1" applyBorder="1"/>
    <xf numFmtId="0" fontId="0" fillId="2" borderId="11" xfId="0" applyFill="1" applyBorder="1"/>
    <xf numFmtId="0" fontId="0" fillId="2" borderId="10" xfId="0" applyFill="1" applyBorder="1"/>
    <xf numFmtId="0" fontId="2" fillId="0" borderId="26" xfId="0" applyFont="1" applyBorder="1"/>
    <xf numFmtId="0" fontId="2" fillId="0" borderId="2" xfId="0" applyFont="1" applyBorder="1"/>
    <xf numFmtId="0" fontId="3" fillId="0" borderId="0" xfId="0" applyFont="1"/>
    <xf numFmtId="0" fontId="2" fillId="0" borderId="24" xfId="0" applyFont="1" applyFill="1" applyBorder="1"/>
    <xf numFmtId="0" fontId="0" fillId="0" borderId="7" xfId="0" applyFill="1" applyBorder="1"/>
    <xf numFmtId="0" fontId="0" fillId="0" borderId="8" xfId="0" applyFill="1" applyBorder="1"/>
    <xf numFmtId="0" fontId="0" fillId="0" borderId="9" xfId="0" applyFill="1" applyBorder="1"/>
    <xf numFmtId="0" fontId="0" fillId="0" borderId="21" xfId="0" applyFill="1" applyBorder="1"/>
    <xf numFmtId="0" fontId="0" fillId="0" borderId="0" xfId="0" applyFill="1"/>
    <xf numFmtId="0" fontId="0" fillId="0" borderId="0" xfId="0" applyBorder="1"/>
    <xf numFmtId="0" fontId="0" fillId="0" borderId="11" xfId="0" applyFill="1" applyBorder="1"/>
    <xf numFmtId="0" fontId="2" fillId="0" borderId="25" xfId="0" applyFont="1" applyFill="1" applyBorder="1"/>
    <xf numFmtId="0" fontId="0" fillId="0" borderId="10" xfId="0" applyFill="1" applyBorder="1"/>
    <xf numFmtId="0" fontId="0" fillId="0" borderId="6" xfId="0" applyFill="1" applyBorder="1"/>
    <xf numFmtId="0" fontId="0" fillId="0" borderId="22" xfId="0" applyFill="1" applyBorder="1"/>
    <xf numFmtId="0" fontId="0" fillId="0" borderId="18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0" fillId="0" borderId="20" xfId="0" applyBorder="1" applyAlignment="1">
      <alignment horizontal="center" wrapText="1"/>
    </xf>
    <xf numFmtId="0" fontId="4" fillId="0" borderId="3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4" fillId="0" borderId="5" xfId="0" applyFont="1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1" fillId="0" borderId="1" xfId="0" applyNumberFormat="1" applyFont="1" applyBorder="1" applyAlignment="1">
      <alignment horizontal="center" vertical="center"/>
    </xf>
    <xf numFmtId="0" fontId="1" fillId="0" borderId="2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4BD83-1BD7-104C-84C0-856D66271B94}">
  <dimension ref="A1:AP41"/>
  <sheetViews>
    <sheetView tabSelected="1" zoomScale="130" zoomScaleNormal="130" workbookViewId="0">
      <selection activeCell="AJ40" sqref="AJ40"/>
    </sheetView>
  </sheetViews>
  <sheetFormatPr baseColWidth="10" defaultRowHeight="16" x14ac:dyDescent="0.2"/>
  <cols>
    <col min="1" max="1" width="12.6640625" customWidth="1"/>
    <col min="2" max="2" width="12.1640625" hidden="1" customWidth="1"/>
    <col min="3" max="6" width="11.1640625" hidden="1" customWidth="1"/>
    <col min="7" max="7" width="19" hidden="1" customWidth="1"/>
    <col min="8" max="8" width="11.5" customWidth="1"/>
    <col min="13" max="13" width="26" bestFit="1" customWidth="1"/>
    <col min="14" max="14" width="27.83203125" bestFit="1" customWidth="1"/>
    <col min="15" max="19" width="10.83203125" customWidth="1"/>
    <col min="20" max="20" width="26" bestFit="1" customWidth="1"/>
    <col min="21" max="21" width="27.83203125" bestFit="1" customWidth="1"/>
    <col min="27" max="27" width="26" bestFit="1" customWidth="1"/>
    <col min="28" max="28" width="27.83203125" bestFit="1" customWidth="1"/>
    <col min="29" max="29" width="13.33203125" customWidth="1"/>
    <col min="34" max="34" width="26" bestFit="1" customWidth="1"/>
    <col min="35" max="35" width="27.83203125" bestFit="1" customWidth="1"/>
    <col min="41" max="41" width="26" bestFit="1" customWidth="1"/>
    <col min="42" max="42" width="27.83203125" bestFit="1" customWidth="1"/>
    <col min="53" max="53" width="18.1640625" customWidth="1"/>
  </cols>
  <sheetData>
    <row r="1" spans="1:42" ht="17" thickBot="1" x14ac:dyDescent="0.25">
      <c r="A1" s="49" t="s">
        <v>19</v>
      </c>
      <c r="B1" s="51" t="s">
        <v>4</v>
      </c>
      <c r="C1" s="52"/>
      <c r="D1" s="52"/>
      <c r="E1" s="52"/>
      <c r="F1" s="52"/>
      <c r="G1" s="53"/>
      <c r="H1" s="51" t="s">
        <v>18</v>
      </c>
      <c r="I1" s="52"/>
      <c r="J1" s="52"/>
      <c r="K1" s="52"/>
      <c r="L1" s="52"/>
      <c r="M1" s="52"/>
      <c r="N1" s="53"/>
      <c r="O1" s="51" t="s">
        <v>20</v>
      </c>
      <c r="P1" s="52"/>
      <c r="Q1" s="52"/>
      <c r="R1" s="52"/>
      <c r="S1" s="52"/>
      <c r="T1" s="52"/>
      <c r="U1" s="53"/>
      <c r="V1" s="51" t="s">
        <v>21</v>
      </c>
      <c r="W1" s="52"/>
      <c r="X1" s="52"/>
      <c r="Y1" s="52"/>
      <c r="Z1" s="52"/>
      <c r="AA1" s="52"/>
      <c r="AB1" s="53"/>
      <c r="AC1" s="51" t="s">
        <v>22</v>
      </c>
      <c r="AD1" s="52"/>
      <c r="AE1" s="52"/>
      <c r="AF1" s="52"/>
      <c r="AG1" s="52"/>
      <c r="AH1" s="52"/>
      <c r="AI1" s="53"/>
      <c r="AJ1" s="51" t="s">
        <v>23</v>
      </c>
      <c r="AK1" s="52"/>
      <c r="AL1" s="52"/>
      <c r="AM1" s="52"/>
      <c r="AN1" s="52"/>
      <c r="AO1" s="52"/>
      <c r="AP1" s="53"/>
    </row>
    <row r="2" spans="1:42" ht="17" thickBot="1" x14ac:dyDescent="0.25">
      <c r="A2" s="50"/>
      <c r="B2" s="16" t="s">
        <v>0</v>
      </c>
      <c r="C2" s="17" t="s">
        <v>1</v>
      </c>
      <c r="D2" s="17" t="s">
        <v>2</v>
      </c>
      <c r="E2" s="17" t="s">
        <v>3</v>
      </c>
      <c r="F2" s="17" t="s">
        <v>5</v>
      </c>
      <c r="G2" s="18" t="s">
        <v>6</v>
      </c>
      <c r="H2" s="16" t="s">
        <v>0</v>
      </c>
      <c r="I2" s="17" t="s">
        <v>1</v>
      </c>
      <c r="J2" s="17" t="s">
        <v>2</v>
      </c>
      <c r="K2" s="17" t="s">
        <v>3</v>
      </c>
      <c r="L2" s="17" t="s">
        <v>5</v>
      </c>
      <c r="M2" s="18" t="s">
        <v>14</v>
      </c>
      <c r="N2" s="18" t="s">
        <v>15</v>
      </c>
      <c r="O2" s="16" t="s">
        <v>0</v>
      </c>
      <c r="P2" s="17" t="s">
        <v>1</v>
      </c>
      <c r="Q2" s="17" t="s">
        <v>2</v>
      </c>
      <c r="R2" s="17" t="s">
        <v>3</v>
      </c>
      <c r="S2" s="17" t="s">
        <v>5</v>
      </c>
      <c r="T2" s="18" t="s">
        <v>14</v>
      </c>
      <c r="U2" s="18" t="s">
        <v>15</v>
      </c>
      <c r="V2" s="16" t="s">
        <v>0</v>
      </c>
      <c r="W2" s="17" t="s">
        <v>1</v>
      </c>
      <c r="X2" s="17" t="s">
        <v>2</v>
      </c>
      <c r="Y2" s="17" t="s">
        <v>3</v>
      </c>
      <c r="Z2" s="17" t="s">
        <v>5</v>
      </c>
      <c r="AA2" s="18" t="s">
        <v>14</v>
      </c>
      <c r="AB2" s="18" t="s">
        <v>15</v>
      </c>
      <c r="AC2" s="16" t="s">
        <v>0</v>
      </c>
      <c r="AD2" s="17" t="s">
        <v>1</v>
      </c>
      <c r="AE2" s="17" t="s">
        <v>2</v>
      </c>
      <c r="AF2" s="17" t="s">
        <v>3</v>
      </c>
      <c r="AG2" s="17" t="s">
        <v>5</v>
      </c>
      <c r="AH2" s="18" t="s">
        <v>14</v>
      </c>
      <c r="AI2" s="18" t="s">
        <v>15</v>
      </c>
      <c r="AJ2" s="16" t="s">
        <v>0</v>
      </c>
      <c r="AK2" s="17" t="s">
        <v>1</v>
      </c>
      <c r="AL2" s="17" t="s">
        <v>2</v>
      </c>
      <c r="AM2" s="17" t="s">
        <v>3</v>
      </c>
      <c r="AN2" s="17" t="s">
        <v>5</v>
      </c>
      <c r="AO2" s="18" t="s">
        <v>14</v>
      </c>
      <c r="AP2" s="18" t="s">
        <v>15</v>
      </c>
    </row>
    <row r="3" spans="1:42" x14ac:dyDescent="0.2">
      <c r="A3" s="19">
        <v>0</v>
      </c>
      <c r="B3" s="5"/>
      <c r="C3" s="6"/>
      <c r="D3" s="6"/>
      <c r="E3" s="6"/>
      <c r="F3" s="6"/>
      <c r="G3" s="7"/>
      <c r="H3" s="15">
        <v>5.1239999999999997E-5</v>
      </c>
      <c r="I3" s="6">
        <v>4.9776899999999999E-3</v>
      </c>
      <c r="J3" s="6">
        <v>7.1581300000000004E-3</v>
      </c>
      <c r="K3" s="6">
        <v>0.99783443999999999</v>
      </c>
      <c r="L3" s="6">
        <v>0.58216400999999995</v>
      </c>
      <c r="M3" s="6">
        <v>682.21460794999996</v>
      </c>
      <c r="N3" s="7">
        <v>95.156894210000004</v>
      </c>
      <c r="O3" s="15">
        <v>5.8900000000000002E-5</v>
      </c>
      <c r="P3" s="6">
        <v>5.5379799999999996E-3</v>
      </c>
      <c r="Q3" s="6">
        <v>7.6745900000000002E-3</v>
      </c>
      <c r="R3" s="6">
        <v>0.99745519999999999</v>
      </c>
      <c r="S3" s="6">
        <v>0.63810683999999995</v>
      </c>
      <c r="T3" s="6">
        <v>532.91580295999995</v>
      </c>
      <c r="U3" s="7">
        <v>95.564128640000007</v>
      </c>
      <c r="V3" s="15">
        <v>5.0179999999999997E-5</v>
      </c>
      <c r="W3" s="6">
        <v>4.9458200000000001E-3</v>
      </c>
      <c r="X3" s="6">
        <v>7.0835400000000001E-3</v>
      </c>
      <c r="Y3" s="6">
        <v>0.99789284</v>
      </c>
      <c r="Z3" s="6">
        <v>0.57886150000000003</v>
      </c>
      <c r="AA3" s="6">
        <v>383.15344857999997</v>
      </c>
      <c r="AB3" s="7">
        <v>86.796325210000006</v>
      </c>
      <c r="AC3" s="15">
        <v>5.503E-5</v>
      </c>
      <c r="AD3" s="6">
        <v>5.1231799999999997E-3</v>
      </c>
      <c r="AE3" s="6">
        <v>7.4184200000000002E-3</v>
      </c>
      <c r="AF3" s="6">
        <v>0.99769242999999996</v>
      </c>
      <c r="AG3" s="6">
        <v>0.60132607000000005</v>
      </c>
      <c r="AH3" s="6">
        <v>1042.59630799</v>
      </c>
      <c r="AI3" s="7">
        <v>172.47468542999999</v>
      </c>
      <c r="AJ3" s="15">
        <v>1.3312E-4</v>
      </c>
      <c r="AK3" s="6">
        <v>6.2156499999999996E-3</v>
      </c>
      <c r="AL3" s="6">
        <v>1.153787E-2</v>
      </c>
      <c r="AM3" s="6">
        <v>0.99392270000000005</v>
      </c>
      <c r="AN3" s="6">
        <v>0.75156754000000003</v>
      </c>
      <c r="AO3" s="6">
        <v>2336.5683527000001</v>
      </c>
      <c r="AP3" s="7">
        <v>158.8411696</v>
      </c>
    </row>
    <row r="4" spans="1:42" x14ac:dyDescent="0.2">
      <c r="A4" s="20">
        <v>1</v>
      </c>
      <c r="B4" s="24"/>
      <c r="C4" s="22"/>
      <c r="D4" s="22"/>
      <c r="E4" s="22"/>
      <c r="F4" s="22"/>
      <c r="G4" s="23"/>
      <c r="H4" s="21">
        <v>5.0680000000000003E-5</v>
      </c>
      <c r="I4" s="22">
        <v>4.9847099999999998E-3</v>
      </c>
      <c r="J4" s="22">
        <v>7.11906E-3</v>
      </c>
      <c r="K4" s="22">
        <v>0.99786627000000006</v>
      </c>
      <c r="L4" s="22">
        <v>0.58315066000000004</v>
      </c>
      <c r="M4" s="22">
        <v>662.62509704000001</v>
      </c>
      <c r="N4" s="23">
        <v>96.884600879999994</v>
      </c>
      <c r="O4" s="21">
        <v>6.4670000000000003E-5</v>
      </c>
      <c r="P4" s="22">
        <v>5.8978199999999998E-3</v>
      </c>
      <c r="Q4" s="22">
        <v>8.0420400000000003E-3</v>
      </c>
      <c r="R4" s="22">
        <v>0.99719711</v>
      </c>
      <c r="S4" s="22">
        <v>0.67555597000000001</v>
      </c>
      <c r="T4" s="22">
        <v>518.28169249999996</v>
      </c>
      <c r="U4" s="23">
        <v>95.466815710000006</v>
      </c>
      <c r="V4" s="21">
        <v>5.0179999999999997E-5</v>
      </c>
      <c r="W4" s="22">
        <v>4.9459700000000001E-3</v>
      </c>
      <c r="X4" s="22">
        <v>7.0836900000000001E-3</v>
      </c>
      <c r="Y4" s="22">
        <v>0.99789278999999997</v>
      </c>
      <c r="Z4" s="22">
        <v>0.57887546999999995</v>
      </c>
      <c r="AA4" s="22">
        <v>368.44828200000001</v>
      </c>
      <c r="AB4" s="23">
        <v>86.813767189999993</v>
      </c>
      <c r="AC4" s="21">
        <v>6.0229999999999998E-5</v>
      </c>
      <c r="AD4" s="22">
        <v>5.3505499999999999E-3</v>
      </c>
      <c r="AE4" s="22">
        <v>7.7608399999999998E-3</v>
      </c>
      <c r="AF4" s="22">
        <v>0.99747395999999999</v>
      </c>
      <c r="AG4" s="22">
        <v>0.62833083999999995</v>
      </c>
      <c r="AH4" s="22">
        <v>1048.09444833</v>
      </c>
      <c r="AI4" s="23">
        <v>172.41199756</v>
      </c>
      <c r="AJ4" s="21">
        <v>1.1092E-4</v>
      </c>
      <c r="AK4" s="22">
        <v>5.9997100000000001E-3</v>
      </c>
      <c r="AL4" s="22">
        <v>1.0531850000000001E-2</v>
      </c>
      <c r="AM4" s="22">
        <v>0.99507765999999997</v>
      </c>
      <c r="AN4" s="22">
        <v>0.73695699999999997</v>
      </c>
      <c r="AO4" s="22">
        <v>2322.4273116600002</v>
      </c>
      <c r="AP4" s="23">
        <v>158.72948837000001</v>
      </c>
    </row>
    <row r="5" spans="1:42" x14ac:dyDescent="0.2">
      <c r="A5" s="12">
        <v>2</v>
      </c>
      <c r="B5" s="2"/>
      <c r="C5" s="1"/>
      <c r="D5" s="1"/>
      <c r="E5" s="1"/>
      <c r="F5" s="1"/>
      <c r="G5" s="3"/>
      <c r="H5" s="10">
        <v>5.5380000000000002E-5</v>
      </c>
      <c r="I5" s="1">
        <v>5.3203199999999999E-3</v>
      </c>
      <c r="J5" s="1">
        <v>7.4417099999999998E-3</v>
      </c>
      <c r="K5" s="1">
        <v>0.99763402000000001</v>
      </c>
      <c r="L5" s="1">
        <v>0.61782598</v>
      </c>
      <c r="M5" s="1">
        <v>669.35077834000003</v>
      </c>
      <c r="N5" s="3">
        <v>96.606331589999996</v>
      </c>
      <c r="O5" s="10">
        <v>6.0019999999999998E-5</v>
      </c>
      <c r="P5" s="1">
        <v>5.5988799999999997E-3</v>
      </c>
      <c r="Q5" s="1">
        <v>7.7474199999999997E-3</v>
      </c>
      <c r="R5" s="1">
        <v>0.99740181999999999</v>
      </c>
      <c r="S5" s="1">
        <v>0.64447074999999998</v>
      </c>
      <c r="T5" s="1">
        <v>520.37897800999997</v>
      </c>
      <c r="U5" s="3">
        <v>96.124283309999996</v>
      </c>
      <c r="V5" s="10">
        <v>5.0179999999999997E-5</v>
      </c>
      <c r="W5" s="1">
        <v>4.9461699999999997E-3</v>
      </c>
      <c r="X5" s="1">
        <v>7.0839099999999997E-3</v>
      </c>
      <c r="Y5" s="1">
        <v>0.99789265999999999</v>
      </c>
      <c r="Z5" s="1">
        <v>0.57889046</v>
      </c>
      <c r="AA5" s="1">
        <v>366.75608348999998</v>
      </c>
      <c r="AB5" s="3">
        <v>87.08392096</v>
      </c>
      <c r="AC5" s="10">
        <v>6.2069999999999994E-5</v>
      </c>
      <c r="AD5" s="1">
        <v>5.4979900000000003E-3</v>
      </c>
      <c r="AE5" s="1">
        <v>7.8781600000000004E-3</v>
      </c>
      <c r="AF5" s="1">
        <v>0.99736910000000001</v>
      </c>
      <c r="AG5" s="1">
        <v>0.64188162999999998</v>
      </c>
      <c r="AH5" s="1">
        <v>1043.3680396100001</v>
      </c>
      <c r="AI5" s="3">
        <v>171.98035096999999</v>
      </c>
      <c r="AJ5" s="10">
        <v>9.0519999999999994E-5</v>
      </c>
      <c r="AK5" s="1">
        <v>5.9086499999999997E-3</v>
      </c>
      <c r="AL5" s="1">
        <v>9.5142300000000003E-3</v>
      </c>
      <c r="AM5" s="1">
        <v>0.99602044999999995</v>
      </c>
      <c r="AN5" s="1">
        <v>0.73494939000000004</v>
      </c>
      <c r="AO5" s="1">
        <v>2320.5920877499998</v>
      </c>
      <c r="AP5" s="3">
        <v>158.55913853999999</v>
      </c>
    </row>
    <row r="6" spans="1:42" x14ac:dyDescent="0.2">
      <c r="A6" s="20">
        <v>3</v>
      </c>
      <c r="B6" s="24"/>
      <c r="C6" s="22"/>
      <c r="D6" s="22"/>
      <c r="E6" s="22"/>
      <c r="F6" s="22"/>
      <c r="G6" s="23"/>
      <c r="H6" s="21">
        <v>5.3609999999999997E-5</v>
      </c>
      <c r="I6" s="22">
        <v>5.1541199999999999E-3</v>
      </c>
      <c r="J6" s="22">
        <v>7.3217600000000001E-3</v>
      </c>
      <c r="K6" s="22">
        <v>0.99771818999999995</v>
      </c>
      <c r="L6" s="22">
        <v>0.60010817999999999</v>
      </c>
      <c r="M6" s="22">
        <v>674.17009472999996</v>
      </c>
      <c r="N6" s="23">
        <v>96.059893369999998</v>
      </c>
      <c r="O6" s="21">
        <v>6.2769999999999997E-5</v>
      </c>
      <c r="P6" s="22">
        <v>5.7869699999999998E-3</v>
      </c>
      <c r="Q6" s="22">
        <v>7.9230399999999992E-3</v>
      </c>
      <c r="R6" s="22">
        <v>0.99728658999999997</v>
      </c>
      <c r="S6" s="22">
        <v>0.66424342999999997</v>
      </c>
      <c r="T6" s="22">
        <v>522.83529663000002</v>
      </c>
      <c r="U6" s="23">
        <v>95.282912969999998</v>
      </c>
      <c r="V6" s="21">
        <v>5.0120000000000001E-5</v>
      </c>
      <c r="W6" s="22">
        <v>4.9415400000000003E-3</v>
      </c>
      <c r="X6" s="22">
        <v>7.07977E-3</v>
      </c>
      <c r="Y6" s="22">
        <v>0.99789419999999995</v>
      </c>
      <c r="Z6" s="22">
        <v>0.57852188999999998</v>
      </c>
      <c r="AA6" s="22">
        <v>366.23266052999998</v>
      </c>
      <c r="AB6" s="23">
        <v>87.090301510000003</v>
      </c>
      <c r="AC6" s="21">
        <v>5.6499999999999998E-5</v>
      </c>
      <c r="AD6" s="22">
        <v>5.2482199999999996E-3</v>
      </c>
      <c r="AE6" s="22">
        <v>7.5163199999999999E-3</v>
      </c>
      <c r="AF6" s="22">
        <v>0.99760919000000003</v>
      </c>
      <c r="AG6" s="22">
        <v>0.61452733000000004</v>
      </c>
      <c r="AH6" s="22">
        <v>1045.2966942800001</v>
      </c>
      <c r="AI6" s="23">
        <v>172.33294559000001</v>
      </c>
      <c r="AJ6" s="21">
        <v>1.2120000000000001E-4</v>
      </c>
      <c r="AK6" s="22">
        <v>6.7980699999999998E-3</v>
      </c>
      <c r="AL6" s="22">
        <v>1.100891E-2</v>
      </c>
      <c r="AM6" s="22">
        <v>0.99472832</v>
      </c>
      <c r="AN6" s="22">
        <v>0.82243867000000004</v>
      </c>
      <c r="AO6" s="22">
        <v>2327.5779132799998</v>
      </c>
      <c r="AP6" s="23">
        <v>158.90149736000001</v>
      </c>
    </row>
    <row r="7" spans="1:42" x14ac:dyDescent="0.2">
      <c r="A7" s="12">
        <v>4</v>
      </c>
      <c r="B7" s="2"/>
      <c r="C7" s="1"/>
      <c r="D7" s="1"/>
      <c r="E7" s="1"/>
      <c r="F7" s="1"/>
      <c r="G7" s="3"/>
      <c r="H7" s="10">
        <v>5.4729999999999999E-5</v>
      </c>
      <c r="I7" s="1">
        <v>5.2586100000000004E-3</v>
      </c>
      <c r="J7" s="1">
        <v>7.3979900000000001E-3</v>
      </c>
      <c r="K7" s="1">
        <v>0.99766527000000005</v>
      </c>
      <c r="L7" s="1">
        <v>0.61132531000000001</v>
      </c>
      <c r="M7" s="1">
        <v>674.71596217000001</v>
      </c>
      <c r="N7" s="3">
        <v>96.696081879999994</v>
      </c>
      <c r="O7" s="10">
        <v>5.5770000000000003E-5</v>
      </c>
      <c r="P7" s="1">
        <v>5.3351900000000001E-3</v>
      </c>
      <c r="Q7" s="1">
        <v>7.4676300000000003E-3</v>
      </c>
      <c r="R7" s="1">
        <v>0.99759779999999998</v>
      </c>
      <c r="S7" s="1">
        <v>0.61884313000000002</v>
      </c>
      <c r="T7" s="1">
        <v>522.46667193999997</v>
      </c>
      <c r="U7" s="3">
        <v>95.770149470000007</v>
      </c>
      <c r="V7" s="10">
        <v>5.0710000000000001E-5</v>
      </c>
      <c r="W7" s="1">
        <v>4.9714599999999996E-3</v>
      </c>
      <c r="X7" s="1">
        <v>7.1213200000000004E-3</v>
      </c>
      <c r="Y7" s="1">
        <v>0.99787512</v>
      </c>
      <c r="Z7" s="1">
        <v>0.58114957</v>
      </c>
      <c r="AA7" s="1">
        <v>366.76840972999997</v>
      </c>
      <c r="AB7" s="3">
        <v>86.687421560000004</v>
      </c>
      <c r="AC7" s="10">
        <v>5.8940000000000002E-5</v>
      </c>
      <c r="AD7" s="1">
        <v>5.3948599999999996E-3</v>
      </c>
      <c r="AE7" s="1">
        <v>7.6770500000000004E-3</v>
      </c>
      <c r="AF7" s="1">
        <v>0.99748833000000003</v>
      </c>
      <c r="AG7" s="1">
        <v>0.62698041999999998</v>
      </c>
      <c r="AH7" s="1">
        <v>1044.7891414200001</v>
      </c>
      <c r="AI7" s="3">
        <v>172.37032651999999</v>
      </c>
      <c r="AJ7" s="10">
        <v>1.8986E-4</v>
      </c>
      <c r="AK7" s="1">
        <v>8.1917899999999991E-3</v>
      </c>
      <c r="AL7" s="1">
        <v>1.3779090000000001E-2</v>
      </c>
      <c r="AM7" s="1">
        <v>0.99096812000000001</v>
      </c>
      <c r="AN7" s="1">
        <v>0.96508991</v>
      </c>
      <c r="AO7" s="1">
        <v>2323.6458830800002</v>
      </c>
      <c r="AP7" s="3">
        <v>159.12274407999999</v>
      </c>
    </row>
    <row r="8" spans="1:42" x14ac:dyDescent="0.2">
      <c r="A8" s="20">
        <v>5</v>
      </c>
      <c r="B8" s="24"/>
      <c r="C8" s="22"/>
      <c r="D8" s="22"/>
      <c r="E8" s="22"/>
      <c r="F8" s="22"/>
      <c r="G8" s="23"/>
      <c r="H8" s="21">
        <v>5.0869999999999999E-5</v>
      </c>
      <c r="I8" s="22">
        <v>4.95401E-3</v>
      </c>
      <c r="J8" s="22">
        <v>7.1320400000000001E-3</v>
      </c>
      <c r="K8" s="22">
        <v>0.99786673999999997</v>
      </c>
      <c r="L8" s="22">
        <v>0.58014770000000004</v>
      </c>
      <c r="M8" s="22">
        <v>674.88480544000004</v>
      </c>
      <c r="N8" s="23">
        <v>97.040638689999994</v>
      </c>
      <c r="O8" s="21">
        <v>5.8499999999999999E-5</v>
      </c>
      <c r="P8" s="22">
        <v>5.5243499999999999E-3</v>
      </c>
      <c r="Q8" s="22">
        <v>7.6485099999999999E-3</v>
      </c>
      <c r="R8" s="22">
        <v>0.99747220000000003</v>
      </c>
      <c r="S8" s="22">
        <v>0.63710701999999997</v>
      </c>
      <c r="T8" s="22">
        <v>522.77340674000004</v>
      </c>
      <c r="U8" s="23">
        <v>95.903634069999995</v>
      </c>
      <c r="V8" s="21">
        <v>5.028E-5</v>
      </c>
      <c r="W8" s="22">
        <v>4.9509599999999999E-3</v>
      </c>
      <c r="X8" s="22">
        <v>7.0909099999999997E-3</v>
      </c>
      <c r="Y8" s="22">
        <v>0.99788946000000001</v>
      </c>
      <c r="Z8" s="22">
        <v>0.57933409999999996</v>
      </c>
      <c r="AA8" s="22">
        <v>367.35631584999999</v>
      </c>
      <c r="AB8" s="23">
        <v>86.372643229999994</v>
      </c>
      <c r="AC8" s="21">
        <v>5.8050000000000002E-5</v>
      </c>
      <c r="AD8" s="22">
        <v>5.3818099999999999E-3</v>
      </c>
      <c r="AE8" s="22">
        <v>7.6191699999999998E-3</v>
      </c>
      <c r="AF8" s="22">
        <v>0.99752405</v>
      </c>
      <c r="AG8" s="22">
        <v>0.62678246999999998</v>
      </c>
      <c r="AH8" s="22">
        <v>1045.3108849499999</v>
      </c>
      <c r="AI8" s="23">
        <v>172.38518786</v>
      </c>
      <c r="AJ8" s="21">
        <v>1.1345000000000001E-4</v>
      </c>
      <c r="AK8" s="22">
        <v>6.6969600000000001E-3</v>
      </c>
      <c r="AL8" s="22">
        <v>1.06512E-2</v>
      </c>
      <c r="AM8" s="22">
        <v>0.99480663000000003</v>
      </c>
      <c r="AN8" s="22">
        <v>0.80837440000000005</v>
      </c>
      <c r="AO8" s="22">
        <v>2322.4408586</v>
      </c>
      <c r="AP8" s="23">
        <v>159.16862965000001</v>
      </c>
    </row>
    <row r="9" spans="1:42" x14ac:dyDescent="0.2">
      <c r="A9" s="12">
        <v>6</v>
      </c>
      <c r="B9" s="2"/>
      <c r="C9" s="1"/>
      <c r="D9" s="1"/>
      <c r="E9" s="1"/>
      <c r="F9" s="1"/>
      <c r="G9" s="3"/>
      <c r="H9" s="10">
        <v>5.0840000000000001E-5</v>
      </c>
      <c r="I9" s="1">
        <v>4.9603E-3</v>
      </c>
      <c r="J9" s="1">
        <v>7.1302600000000002E-3</v>
      </c>
      <c r="K9" s="1">
        <v>0.99785316999999996</v>
      </c>
      <c r="L9" s="1">
        <v>0.58056087999999995</v>
      </c>
      <c r="M9" s="1">
        <v>674.47944212000004</v>
      </c>
      <c r="N9" s="3">
        <v>97.094620939999999</v>
      </c>
      <c r="O9" s="10">
        <v>5.2609999999999999E-5</v>
      </c>
      <c r="P9" s="1">
        <v>5.0916599999999996E-3</v>
      </c>
      <c r="Q9" s="1">
        <v>7.2531699999999998E-3</v>
      </c>
      <c r="R9" s="1">
        <v>0.99775952000000001</v>
      </c>
      <c r="S9" s="1">
        <v>0.59351134000000005</v>
      </c>
      <c r="T9" s="1">
        <v>522.64554548000001</v>
      </c>
      <c r="U9" s="3">
        <v>96.527256249999994</v>
      </c>
      <c r="V9" s="10">
        <v>5.0189999999999999E-5</v>
      </c>
      <c r="W9" s="1">
        <v>4.9413E-3</v>
      </c>
      <c r="X9" s="1">
        <v>7.0847599999999998E-3</v>
      </c>
      <c r="Y9" s="1">
        <v>0.99788854000000005</v>
      </c>
      <c r="Z9" s="1">
        <v>0.57852062999999998</v>
      </c>
      <c r="AA9" s="1">
        <v>366.36235166</v>
      </c>
      <c r="AB9" s="3">
        <v>86.326904769999999</v>
      </c>
      <c r="AC9" s="10">
        <v>5.1709999999999998E-5</v>
      </c>
      <c r="AD9" s="1">
        <v>4.99373E-3</v>
      </c>
      <c r="AE9" s="1">
        <v>7.1908600000000003E-3</v>
      </c>
      <c r="AF9" s="1">
        <v>0.99782499000000002</v>
      </c>
      <c r="AG9" s="1">
        <v>0.58488399000000002</v>
      </c>
      <c r="AH9" s="1">
        <v>1046.3687789400001</v>
      </c>
      <c r="AI9" s="3">
        <v>172.31117939999999</v>
      </c>
      <c r="AJ9" s="10">
        <v>1.3394000000000001E-4</v>
      </c>
      <c r="AK9" s="1">
        <v>6.4469999999999996E-3</v>
      </c>
      <c r="AL9" s="1">
        <v>1.1573099999999999E-2</v>
      </c>
      <c r="AM9" s="1">
        <v>0.99402307999999995</v>
      </c>
      <c r="AN9" s="1">
        <v>0.79500461</v>
      </c>
      <c r="AO9" s="1">
        <v>2326.9913349200001</v>
      </c>
      <c r="AP9" s="3">
        <v>159.3370285</v>
      </c>
    </row>
    <row r="10" spans="1:42" x14ac:dyDescent="0.2">
      <c r="A10" s="20">
        <v>7</v>
      </c>
      <c r="B10" s="24"/>
      <c r="C10" s="22"/>
      <c r="D10" s="22"/>
      <c r="E10" s="22"/>
      <c r="F10" s="22"/>
      <c r="G10" s="23"/>
      <c r="H10" s="21">
        <v>5.2089999999999998E-5</v>
      </c>
      <c r="I10" s="22">
        <v>5.0681800000000003E-3</v>
      </c>
      <c r="J10" s="22">
        <v>7.2175599999999996E-3</v>
      </c>
      <c r="K10" s="22">
        <v>0.99778876000000005</v>
      </c>
      <c r="L10" s="22">
        <v>0.59177685000000002</v>
      </c>
      <c r="M10" s="22">
        <v>676.35729575000005</v>
      </c>
      <c r="N10" s="23">
        <v>95.83024073</v>
      </c>
      <c r="O10" s="21">
        <v>5.9559999999999999E-5</v>
      </c>
      <c r="P10" s="22">
        <v>5.5920500000000003E-3</v>
      </c>
      <c r="Q10" s="22">
        <v>7.7175400000000002E-3</v>
      </c>
      <c r="R10" s="22">
        <v>0.99743316999999998</v>
      </c>
      <c r="S10" s="22">
        <v>0.64394516000000002</v>
      </c>
      <c r="T10" s="22">
        <v>522.97241879000001</v>
      </c>
      <c r="U10" s="23">
        <v>95.330542800000003</v>
      </c>
      <c r="V10" s="21">
        <v>5.0139999999999998E-5</v>
      </c>
      <c r="W10" s="22">
        <v>4.9430899999999998E-3</v>
      </c>
      <c r="X10" s="22">
        <v>7.0811800000000003E-3</v>
      </c>
      <c r="Y10" s="22">
        <v>0.99789395999999997</v>
      </c>
      <c r="Z10" s="22">
        <v>0.57861940000000001</v>
      </c>
      <c r="AA10" s="22">
        <v>367.00345062999997</v>
      </c>
      <c r="AB10" s="23">
        <v>86.708043810000007</v>
      </c>
      <c r="AC10" s="21">
        <v>5.2420000000000003E-5</v>
      </c>
      <c r="AD10" s="22">
        <v>5.0580199999999999E-3</v>
      </c>
      <c r="AE10" s="22">
        <v>7.2403700000000003E-3</v>
      </c>
      <c r="AF10" s="22">
        <v>0.99780340999999995</v>
      </c>
      <c r="AG10" s="22">
        <v>0.59209758999999995</v>
      </c>
      <c r="AH10" s="22">
        <v>1042.7878324999999</v>
      </c>
      <c r="AI10" s="23">
        <v>171.95314311999999</v>
      </c>
      <c r="AJ10" s="21">
        <v>1.1707E-4</v>
      </c>
      <c r="AK10" s="22">
        <v>6.30804E-3</v>
      </c>
      <c r="AL10" s="22">
        <v>1.08199E-2</v>
      </c>
      <c r="AM10" s="22">
        <v>0.99488796999999995</v>
      </c>
      <c r="AN10" s="22">
        <v>0.77012554</v>
      </c>
      <c r="AO10" s="22">
        <v>2320.9546873600002</v>
      </c>
      <c r="AP10" s="23">
        <v>159.29116797</v>
      </c>
    </row>
    <row r="11" spans="1:42" x14ac:dyDescent="0.2">
      <c r="A11" s="12">
        <v>8</v>
      </c>
      <c r="B11" s="2"/>
      <c r="C11" s="1"/>
      <c r="D11" s="1"/>
      <c r="E11" s="1"/>
      <c r="F11" s="1"/>
      <c r="G11" s="3"/>
      <c r="H11" s="10">
        <v>5.2970000000000003E-5</v>
      </c>
      <c r="I11" s="1">
        <v>5.1196100000000001E-3</v>
      </c>
      <c r="J11" s="1">
        <v>7.2780400000000004E-3</v>
      </c>
      <c r="K11" s="1">
        <v>0.99775066999999995</v>
      </c>
      <c r="L11" s="1">
        <v>0.59702880999999997</v>
      </c>
      <c r="M11" s="1">
        <v>674.94864272999996</v>
      </c>
      <c r="N11" s="3">
        <v>96.32263494</v>
      </c>
      <c r="O11" s="10">
        <v>5.8919999999999998E-5</v>
      </c>
      <c r="P11" s="1">
        <v>5.5167300000000001E-3</v>
      </c>
      <c r="Q11" s="1">
        <v>7.6758499999999997E-3</v>
      </c>
      <c r="R11" s="1">
        <v>0.99745026999999997</v>
      </c>
      <c r="S11" s="1">
        <v>0.63841482999999999</v>
      </c>
      <c r="T11" s="1">
        <v>522.71573091000005</v>
      </c>
      <c r="U11" s="3">
        <v>95.495347260000003</v>
      </c>
      <c r="V11" s="10">
        <v>5.0160000000000001E-5</v>
      </c>
      <c r="W11" s="1">
        <v>4.9447400000000004E-3</v>
      </c>
      <c r="X11" s="1">
        <v>7.0824599999999996E-3</v>
      </c>
      <c r="Y11" s="1">
        <v>0.99789353000000003</v>
      </c>
      <c r="Z11" s="1">
        <v>0.57878615</v>
      </c>
      <c r="AA11" s="1">
        <v>367.86964107</v>
      </c>
      <c r="AB11" s="3">
        <v>86.818420889999999</v>
      </c>
      <c r="AC11" s="10">
        <v>5.3340000000000001E-5</v>
      </c>
      <c r="AD11" s="1">
        <v>5.0455700000000001E-3</v>
      </c>
      <c r="AE11" s="1">
        <v>7.3033500000000001E-3</v>
      </c>
      <c r="AF11" s="1">
        <v>0.99775374999999999</v>
      </c>
      <c r="AG11" s="1">
        <v>0.59081846999999998</v>
      </c>
      <c r="AH11" s="1">
        <v>1044.6448369</v>
      </c>
      <c r="AI11" s="3">
        <v>172.43761395999999</v>
      </c>
      <c r="AJ11" s="10">
        <v>1.8166999999999999E-4</v>
      </c>
      <c r="AK11" s="1">
        <v>8.5655200000000001E-3</v>
      </c>
      <c r="AL11" s="1">
        <v>1.347841E-2</v>
      </c>
      <c r="AM11" s="1">
        <v>0.99134155000000002</v>
      </c>
      <c r="AN11" s="1">
        <v>1.0094627700000001</v>
      </c>
      <c r="AO11" s="1">
        <v>2320.51438022</v>
      </c>
      <c r="AP11" s="3">
        <v>159.24474597</v>
      </c>
    </row>
    <row r="12" spans="1:42" x14ac:dyDescent="0.2">
      <c r="A12" s="20">
        <v>9</v>
      </c>
      <c r="B12" s="24"/>
      <c r="C12" s="22"/>
      <c r="D12" s="22"/>
      <c r="E12" s="22"/>
      <c r="F12" s="22"/>
      <c r="G12" s="23"/>
      <c r="H12" s="21">
        <v>5.2859999999999999E-5</v>
      </c>
      <c r="I12" s="22">
        <v>5.1094299999999999E-3</v>
      </c>
      <c r="J12" s="22">
        <v>7.2702499999999998E-3</v>
      </c>
      <c r="K12" s="22">
        <v>0.99774231999999996</v>
      </c>
      <c r="L12" s="22">
        <v>0.59557506000000004</v>
      </c>
      <c r="M12" s="22">
        <v>675.77576590000001</v>
      </c>
      <c r="N12" s="23">
        <v>95.997544770000005</v>
      </c>
      <c r="O12" s="21">
        <v>6.3260000000000001E-5</v>
      </c>
      <c r="P12" s="22">
        <v>5.77832E-3</v>
      </c>
      <c r="Q12" s="22">
        <v>7.9537400000000008E-3</v>
      </c>
      <c r="R12" s="22">
        <v>0.99725368999999997</v>
      </c>
      <c r="S12" s="22">
        <v>0.66149723999999999</v>
      </c>
      <c r="T12" s="22">
        <v>522.81215024000005</v>
      </c>
      <c r="U12" s="23">
        <v>96.243303299999994</v>
      </c>
      <c r="V12" s="21">
        <v>5.0160000000000001E-5</v>
      </c>
      <c r="W12" s="22">
        <v>4.9448699999999996E-3</v>
      </c>
      <c r="X12" s="22">
        <v>7.0825899999999997E-3</v>
      </c>
      <c r="Y12" s="22">
        <v>0.99789344999999996</v>
      </c>
      <c r="Z12" s="22">
        <v>0.57879519000000001</v>
      </c>
      <c r="AA12" s="22">
        <v>366.70151400999998</v>
      </c>
      <c r="AB12" s="23">
        <v>86.961662290000007</v>
      </c>
      <c r="AC12" s="21">
        <v>5.6199999999999997E-5</v>
      </c>
      <c r="AD12" s="22">
        <v>5.3459700000000002E-3</v>
      </c>
      <c r="AE12" s="22">
        <v>7.4967100000000002E-3</v>
      </c>
      <c r="AF12" s="22">
        <v>0.99759774999999995</v>
      </c>
      <c r="AG12" s="22">
        <v>0.62459511999999995</v>
      </c>
      <c r="AH12" s="22">
        <v>1046.4693174399999</v>
      </c>
      <c r="AI12" s="23">
        <v>171.51359868</v>
      </c>
      <c r="AJ12" s="21">
        <v>1.7930999999999999E-4</v>
      </c>
      <c r="AK12" s="22">
        <v>7.3849400000000004E-3</v>
      </c>
      <c r="AL12" s="22">
        <v>1.339073E-2</v>
      </c>
      <c r="AM12" s="22">
        <v>0.99183905999999999</v>
      </c>
      <c r="AN12" s="22">
        <v>0.89915665</v>
      </c>
      <c r="AO12" s="22">
        <v>2320.8764398100002</v>
      </c>
      <c r="AP12" s="23">
        <v>158.94963145</v>
      </c>
    </row>
    <row r="13" spans="1:42" x14ac:dyDescent="0.2">
      <c r="A13" s="12">
        <v>10</v>
      </c>
      <c r="B13" s="2"/>
      <c r="C13" s="1"/>
      <c r="D13" s="1"/>
      <c r="E13" s="1"/>
      <c r="F13" s="1"/>
      <c r="G13" s="3"/>
      <c r="H13" s="10">
        <v>5.2509999999999997E-5</v>
      </c>
      <c r="I13" s="1">
        <v>5.0622699999999998E-3</v>
      </c>
      <c r="J13" s="1">
        <v>7.2463400000000004E-3</v>
      </c>
      <c r="K13" s="1">
        <v>0.99776956000000006</v>
      </c>
      <c r="L13" s="1">
        <v>0.59048239999999996</v>
      </c>
      <c r="M13" s="1">
        <v>619.51426101000004</v>
      </c>
      <c r="N13" s="3">
        <v>97.513031960000006</v>
      </c>
      <c r="O13" s="10">
        <v>7.9209999999999995E-5</v>
      </c>
      <c r="P13" s="1">
        <v>6.6934400000000002E-3</v>
      </c>
      <c r="Q13" s="1">
        <v>8.8999300000000003E-3</v>
      </c>
      <c r="R13" s="1">
        <v>0.99654056999999996</v>
      </c>
      <c r="S13" s="1">
        <v>0.75703127999999997</v>
      </c>
      <c r="T13" s="1">
        <v>523.24999499</v>
      </c>
      <c r="U13" s="3">
        <v>95.244783159999997</v>
      </c>
      <c r="V13" s="10">
        <v>5.0139999999999998E-5</v>
      </c>
      <c r="W13" s="1">
        <v>4.94305E-3</v>
      </c>
      <c r="X13" s="1">
        <v>7.0808900000000003E-3</v>
      </c>
      <c r="Y13" s="1">
        <v>0.99789446000000004</v>
      </c>
      <c r="Z13" s="1">
        <v>0.57867877000000001</v>
      </c>
      <c r="AA13" s="1">
        <v>367.06072425999997</v>
      </c>
      <c r="AB13" s="3">
        <v>86.891186239999996</v>
      </c>
      <c r="AC13" s="10">
        <v>5.2830000000000001E-5</v>
      </c>
      <c r="AD13" s="1">
        <v>5.02865E-3</v>
      </c>
      <c r="AE13" s="1">
        <v>7.2681899999999999E-3</v>
      </c>
      <c r="AF13" s="1">
        <v>0.99779406000000004</v>
      </c>
      <c r="AG13" s="1">
        <v>0.58795838</v>
      </c>
      <c r="AH13" s="1">
        <v>1046.7411227</v>
      </c>
      <c r="AI13" s="3">
        <v>171.67035651</v>
      </c>
      <c r="AJ13" s="10">
        <v>1.2763999999999999E-4</v>
      </c>
      <c r="AK13" s="1">
        <v>6.55179E-3</v>
      </c>
      <c r="AL13" s="1">
        <v>1.129781E-2</v>
      </c>
      <c r="AM13" s="1">
        <v>0.99429040999999996</v>
      </c>
      <c r="AN13" s="1">
        <v>0.81017603999999999</v>
      </c>
      <c r="AO13" s="1">
        <v>2323.2914452</v>
      </c>
      <c r="AP13" s="3">
        <v>157.05998873999999</v>
      </c>
    </row>
    <row r="14" spans="1:42" x14ac:dyDescent="0.2">
      <c r="A14" s="20">
        <v>11</v>
      </c>
      <c r="B14" s="24"/>
      <c r="C14" s="22"/>
      <c r="D14" s="22"/>
      <c r="E14" s="22"/>
      <c r="F14" s="22"/>
      <c r="G14" s="23"/>
      <c r="H14" s="21">
        <v>5.1520000000000001E-5</v>
      </c>
      <c r="I14" s="22">
        <v>5.0005500000000003E-3</v>
      </c>
      <c r="J14" s="22">
        <v>7.1775500000000004E-3</v>
      </c>
      <c r="K14" s="22">
        <v>0.99782974999999996</v>
      </c>
      <c r="L14" s="22">
        <v>0.58561233000000001</v>
      </c>
      <c r="M14" s="22">
        <v>670.72190118000003</v>
      </c>
      <c r="N14" s="23">
        <v>97.106786249999999</v>
      </c>
      <c r="O14" s="21">
        <v>6.2529999999999999E-5</v>
      </c>
      <c r="P14" s="22">
        <v>5.7321400000000002E-3</v>
      </c>
      <c r="Q14" s="22">
        <v>7.9077999999999996E-3</v>
      </c>
      <c r="R14" s="22">
        <v>0.99728302999999996</v>
      </c>
      <c r="S14" s="22">
        <v>0.65810405999999999</v>
      </c>
      <c r="T14" s="22">
        <v>523.03281927</v>
      </c>
      <c r="U14" s="23">
        <v>96.304358010000001</v>
      </c>
      <c r="V14" s="21">
        <v>5.0179999999999997E-5</v>
      </c>
      <c r="W14" s="22">
        <v>4.9461399999999999E-3</v>
      </c>
      <c r="X14" s="22">
        <v>7.0838799999999999E-3</v>
      </c>
      <c r="Y14" s="22">
        <v>0.99789267999999998</v>
      </c>
      <c r="Z14" s="22">
        <v>0.57888795000000004</v>
      </c>
      <c r="AA14" s="22">
        <v>368.11433339000001</v>
      </c>
      <c r="AB14" s="23">
        <v>86.558229449999999</v>
      </c>
      <c r="AC14" s="21">
        <v>5.8329999999999999E-5</v>
      </c>
      <c r="AD14" s="22">
        <v>5.2268799999999997E-3</v>
      </c>
      <c r="AE14" s="22">
        <v>7.6375999999999996E-3</v>
      </c>
      <c r="AF14" s="22">
        <v>0.99754427999999995</v>
      </c>
      <c r="AG14" s="22">
        <v>0.61407047000000003</v>
      </c>
      <c r="AH14" s="22">
        <v>1046.6640700999999</v>
      </c>
      <c r="AI14" s="23">
        <v>171.86060237999999</v>
      </c>
      <c r="AJ14" s="21">
        <v>1.5578E-4</v>
      </c>
      <c r="AK14" s="22">
        <v>7.5296299999999998E-3</v>
      </c>
      <c r="AL14" s="22">
        <v>1.2481269999999999E-2</v>
      </c>
      <c r="AM14" s="22">
        <v>0.99278069000000002</v>
      </c>
      <c r="AN14" s="22">
        <v>0.90955617</v>
      </c>
      <c r="AO14" s="22">
        <v>2318.7753902999998</v>
      </c>
      <c r="AP14" s="23">
        <v>159.17771912000001</v>
      </c>
    </row>
    <row r="15" spans="1:42" x14ac:dyDescent="0.2">
      <c r="A15" s="12">
        <v>12</v>
      </c>
      <c r="B15" s="2"/>
      <c r="C15" s="1"/>
      <c r="D15" s="1"/>
      <c r="E15" s="1"/>
      <c r="F15" s="1"/>
      <c r="G15" s="3"/>
      <c r="H15" s="10">
        <v>5.253E-5</v>
      </c>
      <c r="I15" s="1">
        <v>5.0586099999999998E-3</v>
      </c>
      <c r="J15" s="1">
        <v>7.24773E-3</v>
      </c>
      <c r="K15" s="1">
        <v>0.99776483000000005</v>
      </c>
      <c r="L15" s="1">
        <v>0.59043546000000002</v>
      </c>
      <c r="M15" s="1">
        <v>675.86257529</v>
      </c>
      <c r="N15" s="3">
        <v>97.322589640000004</v>
      </c>
      <c r="O15" s="10">
        <v>6.1169999999999999E-5</v>
      </c>
      <c r="P15" s="1">
        <v>5.646E-3</v>
      </c>
      <c r="Q15" s="1">
        <v>7.8214400000000007E-3</v>
      </c>
      <c r="R15" s="1">
        <v>0.99737039999999999</v>
      </c>
      <c r="S15" s="1">
        <v>0.64942365999999996</v>
      </c>
      <c r="T15" s="1">
        <v>523.08493924000004</v>
      </c>
      <c r="U15" s="3">
        <v>96.157992840000006</v>
      </c>
      <c r="V15" s="10">
        <v>5.02E-5</v>
      </c>
      <c r="W15" s="1">
        <v>4.9399200000000004E-3</v>
      </c>
      <c r="X15" s="1">
        <v>7.0852500000000004E-3</v>
      </c>
      <c r="Y15" s="1">
        <v>0.99788887999999998</v>
      </c>
      <c r="Z15" s="1">
        <v>0.57839932999999999</v>
      </c>
      <c r="AA15" s="1">
        <v>366.59078503000001</v>
      </c>
      <c r="AB15" s="3">
        <v>87.418279170000005</v>
      </c>
      <c r="AC15" s="10">
        <v>5.5649999999999997E-5</v>
      </c>
      <c r="AD15" s="1">
        <v>5.1671E-3</v>
      </c>
      <c r="AE15" s="1">
        <v>7.4599100000000002E-3</v>
      </c>
      <c r="AF15" s="1">
        <v>0.99763926999999997</v>
      </c>
      <c r="AG15" s="1">
        <v>0.60716546000000005</v>
      </c>
      <c r="AH15" s="1">
        <v>1045.1631169</v>
      </c>
      <c r="AI15" s="3">
        <v>172.48351645</v>
      </c>
      <c r="AJ15" s="10">
        <v>1.3976E-4</v>
      </c>
      <c r="AK15" s="1">
        <v>6.6031299999999996E-3</v>
      </c>
      <c r="AL15" s="1">
        <v>1.1822060000000001E-2</v>
      </c>
      <c r="AM15" s="1">
        <v>0.99378460000000002</v>
      </c>
      <c r="AN15" s="1">
        <v>0.79916697000000003</v>
      </c>
      <c r="AO15" s="1">
        <v>2324.7775802000001</v>
      </c>
      <c r="AP15" s="3">
        <v>158.96699071</v>
      </c>
    </row>
    <row r="16" spans="1:42" x14ac:dyDescent="0.2">
      <c r="A16" s="20">
        <v>13</v>
      </c>
      <c r="B16" s="24"/>
      <c r="C16" s="22"/>
      <c r="D16" s="22"/>
      <c r="E16" s="22"/>
      <c r="F16" s="22"/>
      <c r="G16" s="23"/>
      <c r="H16" s="21">
        <v>5.0739999999999999E-5</v>
      </c>
      <c r="I16" s="22">
        <v>4.9501500000000004E-3</v>
      </c>
      <c r="J16" s="22">
        <v>7.1230099999999999E-3</v>
      </c>
      <c r="K16" s="22">
        <v>0.99786127000000002</v>
      </c>
      <c r="L16" s="22">
        <v>0.57940449999999999</v>
      </c>
      <c r="M16" s="22">
        <v>675.45477915000004</v>
      </c>
      <c r="N16" s="23">
        <v>97.37947321</v>
      </c>
      <c r="O16" s="21">
        <v>5.2599999999999998E-5</v>
      </c>
      <c r="P16" s="22">
        <v>5.1210800000000001E-3</v>
      </c>
      <c r="Q16" s="22">
        <v>7.2525100000000002E-3</v>
      </c>
      <c r="R16" s="22">
        <v>0.99775965</v>
      </c>
      <c r="S16" s="22">
        <v>0.59643946999999997</v>
      </c>
      <c r="T16" s="22">
        <v>522.10138440000003</v>
      </c>
      <c r="U16" s="23">
        <v>96.079672340000002</v>
      </c>
      <c r="V16" s="21">
        <v>5.0189999999999999E-5</v>
      </c>
      <c r="W16" s="22">
        <v>4.9525400000000001E-3</v>
      </c>
      <c r="X16" s="22">
        <v>7.0845500000000002E-3</v>
      </c>
      <c r="Y16" s="22">
        <v>0.99788712999999996</v>
      </c>
      <c r="Z16" s="22">
        <v>0.57961618999999998</v>
      </c>
      <c r="AA16" s="22">
        <v>367.12807822000002</v>
      </c>
      <c r="AB16" s="23">
        <v>86.832721710000001</v>
      </c>
      <c r="AC16" s="21">
        <v>5.6440000000000002E-5</v>
      </c>
      <c r="AD16" s="22">
        <v>5.2327900000000002E-3</v>
      </c>
      <c r="AE16" s="22">
        <v>7.5126200000000002E-3</v>
      </c>
      <c r="AF16" s="22">
        <v>0.99761310000000003</v>
      </c>
      <c r="AG16" s="22">
        <v>0.61011150999999997</v>
      </c>
      <c r="AH16" s="22">
        <v>1045.0170152000001</v>
      </c>
      <c r="AI16" s="23">
        <v>170.84048032999999</v>
      </c>
      <c r="AJ16" s="21">
        <v>1.0907E-4</v>
      </c>
      <c r="AK16" s="22">
        <v>6.2678100000000004E-3</v>
      </c>
      <c r="AL16" s="22">
        <v>1.0443600000000001E-2</v>
      </c>
      <c r="AM16" s="22">
        <v>0.99520962999999996</v>
      </c>
      <c r="AN16" s="22">
        <v>0.76905950000000001</v>
      </c>
      <c r="AO16" s="22">
        <v>2328.9000775</v>
      </c>
      <c r="AP16" s="23">
        <v>160.54741597</v>
      </c>
    </row>
    <row r="17" spans="1:42" x14ac:dyDescent="0.2">
      <c r="A17" s="12">
        <v>14</v>
      </c>
      <c r="B17" s="2"/>
      <c r="C17" s="1"/>
      <c r="D17" s="1"/>
      <c r="E17" s="1"/>
      <c r="F17" s="1"/>
      <c r="G17" s="3"/>
      <c r="H17" s="10">
        <v>5.5040000000000002E-5</v>
      </c>
      <c r="I17" s="1">
        <v>5.2720099999999997E-3</v>
      </c>
      <c r="J17" s="1">
        <v>7.4189900000000003E-3</v>
      </c>
      <c r="K17" s="1">
        <v>0.99764315000000003</v>
      </c>
      <c r="L17" s="1">
        <v>0.61196419000000002</v>
      </c>
      <c r="M17" s="1">
        <v>675.29008626999996</v>
      </c>
      <c r="N17" s="3">
        <v>97.065269229999998</v>
      </c>
      <c r="O17" s="10">
        <v>5.6039999999999999E-5</v>
      </c>
      <c r="P17" s="1">
        <v>5.3566000000000004E-3</v>
      </c>
      <c r="Q17" s="1">
        <v>7.4858199999999998E-3</v>
      </c>
      <c r="R17" s="1">
        <v>0.99758535000000004</v>
      </c>
      <c r="S17" s="1">
        <v>0.62007749999999995</v>
      </c>
      <c r="T17" s="1">
        <v>523.30916286000001</v>
      </c>
      <c r="U17" s="3">
        <v>95.412868020000005</v>
      </c>
      <c r="V17" s="10">
        <v>5.0210000000000002E-5</v>
      </c>
      <c r="W17" s="1">
        <v>4.9480599999999998E-3</v>
      </c>
      <c r="X17" s="1">
        <v>7.0859499999999997E-3</v>
      </c>
      <c r="Y17" s="1">
        <v>0.99789145000000001</v>
      </c>
      <c r="Z17" s="1">
        <v>0.57903905</v>
      </c>
      <c r="AA17" s="1">
        <v>368.15270614999997</v>
      </c>
      <c r="AB17" s="3">
        <v>87.072593449999999</v>
      </c>
      <c r="AC17" s="10">
        <v>5.3159999999999999E-5</v>
      </c>
      <c r="AD17" s="1">
        <v>5.0550300000000003E-3</v>
      </c>
      <c r="AE17" s="1">
        <v>7.2908900000000004E-3</v>
      </c>
      <c r="AF17" s="1">
        <v>0.99777221000000005</v>
      </c>
      <c r="AG17" s="1">
        <v>0.59095131999999995</v>
      </c>
      <c r="AH17" s="1">
        <v>1052.1934633000001</v>
      </c>
      <c r="AI17" s="3">
        <v>173.02213526</v>
      </c>
      <c r="AJ17" s="10">
        <v>1.9242E-4</v>
      </c>
      <c r="AK17" s="1">
        <v>9.2514199999999998E-3</v>
      </c>
      <c r="AL17" s="1">
        <v>1.3871410000000001E-2</v>
      </c>
      <c r="AM17" s="1">
        <v>0.99071445999999996</v>
      </c>
      <c r="AN17" s="1">
        <v>1.0871633000000001</v>
      </c>
      <c r="AO17" s="1">
        <v>2341.0680747000001</v>
      </c>
      <c r="AP17" s="3">
        <v>160.45425344</v>
      </c>
    </row>
    <row r="18" spans="1:42" x14ac:dyDescent="0.2">
      <c r="A18" s="20">
        <v>15</v>
      </c>
      <c r="B18" s="24"/>
      <c r="C18" s="22"/>
      <c r="D18" s="22"/>
      <c r="E18" s="22"/>
      <c r="F18" s="22"/>
      <c r="G18" s="23"/>
      <c r="H18" s="21">
        <v>5.0470000000000003E-5</v>
      </c>
      <c r="I18" s="22">
        <v>4.9528699999999998E-3</v>
      </c>
      <c r="J18" s="22">
        <v>7.1038799999999999E-3</v>
      </c>
      <c r="K18" s="22">
        <v>0.99787278999999995</v>
      </c>
      <c r="L18" s="22">
        <v>0.58005881000000004</v>
      </c>
      <c r="M18" s="22">
        <v>675.45843982999997</v>
      </c>
      <c r="N18" s="23">
        <v>96.764375209999997</v>
      </c>
      <c r="O18" s="21">
        <v>5.3220000000000002E-5</v>
      </c>
      <c r="P18" s="22">
        <v>5.1778600000000003E-3</v>
      </c>
      <c r="Q18" s="22">
        <v>7.2952900000000003E-3</v>
      </c>
      <c r="R18" s="22">
        <v>0.99772218000000001</v>
      </c>
      <c r="S18" s="22">
        <v>0.60283606999999995</v>
      </c>
      <c r="T18" s="22">
        <v>523.63873409999997</v>
      </c>
      <c r="U18" s="23">
        <v>96.427086829999993</v>
      </c>
      <c r="V18" s="21">
        <v>5.024E-5</v>
      </c>
      <c r="W18" s="22">
        <v>4.9451800000000004E-3</v>
      </c>
      <c r="X18" s="22">
        <v>7.08795E-3</v>
      </c>
      <c r="Y18" s="22">
        <v>0.99788814999999997</v>
      </c>
      <c r="Z18" s="22">
        <v>0.57881512000000002</v>
      </c>
      <c r="AA18" s="22">
        <v>366.25271511</v>
      </c>
      <c r="AB18" s="23">
        <v>86.580483909999998</v>
      </c>
      <c r="AC18" s="21">
        <v>5.8199999999999998E-5</v>
      </c>
      <c r="AD18" s="22">
        <v>5.3479599999999997E-3</v>
      </c>
      <c r="AE18" s="22">
        <v>7.6286399999999999E-3</v>
      </c>
      <c r="AF18" s="22">
        <v>0.99757169999999995</v>
      </c>
      <c r="AG18" s="22">
        <v>0.62625129000000002</v>
      </c>
      <c r="AH18" s="22">
        <v>1043.1104002</v>
      </c>
      <c r="AI18" s="23">
        <v>172.38093971999999</v>
      </c>
      <c r="AJ18" s="21">
        <v>1.2666000000000001E-4</v>
      </c>
      <c r="AK18" s="22">
        <v>6.5336200000000004E-3</v>
      </c>
      <c r="AL18" s="22">
        <v>1.125455E-2</v>
      </c>
      <c r="AM18" s="22">
        <v>0.99437721999999995</v>
      </c>
      <c r="AN18" s="22">
        <v>0.80605587000000001</v>
      </c>
      <c r="AO18" s="22">
        <v>2335.1456226999999</v>
      </c>
      <c r="AP18" s="23">
        <v>160.51158762</v>
      </c>
    </row>
    <row r="19" spans="1:42" x14ac:dyDescent="0.2">
      <c r="A19" s="12">
        <v>16</v>
      </c>
      <c r="B19" s="2"/>
      <c r="C19" s="1"/>
      <c r="D19" s="1"/>
      <c r="E19" s="1"/>
      <c r="F19" s="1"/>
      <c r="G19" s="3"/>
      <c r="H19" s="10">
        <v>5.3690000000000003E-5</v>
      </c>
      <c r="I19" s="1">
        <v>5.1568999999999999E-3</v>
      </c>
      <c r="J19" s="1">
        <v>7.3275199999999997E-3</v>
      </c>
      <c r="K19" s="1">
        <v>0.99771463999999999</v>
      </c>
      <c r="L19" s="1">
        <v>0.60021807000000005</v>
      </c>
      <c r="M19" s="1">
        <v>674.88284636000003</v>
      </c>
      <c r="N19" s="3">
        <v>96.843625309999993</v>
      </c>
      <c r="O19" s="10">
        <v>6.0659999999999999E-5</v>
      </c>
      <c r="P19" s="1">
        <v>5.65841E-3</v>
      </c>
      <c r="Q19" s="1">
        <v>7.78854E-3</v>
      </c>
      <c r="R19" s="1">
        <v>0.99737693000000005</v>
      </c>
      <c r="S19" s="1">
        <v>0.65076044</v>
      </c>
      <c r="T19" s="1">
        <v>522.96111393000001</v>
      </c>
      <c r="U19" s="3">
        <v>96.236568449999993</v>
      </c>
      <c r="V19" s="10">
        <v>5.0160000000000001E-5</v>
      </c>
      <c r="W19" s="1">
        <v>4.9443400000000002E-3</v>
      </c>
      <c r="X19" s="1">
        <v>7.0820700000000002E-3</v>
      </c>
      <c r="Y19" s="1">
        <v>0.99789375999999996</v>
      </c>
      <c r="Z19" s="1">
        <v>0.57875913999999995</v>
      </c>
      <c r="AA19" s="1">
        <v>363.99815368999998</v>
      </c>
      <c r="AB19" s="3">
        <v>86.413593050000003</v>
      </c>
      <c r="AC19" s="10">
        <v>5.3170000000000001E-5</v>
      </c>
      <c r="AD19" s="1">
        <v>5.0489899999999997E-3</v>
      </c>
      <c r="AE19" s="1">
        <v>7.2918899999999997E-3</v>
      </c>
      <c r="AF19" s="1">
        <v>0.99775966000000005</v>
      </c>
      <c r="AG19" s="1">
        <v>0.59145312000000005</v>
      </c>
      <c r="AH19" s="1">
        <v>1041.6831853000001</v>
      </c>
      <c r="AI19" s="3">
        <v>196.61673045000001</v>
      </c>
      <c r="AJ19" s="10">
        <v>1.5729000000000001E-4</v>
      </c>
      <c r="AK19" s="1">
        <v>7.0872299999999999E-3</v>
      </c>
      <c r="AL19" s="1">
        <v>1.254157E-2</v>
      </c>
      <c r="AM19" s="1">
        <v>0.99265614999999996</v>
      </c>
      <c r="AN19" s="1">
        <v>0.87382123</v>
      </c>
      <c r="AO19" s="1">
        <v>2337.6995293999998</v>
      </c>
      <c r="AP19" s="3">
        <v>159.1987164</v>
      </c>
    </row>
    <row r="20" spans="1:42" x14ac:dyDescent="0.2">
      <c r="A20" s="20">
        <v>17</v>
      </c>
      <c r="B20" s="24"/>
      <c r="C20" s="22"/>
      <c r="D20" s="22"/>
      <c r="E20" s="22"/>
      <c r="F20" s="22"/>
      <c r="G20" s="23"/>
      <c r="H20" s="21">
        <v>5.3270000000000003E-5</v>
      </c>
      <c r="I20" s="22">
        <v>5.1297299999999999E-3</v>
      </c>
      <c r="J20" s="22">
        <v>7.2985799999999998E-3</v>
      </c>
      <c r="K20" s="22">
        <v>0.99772746000000001</v>
      </c>
      <c r="L20" s="22">
        <v>0.59716910999999995</v>
      </c>
      <c r="M20" s="22">
        <v>674.98551773999998</v>
      </c>
      <c r="N20" s="23">
        <v>97.300177340000005</v>
      </c>
      <c r="O20" s="21">
        <v>5.198E-5</v>
      </c>
      <c r="P20" s="22">
        <v>5.0565300000000001E-3</v>
      </c>
      <c r="Q20" s="22">
        <v>7.2098600000000002E-3</v>
      </c>
      <c r="R20" s="22">
        <v>0.99782221999999998</v>
      </c>
      <c r="S20" s="22">
        <v>0.59306943000000001</v>
      </c>
      <c r="T20" s="22">
        <v>523.57732749000002</v>
      </c>
      <c r="U20" s="23">
        <v>95.496475459999999</v>
      </c>
      <c r="V20" s="21">
        <v>5.0160000000000001E-5</v>
      </c>
      <c r="W20" s="22">
        <v>4.9449799999999999E-3</v>
      </c>
      <c r="X20" s="22">
        <v>7.0826999999999999E-3</v>
      </c>
      <c r="Y20" s="22">
        <v>0.99789338000000005</v>
      </c>
      <c r="Z20" s="22">
        <v>0.57880334</v>
      </c>
      <c r="AA20" s="22">
        <v>364.85395979999998</v>
      </c>
      <c r="AB20" s="23">
        <v>87.284539219999999</v>
      </c>
      <c r="AC20" s="21">
        <v>5.3640000000000001E-5</v>
      </c>
      <c r="AD20" s="22">
        <v>5.1024800000000004E-3</v>
      </c>
      <c r="AE20" s="22">
        <v>7.3241399999999998E-3</v>
      </c>
      <c r="AF20" s="22">
        <v>0.99775347000000003</v>
      </c>
      <c r="AG20" s="22">
        <v>0.59717507000000003</v>
      </c>
      <c r="AH20" s="22">
        <v>1046.254641</v>
      </c>
      <c r="AI20" s="23">
        <v>172.79877733999999</v>
      </c>
      <c r="AJ20" s="21">
        <v>1.3838000000000001E-4</v>
      </c>
      <c r="AK20" s="22">
        <v>6.1398900000000003E-3</v>
      </c>
      <c r="AL20" s="22">
        <v>1.1763610000000001E-2</v>
      </c>
      <c r="AM20" s="22">
        <v>0.9937201</v>
      </c>
      <c r="AN20" s="22">
        <v>0.74143163000000001</v>
      </c>
      <c r="AO20" s="22">
        <v>2325.8592847999998</v>
      </c>
      <c r="AP20" s="23">
        <v>157.44883584999999</v>
      </c>
    </row>
    <row r="21" spans="1:42" x14ac:dyDescent="0.2">
      <c r="A21" s="12">
        <v>18</v>
      </c>
      <c r="B21" s="2"/>
      <c r="C21" s="1"/>
      <c r="D21" s="1"/>
      <c r="E21" s="1"/>
      <c r="F21" s="1"/>
      <c r="G21" s="3"/>
      <c r="H21" s="10">
        <v>5.1530000000000003E-5</v>
      </c>
      <c r="I21" s="1">
        <v>4.9989099999999996E-3</v>
      </c>
      <c r="J21" s="1">
        <v>7.17865E-3</v>
      </c>
      <c r="K21" s="1">
        <v>0.99781796</v>
      </c>
      <c r="L21" s="1">
        <v>0.58428365999999998</v>
      </c>
      <c r="M21" s="1">
        <v>673.98312496999995</v>
      </c>
      <c r="N21" s="3">
        <v>97.929489849999996</v>
      </c>
      <c r="O21" s="10">
        <v>7.737E-5</v>
      </c>
      <c r="P21" s="1">
        <v>6.6378599999999998E-3</v>
      </c>
      <c r="Q21" s="1">
        <v>8.7960799999999995E-3</v>
      </c>
      <c r="R21" s="1">
        <v>0.99661968999999995</v>
      </c>
      <c r="S21" s="1">
        <v>0.75238015999999996</v>
      </c>
      <c r="T21" s="1">
        <v>522.42935419000003</v>
      </c>
      <c r="U21" s="3">
        <v>96.417488340000006</v>
      </c>
      <c r="V21" s="10">
        <v>5.0179999999999997E-5</v>
      </c>
      <c r="W21" s="1">
        <v>4.9460399999999996E-3</v>
      </c>
      <c r="X21" s="1">
        <v>7.0837699999999997E-3</v>
      </c>
      <c r="Y21" s="1">
        <v>0.99789275</v>
      </c>
      <c r="Z21" s="1">
        <v>0.57888096</v>
      </c>
      <c r="AA21" s="1">
        <v>366.25555348</v>
      </c>
      <c r="AB21" s="3">
        <v>87.157347920000007</v>
      </c>
      <c r="AC21" s="10">
        <v>5.842E-5</v>
      </c>
      <c r="AD21" s="1">
        <v>5.3877400000000002E-3</v>
      </c>
      <c r="AE21" s="1">
        <v>7.6436000000000004E-3</v>
      </c>
      <c r="AF21" s="1">
        <v>0.99757169999999995</v>
      </c>
      <c r="AG21" s="1">
        <v>0.62684123000000003</v>
      </c>
      <c r="AH21" s="1">
        <v>1044.1856553</v>
      </c>
      <c r="AI21" s="3">
        <v>172.66806817</v>
      </c>
      <c r="AJ21" s="10">
        <v>1.9984000000000001E-4</v>
      </c>
      <c r="AK21" s="1">
        <v>7.7783499999999998E-3</v>
      </c>
      <c r="AL21" s="1">
        <v>1.413648E-2</v>
      </c>
      <c r="AM21" s="1">
        <v>0.99089928999999999</v>
      </c>
      <c r="AN21" s="1">
        <v>0.93528776999999996</v>
      </c>
      <c r="AO21" s="1">
        <v>2321.8968900999998</v>
      </c>
      <c r="AP21" s="3">
        <v>159.41445827000001</v>
      </c>
    </row>
    <row r="22" spans="1:42" x14ac:dyDescent="0.2">
      <c r="A22" s="20">
        <v>19</v>
      </c>
      <c r="B22" s="24"/>
      <c r="C22" s="22"/>
      <c r="D22" s="22"/>
      <c r="E22" s="22"/>
      <c r="F22" s="22"/>
      <c r="G22" s="23"/>
      <c r="H22" s="21">
        <v>5.2469999999999997E-5</v>
      </c>
      <c r="I22" s="22">
        <v>5.0627500000000004E-3</v>
      </c>
      <c r="J22" s="22">
        <v>7.2434800000000001E-3</v>
      </c>
      <c r="K22" s="22">
        <v>0.99776631000000005</v>
      </c>
      <c r="L22" s="22">
        <v>0.5907713</v>
      </c>
      <c r="M22" s="22">
        <v>674.74926043000005</v>
      </c>
      <c r="N22" s="23">
        <v>97.991662739999995</v>
      </c>
      <c r="O22" s="21">
        <v>7.0710000000000006E-5</v>
      </c>
      <c r="P22" s="22">
        <v>6.2321E-3</v>
      </c>
      <c r="Q22" s="22">
        <v>8.4086899999999999E-3</v>
      </c>
      <c r="R22" s="22">
        <v>0.99691850000000004</v>
      </c>
      <c r="S22" s="22">
        <v>0.70887412999999999</v>
      </c>
      <c r="T22" s="22">
        <v>523.50141071999997</v>
      </c>
      <c r="U22" s="23">
        <v>95.476971860000006</v>
      </c>
      <c r="V22" s="21">
        <v>5.0170000000000002E-5</v>
      </c>
      <c r="W22" s="22">
        <v>4.9455499999999999E-3</v>
      </c>
      <c r="X22" s="22">
        <v>7.0832600000000001E-3</v>
      </c>
      <c r="Y22" s="22">
        <v>0.99789304999999995</v>
      </c>
      <c r="Z22" s="22">
        <v>0.57884464000000002</v>
      </c>
      <c r="AA22" s="22">
        <v>366.48101043999998</v>
      </c>
      <c r="AB22" s="23">
        <v>86.771908760000002</v>
      </c>
      <c r="AC22" s="21">
        <v>5.4780000000000001E-5</v>
      </c>
      <c r="AD22" s="22">
        <v>5.1635199999999996E-3</v>
      </c>
      <c r="AE22" s="22">
        <v>7.4015900000000004E-3</v>
      </c>
      <c r="AF22" s="22">
        <v>0.99769240000000003</v>
      </c>
      <c r="AG22" s="22">
        <v>0.60526201999999996</v>
      </c>
      <c r="AH22" s="22">
        <v>1044.9522999999999</v>
      </c>
      <c r="AI22" s="23">
        <v>171.11151576</v>
      </c>
      <c r="AJ22" s="21">
        <v>1.6258000000000001E-4</v>
      </c>
      <c r="AK22" s="22">
        <v>6.5704300000000004E-3</v>
      </c>
      <c r="AL22" s="22">
        <v>1.2750859999999999E-2</v>
      </c>
      <c r="AM22" s="22">
        <v>0.99255386999999995</v>
      </c>
      <c r="AN22" s="22">
        <v>0.79168687000000004</v>
      </c>
      <c r="AO22" s="22">
        <v>2324.8246398000001</v>
      </c>
      <c r="AP22" s="23">
        <v>159.43062090999999</v>
      </c>
    </row>
    <row r="23" spans="1:42" x14ac:dyDescent="0.2">
      <c r="A23" s="12">
        <v>20</v>
      </c>
      <c r="B23" s="2"/>
      <c r="C23" s="1"/>
      <c r="D23" s="1"/>
      <c r="E23" s="1"/>
      <c r="F23" s="1"/>
      <c r="G23" s="3"/>
      <c r="H23" s="10">
        <v>5.1459999999999999E-5</v>
      </c>
      <c r="I23" s="1">
        <v>5.00849E-3</v>
      </c>
      <c r="J23" s="1">
        <v>7.1738499999999998E-3</v>
      </c>
      <c r="K23" s="1">
        <v>0.99784669999999998</v>
      </c>
      <c r="L23" s="1">
        <v>0.58572418000000004</v>
      </c>
      <c r="M23" s="1">
        <v>676.37658714999998</v>
      </c>
      <c r="N23" s="3">
        <v>98.053151850000006</v>
      </c>
      <c r="O23" s="10">
        <v>5.872E-5</v>
      </c>
      <c r="P23" s="1">
        <v>5.4906099999999999E-3</v>
      </c>
      <c r="Q23" s="1">
        <v>7.6630500000000002E-3</v>
      </c>
      <c r="R23" s="1">
        <v>0.99747173</v>
      </c>
      <c r="S23" s="1">
        <v>0.63301423000000001</v>
      </c>
      <c r="T23" s="1">
        <v>522.27446103</v>
      </c>
      <c r="U23" s="3">
        <v>95.558247570000006</v>
      </c>
      <c r="V23" s="10">
        <v>5.02E-5</v>
      </c>
      <c r="W23" s="1">
        <v>4.9470800000000004E-3</v>
      </c>
      <c r="X23" s="1">
        <v>7.0848700000000001E-3</v>
      </c>
      <c r="Y23" s="1">
        <v>0.99789209000000001</v>
      </c>
      <c r="Z23" s="1">
        <v>0.57895980000000002</v>
      </c>
      <c r="AA23" s="1">
        <v>367.70236039000002</v>
      </c>
      <c r="AB23" s="3">
        <v>86.913741349999995</v>
      </c>
      <c r="AC23" s="10">
        <v>5.2769999999999998E-5</v>
      </c>
      <c r="AD23" s="1">
        <v>5.0394599999999999E-3</v>
      </c>
      <c r="AE23" s="1">
        <v>7.2645899999999996E-3</v>
      </c>
      <c r="AF23" s="1">
        <v>0.99779081000000003</v>
      </c>
      <c r="AG23" s="1">
        <v>0.58979541000000002</v>
      </c>
      <c r="AH23" s="1">
        <v>1034.1349175</v>
      </c>
      <c r="AI23" s="3">
        <v>171.60910487000001</v>
      </c>
      <c r="AJ23" s="10">
        <v>1.2996000000000001E-4</v>
      </c>
      <c r="AK23" s="1">
        <v>8.1248599999999994E-3</v>
      </c>
      <c r="AL23" s="1">
        <v>1.1400189999999999E-2</v>
      </c>
      <c r="AM23" s="1">
        <v>0.99478632</v>
      </c>
      <c r="AN23" s="1">
        <v>0.98652523000000003</v>
      </c>
      <c r="AO23" s="1">
        <v>2324.6438536000001</v>
      </c>
      <c r="AP23" s="3">
        <v>159.15757561000001</v>
      </c>
    </row>
    <row r="24" spans="1:42" x14ac:dyDescent="0.2">
      <c r="A24" s="20">
        <v>21</v>
      </c>
      <c r="B24" s="24"/>
      <c r="C24" s="22"/>
      <c r="D24" s="22"/>
      <c r="E24" s="22"/>
      <c r="F24" s="22"/>
      <c r="G24" s="23"/>
      <c r="H24" s="21">
        <v>5.198E-5</v>
      </c>
      <c r="I24" s="22">
        <v>5.0213100000000002E-3</v>
      </c>
      <c r="J24" s="22">
        <v>7.20946E-3</v>
      </c>
      <c r="K24" s="22">
        <v>0.99779845</v>
      </c>
      <c r="L24" s="22">
        <v>0.58644529999999995</v>
      </c>
      <c r="M24" s="22">
        <v>676.06405901999995</v>
      </c>
      <c r="N24" s="23">
        <v>96.670272589999996</v>
      </c>
      <c r="O24" s="21">
        <v>5.7750000000000001E-5</v>
      </c>
      <c r="P24" s="22">
        <v>5.4751499999999998E-3</v>
      </c>
      <c r="Q24" s="22">
        <v>7.5990600000000004E-3</v>
      </c>
      <c r="R24" s="22">
        <v>0.99750711999999997</v>
      </c>
      <c r="S24" s="22">
        <v>0.63238791000000005</v>
      </c>
      <c r="T24" s="22">
        <v>523.05207991999998</v>
      </c>
      <c r="U24" s="23">
        <v>96.352607489999997</v>
      </c>
      <c r="V24" s="21">
        <v>5.0170000000000002E-5</v>
      </c>
      <c r="W24" s="22">
        <v>4.9392899999999998E-3</v>
      </c>
      <c r="X24" s="22">
        <v>7.0828699999999998E-3</v>
      </c>
      <c r="Y24" s="22">
        <v>0.99789331999999997</v>
      </c>
      <c r="Z24" s="22">
        <v>0.57814279999999996</v>
      </c>
      <c r="AA24" s="22">
        <v>367.18229342000001</v>
      </c>
      <c r="AB24" s="23">
        <v>86.701751229999999</v>
      </c>
      <c r="AC24" s="21">
        <v>7.6349999999999999E-5</v>
      </c>
      <c r="AD24" s="22">
        <v>6.0804199999999996E-3</v>
      </c>
      <c r="AE24" s="22">
        <v>8.7381000000000004E-3</v>
      </c>
      <c r="AF24" s="22">
        <v>0.99678628000000002</v>
      </c>
      <c r="AG24" s="22">
        <v>0.71618720000000002</v>
      </c>
      <c r="AH24" s="22">
        <v>1041.5331976</v>
      </c>
      <c r="AI24" s="23">
        <v>171.95063519000001</v>
      </c>
      <c r="AJ24" s="21">
        <v>1.6291999999999999E-4</v>
      </c>
      <c r="AK24" s="22">
        <v>7.2465100000000003E-3</v>
      </c>
      <c r="AL24" s="22">
        <v>1.276417E-2</v>
      </c>
      <c r="AM24" s="22">
        <v>0.99248917999999997</v>
      </c>
      <c r="AN24" s="22">
        <v>0.87984417999999998</v>
      </c>
      <c r="AO24" s="22">
        <v>2327.9714078000002</v>
      </c>
      <c r="AP24" s="23">
        <v>159.23930264000001</v>
      </c>
    </row>
    <row r="25" spans="1:42" x14ac:dyDescent="0.2">
      <c r="A25" s="12">
        <v>22</v>
      </c>
      <c r="B25" s="2"/>
      <c r="C25" s="1"/>
      <c r="D25" s="1"/>
      <c r="E25" s="1"/>
      <c r="F25" s="1"/>
      <c r="G25" s="3"/>
      <c r="H25" s="10">
        <v>5.2089999999999998E-5</v>
      </c>
      <c r="I25" s="1">
        <v>5.02046E-3</v>
      </c>
      <c r="J25" s="1">
        <v>7.2175E-3</v>
      </c>
      <c r="K25" s="1">
        <v>0.99779172000000005</v>
      </c>
      <c r="L25" s="1">
        <v>0.58630072</v>
      </c>
      <c r="M25" s="1">
        <v>674.71764207000001</v>
      </c>
      <c r="N25" s="3">
        <v>96.480383160000002</v>
      </c>
      <c r="O25" s="10">
        <v>5.7330000000000002E-5</v>
      </c>
      <c r="P25" s="1">
        <v>5.3979500000000003E-3</v>
      </c>
      <c r="Q25" s="1">
        <v>7.5715699999999997E-3</v>
      </c>
      <c r="R25" s="1">
        <v>0.99758743999999999</v>
      </c>
      <c r="S25" s="1">
        <v>0.62933587000000002</v>
      </c>
      <c r="T25" s="1">
        <v>523.08480453000004</v>
      </c>
      <c r="U25" s="3">
        <v>95.865208390000006</v>
      </c>
      <c r="V25" s="10">
        <v>5.0170000000000002E-5</v>
      </c>
      <c r="W25" s="1">
        <v>4.9451199999999999E-3</v>
      </c>
      <c r="X25" s="1">
        <v>7.08284E-3</v>
      </c>
      <c r="Y25" s="1">
        <v>0.99789329999999998</v>
      </c>
      <c r="Z25" s="1">
        <v>0.57881335</v>
      </c>
      <c r="AA25" s="1">
        <v>365.74633265</v>
      </c>
      <c r="AB25" s="3">
        <v>87.118483299999994</v>
      </c>
      <c r="AC25" s="10">
        <v>6.2130000000000003E-5</v>
      </c>
      <c r="AD25" s="1">
        <v>5.61986E-3</v>
      </c>
      <c r="AE25" s="1">
        <v>7.8825400000000004E-3</v>
      </c>
      <c r="AF25" s="1">
        <v>0.99735589000000002</v>
      </c>
      <c r="AG25" s="1">
        <v>0.65508690000000003</v>
      </c>
      <c r="AH25" s="1">
        <v>1044.7567254999999</v>
      </c>
      <c r="AI25" s="3">
        <v>171.12851047999999</v>
      </c>
      <c r="AJ25" s="10">
        <v>9.8649999999999999E-5</v>
      </c>
      <c r="AK25" s="1">
        <v>5.9321299999999999E-3</v>
      </c>
      <c r="AL25" s="1">
        <v>9.9320799999999994E-3</v>
      </c>
      <c r="AM25" s="1">
        <v>0.99561058999999996</v>
      </c>
      <c r="AN25" s="1">
        <v>0.74381841999999998</v>
      </c>
      <c r="AO25" s="1">
        <v>2328.9161548000002</v>
      </c>
      <c r="AP25" s="3">
        <v>159.28497505000001</v>
      </c>
    </row>
    <row r="26" spans="1:42" x14ac:dyDescent="0.2">
      <c r="A26" s="20">
        <v>23</v>
      </c>
      <c r="B26" s="24"/>
      <c r="C26" s="22"/>
      <c r="D26" s="22"/>
      <c r="E26" s="22"/>
      <c r="F26" s="22"/>
      <c r="G26" s="23"/>
      <c r="H26" s="21">
        <v>5.2599999999999998E-5</v>
      </c>
      <c r="I26" s="22">
        <v>5.0940400000000002E-3</v>
      </c>
      <c r="J26" s="22">
        <v>7.2524399999999998E-3</v>
      </c>
      <c r="K26" s="22">
        <v>0.99775557000000004</v>
      </c>
      <c r="L26" s="22">
        <v>0.59404493999999997</v>
      </c>
      <c r="M26" s="22">
        <v>675.05910777999998</v>
      </c>
      <c r="N26" s="23">
        <v>96.761882540000002</v>
      </c>
      <c r="O26" s="21">
        <v>6.3579999999999998E-5</v>
      </c>
      <c r="P26" s="22">
        <v>5.8376599999999997E-3</v>
      </c>
      <c r="Q26" s="22">
        <v>7.9739700000000004E-3</v>
      </c>
      <c r="R26" s="22">
        <v>0.99725704999999998</v>
      </c>
      <c r="S26" s="22">
        <v>0.66998932</v>
      </c>
      <c r="T26" s="22">
        <v>520.45217228000001</v>
      </c>
      <c r="U26" s="23">
        <v>96.538318869999998</v>
      </c>
      <c r="V26" s="21">
        <v>5.516E-5</v>
      </c>
      <c r="W26" s="22">
        <v>5.2925200000000002E-3</v>
      </c>
      <c r="X26" s="22">
        <v>7.42679E-3</v>
      </c>
      <c r="Y26" s="22">
        <v>0.99763758999999996</v>
      </c>
      <c r="Z26" s="22">
        <v>0.61333245000000003</v>
      </c>
      <c r="AA26" s="22">
        <v>367.04214977999999</v>
      </c>
      <c r="AB26" s="23">
        <v>87.353231429999994</v>
      </c>
      <c r="AC26" s="21">
        <v>5.5890000000000002E-5</v>
      </c>
      <c r="AD26" s="22">
        <v>5.1823399999999997E-3</v>
      </c>
      <c r="AE26" s="22">
        <v>7.4757000000000001E-3</v>
      </c>
      <c r="AF26" s="22">
        <v>0.99765629</v>
      </c>
      <c r="AG26" s="22">
        <v>0.60635428000000002</v>
      </c>
      <c r="AH26" s="22">
        <v>1045.2614851000001</v>
      </c>
      <c r="AI26" s="23">
        <v>171.43821549</v>
      </c>
      <c r="AJ26" s="21">
        <v>1.3886000000000001E-4</v>
      </c>
      <c r="AK26" s="22">
        <v>7.2884400000000002E-3</v>
      </c>
      <c r="AL26" s="22">
        <v>1.178387E-2</v>
      </c>
      <c r="AM26" s="22">
        <v>0.99408322999999998</v>
      </c>
      <c r="AN26" s="22">
        <v>0.88737737000000005</v>
      </c>
      <c r="AO26" s="22">
        <v>2327.5774744999999</v>
      </c>
      <c r="AP26" s="23">
        <v>158.59523010000001</v>
      </c>
    </row>
    <row r="27" spans="1:42" x14ac:dyDescent="0.2">
      <c r="A27" s="12">
        <v>24</v>
      </c>
      <c r="B27" s="2"/>
      <c r="C27" s="1"/>
      <c r="D27" s="1"/>
      <c r="E27" s="1"/>
      <c r="F27" s="1"/>
      <c r="G27" s="3"/>
      <c r="H27" s="10">
        <v>5.0519999999999997E-5</v>
      </c>
      <c r="I27" s="1">
        <v>4.9547000000000002E-3</v>
      </c>
      <c r="J27" s="1">
        <v>7.1079899999999998E-3</v>
      </c>
      <c r="K27" s="1">
        <v>0.99787060000000005</v>
      </c>
      <c r="L27" s="1">
        <v>0.58017726999999997</v>
      </c>
      <c r="M27" s="1">
        <v>673.50716971999998</v>
      </c>
      <c r="N27" s="3">
        <v>96.930337429999994</v>
      </c>
      <c r="O27" s="10">
        <v>5.4790000000000002E-5</v>
      </c>
      <c r="P27" s="1">
        <v>5.2767999999999999E-3</v>
      </c>
      <c r="Q27" s="1">
        <v>7.4017600000000003E-3</v>
      </c>
      <c r="R27" s="1">
        <v>0.99764962000000001</v>
      </c>
      <c r="S27" s="1">
        <v>0.61235786000000003</v>
      </c>
      <c r="T27" s="1">
        <v>523.54693746999999</v>
      </c>
      <c r="U27" s="3">
        <v>95.2906239</v>
      </c>
      <c r="V27" s="10">
        <v>5.0139999999999998E-5</v>
      </c>
      <c r="W27" s="1">
        <v>4.94335E-3</v>
      </c>
      <c r="X27" s="1">
        <v>7.0811600000000004E-3</v>
      </c>
      <c r="Y27" s="1">
        <v>0.99789430000000001</v>
      </c>
      <c r="Z27" s="1">
        <v>0.57869543999999995</v>
      </c>
      <c r="AA27" s="1">
        <v>367.32248998</v>
      </c>
      <c r="AB27" s="3">
        <v>87.305418489999994</v>
      </c>
      <c r="AC27" s="10">
        <v>5.6199999999999997E-5</v>
      </c>
      <c r="AD27" s="1">
        <v>5.1647999999999998E-3</v>
      </c>
      <c r="AE27" s="1">
        <v>7.4969099999999999E-3</v>
      </c>
      <c r="AF27" s="1">
        <v>0.99762645999999999</v>
      </c>
      <c r="AG27" s="1">
        <v>0.60534155999999995</v>
      </c>
      <c r="AH27" s="1">
        <v>1047.6636642999999</v>
      </c>
      <c r="AI27" s="3">
        <v>171.37863898000001</v>
      </c>
      <c r="AJ27" s="10">
        <v>9.2620000000000004E-5</v>
      </c>
      <c r="AK27" s="1">
        <v>6.0972800000000001E-3</v>
      </c>
      <c r="AL27" s="1">
        <v>9.6240300000000004E-3</v>
      </c>
      <c r="AM27" s="1">
        <v>0.99600924999999996</v>
      </c>
      <c r="AN27" s="1">
        <v>0.74070301000000005</v>
      </c>
      <c r="AO27" s="1">
        <v>2325.6698510000001</v>
      </c>
      <c r="AP27" s="3">
        <v>159.11544895</v>
      </c>
    </row>
    <row r="28" spans="1:42" x14ac:dyDescent="0.2">
      <c r="A28" s="20">
        <v>25</v>
      </c>
      <c r="B28" s="24"/>
      <c r="C28" s="22"/>
      <c r="D28" s="22"/>
      <c r="E28" s="22"/>
      <c r="F28" s="22"/>
      <c r="G28" s="23"/>
      <c r="H28" s="21">
        <v>5.1820000000000002E-5</v>
      </c>
      <c r="I28" s="22">
        <v>5.02704E-3</v>
      </c>
      <c r="J28" s="22">
        <v>7.1986699999999999E-3</v>
      </c>
      <c r="K28" s="22">
        <v>0.99779934000000003</v>
      </c>
      <c r="L28" s="22">
        <v>0.58711831999999997</v>
      </c>
      <c r="M28" s="22">
        <v>675.39396571999998</v>
      </c>
      <c r="N28" s="23">
        <v>97.748397109999999</v>
      </c>
      <c r="O28" s="21">
        <v>5.995E-5</v>
      </c>
      <c r="P28" s="22">
        <v>5.56815E-3</v>
      </c>
      <c r="Q28" s="22">
        <v>7.74284E-3</v>
      </c>
      <c r="R28" s="22">
        <v>0.99740972999999999</v>
      </c>
      <c r="S28" s="22">
        <v>0.63975802999999998</v>
      </c>
      <c r="T28" s="22">
        <v>524.20161818999998</v>
      </c>
      <c r="U28" s="23">
        <v>95.410114770000007</v>
      </c>
      <c r="V28" s="21">
        <v>5.0179999999999997E-5</v>
      </c>
      <c r="W28" s="22">
        <v>4.9458799999999997E-3</v>
      </c>
      <c r="X28" s="22">
        <v>7.0835999999999998E-3</v>
      </c>
      <c r="Y28" s="22">
        <v>0.99789285000000005</v>
      </c>
      <c r="Z28" s="22">
        <v>0.57886875999999998</v>
      </c>
      <c r="AA28" s="22">
        <v>365.68962549999998</v>
      </c>
      <c r="AB28" s="23">
        <v>87.057044509999997</v>
      </c>
      <c r="AC28" s="21">
        <v>5.7170000000000003E-5</v>
      </c>
      <c r="AD28" s="22">
        <v>5.2301500000000003E-3</v>
      </c>
      <c r="AE28" s="22">
        <v>7.5612800000000001E-3</v>
      </c>
      <c r="AF28" s="22">
        <v>0.99761058000000002</v>
      </c>
      <c r="AG28" s="22">
        <v>0.61196242000000001</v>
      </c>
      <c r="AH28" s="22">
        <v>1043.1137449</v>
      </c>
      <c r="AI28" s="23">
        <v>171.38772058000001</v>
      </c>
      <c r="AJ28" s="21">
        <v>1.5658E-4</v>
      </c>
      <c r="AK28" s="22">
        <v>7.2222600000000003E-3</v>
      </c>
      <c r="AL28" s="22">
        <v>1.25133E-2</v>
      </c>
      <c r="AM28" s="22">
        <v>0.99278339000000004</v>
      </c>
      <c r="AN28" s="22">
        <v>0.86646405999999998</v>
      </c>
      <c r="AO28" s="22">
        <v>2323.8078835000001</v>
      </c>
      <c r="AP28" s="23">
        <v>157.50575947999999</v>
      </c>
    </row>
    <row r="29" spans="1:42" x14ac:dyDescent="0.2">
      <c r="A29" s="12">
        <v>26</v>
      </c>
      <c r="B29" s="2"/>
      <c r="C29" s="1"/>
      <c r="D29" s="1"/>
      <c r="E29" s="1"/>
      <c r="F29" s="1"/>
      <c r="G29" s="3"/>
      <c r="H29" s="10">
        <v>5.3279999999999998E-5</v>
      </c>
      <c r="I29" s="1">
        <v>5.1614699999999996E-3</v>
      </c>
      <c r="J29" s="1">
        <v>7.29958E-3</v>
      </c>
      <c r="K29" s="1">
        <v>0.99772749000000005</v>
      </c>
      <c r="L29" s="1">
        <v>0.60097425999999998</v>
      </c>
      <c r="M29" s="1">
        <v>674.22228050000001</v>
      </c>
      <c r="N29" s="3">
        <v>97.464155199999993</v>
      </c>
      <c r="O29" s="10">
        <v>5.5399999999999998E-5</v>
      </c>
      <c r="P29" s="1">
        <v>5.33038E-3</v>
      </c>
      <c r="Q29" s="1">
        <v>7.4433099999999999E-3</v>
      </c>
      <c r="R29" s="1">
        <v>0.99761937999999994</v>
      </c>
      <c r="S29" s="1">
        <v>0.61821276000000003</v>
      </c>
      <c r="T29" s="1">
        <v>523.46032786000001</v>
      </c>
      <c r="U29" s="3">
        <v>95.771341090000007</v>
      </c>
      <c r="V29" s="10">
        <v>5.0130000000000003E-5</v>
      </c>
      <c r="W29" s="1">
        <v>4.94247E-3</v>
      </c>
      <c r="X29" s="1">
        <v>7.0803899999999998E-3</v>
      </c>
      <c r="Y29" s="1">
        <v>0.99789475999999999</v>
      </c>
      <c r="Z29" s="1">
        <v>0.57865148</v>
      </c>
      <c r="AA29" s="1">
        <v>367.19584416999999</v>
      </c>
      <c r="AB29" s="3">
        <v>86.732511040000006</v>
      </c>
      <c r="AC29" s="10">
        <v>5.4379999999999998E-5</v>
      </c>
      <c r="AD29" s="1">
        <v>5.2294200000000002E-3</v>
      </c>
      <c r="AE29" s="1">
        <v>7.3745199999999999E-3</v>
      </c>
      <c r="AF29" s="1">
        <v>0.99769629999999998</v>
      </c>
      <c r="AG29" s="1">
        <v>0.61102164999999997</v>
      </c>
      <c r="AH29" s="1">
        <v>1047.2644295</v>
      </c>
      <c r="AI29" s="3">
        <v>172.10869455</v>
      </c>
      <c r="AJ29" s="10">
        <v>1.0308E-4</v>
      </c>
      <c r="AK29" s="1">
        <v>6.4576800000000004E-3</v>
      </c>
      <c r="AL29" s="1">
        <v>1.0152919999999999E-2</v>
      </c>
      <c r="AM29" s="1">
        <v>0.99562459999999997</v>
      </c>
      <c r="AN29" s="1">
        <v>0.78237895000000002</v>
      </c>
      <c r="AO29" s="1">
        <v>2327.2786474</v>
      </c>
      <c r="AP29" s="3">
        <v>159.34114194</v>
      </c>
    </row>
    <row r="30" spans="1:42" x14ac:dyDescent="0.2">
      <c r="A30" s="20">
        <v>27</v>
      </c>
      <c r="B30" s="24"/>
      <c r="C30" s="22"/>
      <c r="D30" s="22"/>
      <c r="E30" s="22"/>
      <c r="F30" s="22"/>
      <c r="G30" s="23"/>
      <c r="H30" s="21">
        <v>5.3109999999999998E-5</v>
      </c>
      <c r="I30" s="22">
        <v>5.1449499999999997E-3</v>
      </c>
      <c r="J30" s="22">
        <v>7.2878500000000002E-3</v>
      </c>
      <c r="K30" s="22">
        <v>0.99774311000000004</v>
      </c>
      <c r="L30" s="22">
        <v>0.5999736</v>
      </c>
      <c r="M30" s="22">
        <v>676.55970096999999</v>
      </c>
      <c r="N30" s="23">
        <v>96.876011610000006</v>
      </c>
      <c r="O30" s="21">
        <v>5.5609999999999998E-5</v>
      </c>
      <c r="P30" s="22">
        <v>5.3205400000000003E-3</v>
      </c>
      <c r="Q30" s="22">
        <v>7.4575400000000003E-3</v>
      </c>
      <c r="R30" s="22">
        <v>0.99760145</v>
      </c>
      <c r="S30" s="22">
        <v>0.61877179000000004</v>
      </c>
      <c r="T30" s="22">
        <v>523.47283912</v>
      </c>
      <c r="U30" s="23">
        <v>95.525832649999998</v>
      </c>
      <c r="V30" s="21">
        <v>5.0149999999999999E-5</v>
      </c>
      <c r="W30" s="22">
        <v>4.94378E-3</v>
      </c>
      <c r="X30" s="22">
        <v>7.0815399999999999E-3</v>
      </c>
      <c r="Y30" s="22">
        <v>0.99789406999999997</v>
      </c>
      <c r="Z30" s="22">
        <v>0.57872217000000004</v>
      </c>
      <c r="AA30" s="22">
        <v>366.72458625000002</v>
      </c>
      <c r="AB30" s="23">
        <v>86.702121259999998</v>
      </c>
      <c r="AC30" s="21">
        <v>5.2630000000000003E-5</v>
      </c>
      <c r="AD30" s="22">
        <v>5.0292100000000001E-3</v>
      </c>
      <c r="AE30" s="22">
        <v>7.2548400000000002E-3</v>
      </c>
      <c r="AF30" s="22">
        <v>0.99779087</v>
      </c>
      <c r="AG30" s="22">
        <v>0.58830603999999997</v>
      </c>
      <c r="AH30" s="22">
        <v>1046.082138</v>
      </c>
      <c r="AI30" s="23">
        <v>171.01345276999999</v>
      </c>
      <c r="AJ30" s="21">
        <v>1.2046E-4</v>
      </c>
      <c r="AK30" s="22">
        <v>6.2029499999999996E-3</v>
      </c>
      <c r="AL30" s="22">
        <v>1.0975530000000001E-2</v>
      </c>
      <c r="AM30" s="22">
        <v>0.99465477000000002</v>
      </c>
      <c r="AN30" s="22">
        <v>0.77236811999999999</v>
      </c>
      <c r="AO30" s="22">
        <v>2323.1573066000001</v>
      </c>
      <c r="AP30" s="23">
        <v>157.29185677000001</v>
      </c>
    </row>
    <row r="31" spans="1:42" x14ac:dyDescent="0.2">
      <c r="A31" s="12">
        <v>28</v>
      </c>
      <c r="B31" s="2"/>
      <c r="C31" s="1"/>
      <c r="D31" s="1"/>
      <c r="E31" s="1"/>
      <c r="F31" s="1"/>
      <c r="G31" s="3"/>
      <c r="H31" s="10">
        <v>5.1350000000000001E-5</v>
      </c>
      <c r="I31" s="1">
        <v>4.9968699999999996E-3</v>
      </c>
      <c r="J31" s="1">
        <v>7.1662100000000001E-3</v>
      </c>
      <c r="K31" s="1">
        <v>0.99782673</v>
      </c>
      <c r="L31" s="1">
        <v>0.58437097000000005</v>
      </c>
      <c r="M31" s="1">
        <v>677.63222169999995</v>
      </c>
      <c r="N31" s="3">
        <v>97.405938860000006</v>
      </c>
      <c r="O31" s="10">
        <v>5.4809999999999999E-5</v>
      </c>
      <c r="P31" s="1">
        <v>5.2512499999999998E-3</v>
      </c>
      <c r="Q31" s="1">
        <v>7.4033399999999996E-3</v>
      </c>
      <c r="R31" s="1">
        <v>0.99765340000000002</v>
      </c>
      <c r="S31" s="1">
        <v>0.60868082000000001</v>
      </c>
      <c r="T31" s="1">
        <v>524.42374133999999</v>
      </c>
      <c r="U31" s="3">
        <v>96.626081940000006</v>
      </c>
      <c r="V31" s="10">
        <v>5.0139999999999998E-5</v>
      </c>
      <c r="W31" s="1">
        <v>4.9430999999999998E-3</v>
      </c>
      <c r="X31" s="1">
        <v>7.08094E-3</v>
      </c>
      <c r="Y31" s="1">
        <v>0.99789443</v>
      </c>
      <c r="Z31" s="1">
        <v>0.57868165999999999</v>
      </c>
      <c r="AA31" s="1">
        <v>367.83417535000001</v>
      </c>
      <c r="AB31" s="3">
        <v>88.456892490000001</v>
      </c>
      <c r="AC31" s="10">
        <v>5.711E-5</v>
      </c>
      <c r="AD31" s="1">
        <v>5.27854E-3</v>
      </c>
      <c r="AE31" s="1">
        <v>7.5573799999999998E-3</v>
      </c>
      <c r="AF31" s="1">
        <v>0.9976024</v>
      </c>
      <c r="AG31" s="1">
        <v>0.62007018999999997</v>
      </c>
      <c r="AH31" s="1">
        <v>1045.0872162999999</v>
      </c>
      <c r="AI31" s="3">
        <v>171.44383264000001</v>
      </c>
      <c r="AJ31" s="10">
        <v>3.2924000000000001E-4</v>
      </c>
      <c r="AK31" s="1">
        <v>1.2284430000000001E-2</v>
      </c>
      <c r="AL31" s="1">
        <v>1.814501E-2</v>
      </c>
      <c r="AM31" s="1">
        <v>0.98381364999999998</v>
      </c>
      <c r="AN31" s="1">
        <v>1.4462526899999999</v>
      </c>
      <c r="AO31" s="1">
        <v>2325.9481627</v>
      </c>
      <c r="AP31" s="3">
        <v>159.20660280999999</v>
      </c>
    </row>
    <row r="32" spans="1:42" x14ac:dyDescent="0.2">
      <c r="A32" s="20">
        <v>29</v>
      </c>
      <c r="B32" s="24"/>
      <c r="C32" s="22"/>
      <c r="D32" s="22"/>
      <c r="E32" s="22"/>
      <c r="F32" s="22"/>
      <c r="G32" s="23"/>
      <c r="H32" s="21">
        <v>5.1999999999999997E-5</v>
      </c>
      <c r="I32" s="22">
        <v>5.0541099999999997E-3</v>
      </c>
      <c r="J32" s="22">
        <v>7.2111500000000004E-3</v>
      </c>
      <c r="K32" s="22">
        <v>0.99779006000000003</v>
      </c>
      <c r="L32" s="22">
        <v>0.59000942999999995</v>
      </c>
      <c r="M32" s="22">
        <v>677.95555663000005</v>
      </c>
      <c r="N32" s="23">
        <v>96.335942509999995</v>
      </c>
      <c r="O32" s="21">
        <v>7.4079999999999995E-5</v>
      </c>
      <c r="P32" s="22">
        <v>6.4266000000000002E-3</v>
      </c>
      <c r="Q32" s="22">
        <v>8.6070999999999995E-3</v>
      </c>
      <c r="R32" s="22">
        <v>0.99676849000000001</v>
      </c>
      <c r="S32" s="22">
        <v>0.72927224000000002</v>
      </c>
      <c r="T32" s="22">
        <v>523.96222209999996</v>
      </c>
      <c r="U32" s="23">
        <v>96.074656719999993</v>
      </c>
      <c r="V32" s="21">
        <v>5.0160000000000001E-5</v>
      </c>
      <c r="W32" s="22">
        <v>4.94481E-3</v>
      </c>
      <c r="X32" s="22">
        <v>7.08254E-3</v>
      </c>
      <c r="Y32" s="22">
        <v>0.99789348</v>
      </c>
      <c r="Z32" s="22">
        <v>0.57879146000000004</v>
      </c>
      <c r="AA32" s="22">
        <v>368.13596462999999</v>
      </c>
      <c r="AB32" s="23">
        <v>87.467215539999998</v>
      </c>
      <c r="AC32" s="21">
        <v>5.7469999999999997E-5</v>
      </c>
      <c r="AD32" s="22">
        <v>5.2947799999999998E-3</v>
      </c>
      <c r="AE32" s="22">
        <v>7.5812199999999996E-3</v>
      </c>
      <c r="AF32" s="22">
        <v>0.99758175000000004</v>
      </c>
      <c r="AG32" s="22">
        <v>0.61996317999999995</v>
      </c>
      <c r="AH32" s="22">
        <v>1045.5900518000001</v>
      </c>
      <c r="AI32" s="23">
        <v>181.96056604</v>
      </c>
      <c r="AJ32" s="21">
        <v>1.3201E-4</v>
      </c>
      <c r="AK32" s="22">
        <v>6.42094E-3</v>
      </c>
      <c r="AL32" s="22">
        <v>1.1489650000000001E-2</v>
      </c>
      <c r="AM32" s="22">
        <v>0.99419946000000003</v>
      </c>
      <c r="AN32" s="22">
        <v>0.7897499</v>
      </c>
      <c r="AO32" s="22">
        <v>2324.6707290999998</v>
      </c>
      <c r="AP32" s="23">
        <v>159.15266156000001</v>
      </c>
    </row>
    <row r="33" spans="1:42" x14ac:dyDescent="0.2">
      <c r="A33" s="12">
        <v>30</v>
      </c>
      <c r="B33" s="2"/>
      <c r="C33" s="1"/>
      <c r="D33" s="1"/>
      <c r="E33" s="1"/>
      <c r="F33" s="1"/>
      <c r="G33" s="3"/>
      <c r="H33" s="10">
        <v>5.2849999999999997E-5</v>
      </c>
      <c r="I33" s="1">
        <v>5.0872900000000004E-3</v>
      </c>
      <c r="J33" s="1">
        <v>7.2696999999999996E-3</v>
      </c>
      <c r="K33" s="1">
        <v>0.99775005999999999</v>
      </c>
      <c r="L33" s="1">
        <v>0.59291474</v>
      </c>
      <c r="M33" s="1">
        <v>677.27448892999996</v>
      </c>
      <c r="N33" s="3">
        <v>96.781390189999996</v>
      </c>
      <c r="O33" s="10">
        <v>6.2409999999999994E-5</v>
      </c>
      <c r="P33" s="1">
        <v>5.7504699999999997E-3</v>
      </c>
      <c r="Q33" s="1">
        <v>7.9002900000000008E-3</v>
      </c>
      <c r="R33" s="1">
        <v>0.99728327000000005</v>
      </c>
      <c r="S33" s="1">
        <v>0.66021821000000003</v>
      </c>
      <c r="T33" s="1">
        <v>522.81163978999996</v>
      </c>
      <c r="U33" s="3">
        <v>95.613009930000004</v>
      </c>
      <c r="V33" s="10">
        <v>5.0189999999999999E-5</v>
      </c>
      <c r="W33" s="1">
        <v>4.9466099999999997E-3</v>
      </c>
      <c r="X33" s="1">
        <v>7.0843700000000004E-3</v>
      </c>
      <c r="Y33" s="1">
        <v>0.99789238999999996</v>
      </c>
      <c r="Z33" s="1">
        <v>0.57892379999999999</v>
      </c>
      <c r="AA33" s="1">
        <v>366.17205547999998</v>
      </c>
      <c r="AB33" s="3">
        <v>87.450811619999996</v>
      </c>
      <c r="AC33" s="10">
        <v>5.5179999999999997E-5</v>
      </c>
      <c r="AD33" s="1">
        <v>5.1502099999999997E-3</v>
      </c>
      <c r="AE33" s="1">
        <v>7.4283099999999996E-3</v>
      </c>
      <c r="AF33" s="1">
        <v>0.99768210999999996</v>
      </c>
      <c r="AG33" s="1">
        <v>0.60300818</v>
      </c>
      <c r="AH33" s="1">
        <v>1043.2751424</v>
      </c>
      <c r="AI33" s="3">
        <v>171.91708994000001</v>
      </c>
      <c r="AJ33" s="10">
        <v>1.0835E-4</v>
      </c>
      <c r="AK33" s="1">
        <v>5.95985E-3</v>
      </c>
      <c r="AL33" s="1">
        <v>1.0409359999999999E-2</v>
      </c>
      <c r="AM33" s="1">
        <v>0.99525026000000005</v>
      </c>
      <c r="AN33" s="1">
        <v>0.74052474999999995</v>
      </c>
      <c r="AO33" s="1">
        <v>2326.9419263999998</v>
      </c>
      <c r="AP33" s="3">
        <v>159.18508649</v>
      </c>
    </row>
    <row r="34" spans="1:42" ht="17" thickBot="1" x14ac:dyDescent="0.25">
      <c r="A34" s="20">
        <v>31</v>
      </c>
      <c r="B34" s="24"/>
      <c r="C34" s="22"/>
      <c r="D34" s="22"/>
      <c r="E34" s="22"/>
      <c r="F34" s="22"/>
      <c r="G34" s="23"/>
      <c r="H34" s="21">
        <v>5.0739999999999999E-5</v>
      </c>
      <c r="I34" s="22">
        <v>4.9477699999999998E-3</v>
      </c>
      <c r="J34" s="22">
        <v>7.1229900000000001E-3</v>
      </c>
      <c r="K34" s="22">
        <v>0.99787017</v>
      </c>
      <c r="L34" s="22">
        <v>0.57898569</v>
      </c>
      <c r="M34" s="22">
        <v>676.61077165999995</v>
      </c>
      <c r="N34" s="23">
        <v>97.023894549999994</v>
      </c>
      <c r="O34" s="21">
        <v>5.4410000000000003E-5</v>
      </c>
      <c r="P34" s="22">
        <v>5.2182900000000004E-3</v>
      </c>
      <c r="Q34" s="22">
        <v>7.3762799999999998E-3</v>
      </c>
      <c r="R34" s="22">
        <v>0.99767483000000001</v>
      </c>
      <c r="S34" s="22">
        <v>0.60649361000000002</v>
      </c>
      <c r="T34" s="22">
        <v>524.25993323</v>
      </c>
      <c r="U34" s="23">
        <v>95.920869830000001</v>
      </c>
      <c r="V34" s="21">
        <v>5.0189999999999999E-5</v>
      </c>
      <c r="W34" s="22">
        <v>4.9463900000000002E-3</v>
      </c>
      <c r="X34" s="22">
        <v>7.0841400000000001E-3</v>
      </c>
      <c r="Y34" s="22">
        <v>0.99789253</v>
      </c>
      <c r="Z34" s="22">
        <v>0.57890675999999996</v>
      </c>
      <c r="AA34" s="22">
        <v>367.05421876999998</v>
      </c>
      <c r="AB34" s="23">
        <v>87.376752379999999</v>
      </c>
      <c r="AC34" s="21">
        <v>5.4960000000000002E-5</v>
      </c>
      <c r="AD34" s="22">
        <v>5.1571300000000002E-3</v>
      </c>
      <c r="AE34" s="22">
        <v>7.4136100000000002E-3</v>
      </c>
      <c r="AF34" s="22">
        <v>0.99768292000000003</v>
      </c>
      <c r="AG34" s="22">
        <v>0.60258018999999996</v>
      </c>
      <c r="AH34" s="22">
        <v>1043.7418204999999</v>
      </c>
      <c r="AI34" s="23">
        <v>172.12786269</v>
      </c>
      <c r="AJ34" s="21">
        <v>1.2370999999999999E-4</v>
      </c>
      <c r="AK34" s="22">
        <v>6.6664699999999999E-3</v>
      </c>
      <c r="AL34" s="22">
        <v>1.112231E-2</v>
      </c>
      <c r="AM34" s="22">
        <v>0.99432679999999996</v>
      </c>
      <c r="AN34" s="22">
        <v>0.79663033000000005</v>
      </c>
      <c r="AO34" s="22">
        <v>2334.1267260999998</v>
      </c>
      <c r="AP34" s="23">
        <v>159.91837168000001</v>
      </c>
    </row>
    <row r="35" spans="1:42" s="33" customFormat="1" x14ac:dyDescent="0.2">
      <c r="A35" s="28" t="s">
        <v>10</v>
      </c>
      <c r="B35" s="29" t="e">
        <f>AVERAGE(B3:B34)</f>
        <v>#DIV/0!</v>
      </c>
      <c r="C35" s="30" t="e">
        <f t="shared" ref="C35:G35" si="0">AVERAGE(C3:C34)</f>
        <v>#DIV/0!</v>
      </c>
      <c r="D35" s="30" t="e">
        <f t="shared" si="0"/>
        <v>#DIV/0!</v>
      </c>
      <c r="E35" s="30" t="e">
        <f t="shared" si="0"/>
        <v>#DIV/0!</v>
      </c>
      <c r="F35" s="30" t="e">
        <f t="shared" si="0"/>
        <v>#DIV/0!</v>
      </c>
      <c r="G35" s="31" t="e">
        <f t="shared" si="0"/>
        <v>#DIV/0!</v>
      </c>
      <c r="H35" s="32">
        <f>AVERAGE(H3:H34)</f>
        <v>5.2276250000000003E-5</v>
      </c>
      <c r="I35" s="30">
        <f t="shared" ref="I35:M35" si="1">AVERAGE(I3:I34)</f>
        <v>5.0646946874999994E-3</v>
      </c>
      <c r="J35" s="30">
        <f t="shared" si="1"/>
        <v>7.2296850000000005E-3</v>
      </c>
      <c r="K35" s="30">
        <f t="shared" si="1"/>
        <v>0.99778304906249993</v>
      </c>
      <c r="L35" s="30">
        <f t="shared" si="1"/>
        <v>0.59115945906249989</v>
      </c>
      <c r="M35" s="31">
        <f t="shared" si="1"/>
        <v>673.18121363281261</v>
      </c>
      <c r="N35" s="31">
        <f t="shared" ref="N35" si="2">AVERAGE(N3:N34)</f>
        <v>96.919928760625012</v>
      </c>
      <c r="O35" s="32">
        <f>AVERAGE(O3:O34)</f>
        <v>6.0290937500000002E-5</v>
      </c>
      <c r="P35" s="30">
        <f t="shared" ref="P35:T35" si="3">AVERAGE(P3:P34)</f>
        <v>5.6036193750000005E-3</v>
      </c>
      <c r="Q35" s="30">
        <f t="shared" si="3"/>
        <v>7.7534250000000022E-3</v>
      </c>
      <c r="R35" s="30">
        <f t="shared" si="3"/>
        <v>0.9973996687500003</v>
      </c>
      <c r="S35" s="30">
        <f t="shared" si="3"/>
        <v>0.64572451750000004</v>
      </c>
      <c r="T35" s="31">
        <f t="shared" si="3"/>
        <v>523.14645975781264</v>
      </c>
      <c r="U35" s="31">
        <f t="shared" ref="U35" si="4">AVERAGE(U3:U34)</f>
        <v>95.859673507499991</v>
      </c>
      <c r="V35" s="32">
        <f>AVERAGE(V3:V34)</f>
        <v>5.0347187500000014E-5</v>
      </c>
      <c r="W35" s="30">
        <f t="shared" ref="W35:AB35" si="5">AVERAGE(W3:W34)</f>
        <v>4.9566287500000007E-3</v>
      </c>
      <c r="X35" s="30">
        <f t="shared" si="5"/>
        <v>7.0953265624999987E-3</v>
      </c>
      <c r="Y35" s="30">
        <f t="shared" si="5"/>
        <v>0.99788397968749987</v>
      </c>
      <c r="Z35" s="30">
        <f t="shared" si="5"/>
        <v>0.57995527437500005</v>
      </c>
      <c r="AA35" s="31">
        <f t="shared" si="5"/>
        <v>367.35444604656254</v>
      </c>
      <c r="AB35" s="31">
        <f t="shared" si="5"/>
        <v>86.977383404375018</v>
      </c>
      <c r="AC35" s="32">
        <f>AVERAGE(AC3:AC34)</f>
        <v>5.6604687499999993E-5</v>
      </c>
      <c r="AD35" s="30">
        <f t="shared" ref="AD35:AI35" si="6">AVERAGE(AD3:AD34)</f>
        <v>5.239292500000001E-3</v>
      </c>
      <c r="AE35" s="30">
        <f t="shared" si="6"/>
        <v>7.5184162499999999E-3</v>
      </c>
      <c r="AF35" s="30">
        <f t="shared" si="6"/>
        <v>0.99761598343749991</v>
      </c>
      <c r="AG35" s="30">
        <f t="shared" si="6"/>
        <v>0.61309815625000008</v>
      </c>
      <c r="AH35" s="31">
        <f t="shared" si="6"/>
        <v>1044.7873683050002</v>
      </c>
      <c r="AI35" s="31">
        <f t="shared" si="6"/>
        <v>173.03401486500002</v>
      </c>
      <c r="AJ35" s="32">
        <f>AVERAGE(AJ3:AJ34)</f>
        <v>1.4302875000000003E-4</v>
      </c>
      <c r="AK35" s="30">
        <f t="shared" ref="AK35:AP35" si="7">AVERAGE(AK3:AK34)</f>
        <v>7.0229196875000012E-3</v>
      </c>
      <c r="AL35" s="30">
        <f t="shared" si="7"/>
        <v>1.1842529062500003E-2</v>
      </c>
      <c r="AM35" s="30">
        <f t="shared" si="7"/>
        <v>0.99350729562499984</v>
      </c>
      <c r="AN35" s="30">
        <f t="shared" si="7"/>
        <v>0.85153652624999987</v>
      </c>
      <c r="AO35" s="31">
        <f t="shared" si="7"/>
        <v>2326.423059611875</v>
      </c>
      <c r="AP35" s="31">
        <f t="shared" si="7"/>
        <v>159.04218254999995</v>
      </c>
    </row>
    <row r="36" spans="1:42" s="33" customFormat="1" x14ac:dyDescent="0.2">
      <c r="A36" s="36" t="s">
        <v>11</v>
      </c>
      <c r="B36" s="37" t="e">
        <f>MEDIAN(B3:B34)</f>
        <v>#NUM!</v>
      </c>
      <c r="C36" s="38" t="e">
        <f t="shared" ref="C36:G36" si="8">MEDIAN(C3:C34)</f>
        <v>#NUM!</v>
      </c>
      <c r="D36" s="38" t="e">
        <f t="shared" si="8"/>
        <v>#NUM!</v>
      </c>
      <c r="E36" s="38" t="e">
        <f t="shared" si="8"/>
        <v>#NUM!</v>
      </c>
      <c r="F36" s="38" t="e">
        <f t="shared" si="8"/>
        <v>#NUM!</v>
      </c>
      <c r="G36" s="35" t="e">
        <f t="shared" si="8"/>
        <v>#NUM!</v>
      </c>
      <c r="H36" s="39">
        <f>MEDIAN(H3:H34)</f>
        <v>5.2089999999999998E-5</v>
      </c>
      <c r="I36" s="38">
        <f t="shared" ref="I36:M36" si="9">MEDIAN(I3:I34)</f>
        <v>5.0563599999999993E-3</v>
      </c>
      <c r="J36" s="38">
        <f t="shared" si="9"/>
        <v>7.2175299999999998E-3</v>
      </c>
      <c r="K36" s="38">
        <f t="shared" si="9"/>
        <v>0.99778940999999999</v>
      </c>
      <c r="L36" s="38">
        <f t="shared" si="9"/>
        <v>0.59022244499999998</v>
      </c>
      <c r="M36" s="35">
        <f t="shared" si="9"/>
        <v>675.02231275999998</v>
      </c>
      <c r="N36" s="35">
        <f t="shared" ref="N36" si="10">MEDIAN(N3:N34)</f>
        <v>96.907469155000001</v>
      </c>
      <c r="O36" s="39">
        <f>MEDIAN(O3:O34)</f>
        <v>5.8910000000000003E-5</v>
      </c>
      <c r="P36" s="38">
        <f t="shared" ref="P36:T36" si="11">MEDIAN(P3:P34)</f>
        <v>5.5311649999999993E-3</v>
      </c>
      <c r="Q36" s="38">
        <f t="shared" si="11"/>
        <v>7.67522E-3</v>
      </c>
      <c r="R36" s="38">
        <f t="shared" si="11"/>
        <v>0.99745273499999998</v>
      </c>
      <c r="S36" s="38">
        <f t="shared" si="11"/>
        <v>0.63826083499999997</v>
      </c>
      <c r="T36" s="35">
        <f t="shared" si="11"/>
        <v>523.04244959499999</v>
      </c>
      <c r="U36" s="35">
        <f t="shared" ref="U36" si="12">MEDIAN(U3:U34)</f>
        <v>95.818274740000007</v>
      </c>
      <c r="V36" s="39">
        <f>MEDIAN(V3:V34)</f>
        <v>5.0179999999999997E-5</v>
      </c>
      <c r="W36" s="38">
        <f t="shared" ref="W36:AB36" si="13">MEDIAN(W3:W34)</f>
        <v>4.9451500000000006E-3</v>
      </c>
      <c r="X36" s="38">
        <f t="shared" si="13"/>
        <v>7.08357E-3</v>
      </c>
      <c r="Y36" s="38">
        <f t="shared" si="13"/>
        <v>0.99789284499999997</v>
      </c>
      <c r="Z36" s="38">
        <f t="shared" si="13"/>
        <v>0.57881423500000007</v>
      </c>
      <c r="AA36" s="35">
        <f t="shared" si="13"/>
        <v>367.02280020499995</v>
      </c>
      <c r="AB36" s="35">
        <f t="shared" si="13"/>
        <v>86.902463794999989</v>
      </c>
      <c r="AC36" s="39">
        <f>MEDIAN(AC3:AC34)</f>
        <v>5.6044999999999996E-5</v>
      </c>
      <c r="AD36" s="38">
        <f t="shared" ref="AD36:AI36" si="14">MEDIAN(AD3:AD34)</f>
        <v>5.2046100000000001E-3</v>
      </c>
      <c r="AE36" s="38">
        <f t="shared" si="14"/>
        <v>7.4862050000000001E-3</v>
      </c>
      <c r="AF36" s="38">
        <f t="shared" si="14"/>
        <v>0.99763286499999992</v>
      </c>
      <c r="AG36" s="38">
        <f t="shared" si="14"/>
        <v>0.60863848499999995</v>
      </c>
      <c r="AH36" s="35">
        <f t="shared" si="14"/>
        <v>1045.05211575</v>
      </c>
      <c r="AI36" s="35">
        <f t="shared" si="14"/>
        <v>172.04452276000001</v>
      </c>
      <c r="AJ36" s="39">
        <f>MEDIAN(AJ3:AJ34)</f>
        <v>1.3256500000000002E-4</v>
      </c>
      <c r="AK36" s="38">
        <f t="shared" ref="AK36:AP36" si="15">MEDIAN(AK3:AK34)</f>
        <v>6.5867800000000004E-3</v>
      </c>
      <c r="AL36" s="38">
        <f t="shared" si="15"/>
        <v>1.1513760000000001E-2</v>
      </c>
      <c r="AM36" s="38">
        <f t="shared" si="15"/>
        <v>0.99414134500000007</v>
      </c>
      <c r="AN36" s="38">
        <f t="shared" si="15"/>
        <v>0.80261142000000008</v>
      </c>
      <c r="AO36" s="35">
        <f t="shared" si="15"/>
        <v>2325.2472453999999</v>
      </c>
      <c r="AP36" s="35">
        <f t="shared" si="15"/>
        <v>159.17317438500001</v>
      </c>
    </row>
    <row r="37" spans="1:42" ht="17" thickBot="1" x14ac:dyDescent="0.25">
      <c r="A37" s="25" t="s">
        <v>12</v>
      </c>
      <c r="B37" s="4" t="e">
        <f>_xlfn.STDEV.S(B3:B34)</f>
        <v>#DIV/0!</v>
      </c>
      <c r="C37" s="8" t="e">
        <f t="shared" ref="C37:G37" si="16">_xlfn.STDEV.S(C3:C34)</f>
        <v>#DIV/0!</v>
      </c>
      <c r="D37" s="8" t="e">
        <f t="shared" si="16"/>
        <v>#DIV/0!</v>
      </c>
      <c r="E37" s="8" t="e">
        <f t="shared" si="16"/>
        <v>#DIV/0!</v>
      </c>
      <c r="F37" s="8" t="e">
        <f t="shared" si="16"/>
        <v>#DIV/0!</v>
      </c>
      <c r="G37" s="9" t="e">
        <f t="shared" si="16"/>
        <v>#DIV/0!</v>
      </c>
      <c r="H37" s="8">
        <f>_xlfn.STDEV.S(H3:H34)</f>
        <v>1.3075062449736756E-6</v>
      </c>
      <c r="I37" s="8">
        <f t="shared" ref="I37:M37" si="17">_xlfn.STDEV.S(I3:I34)</f>
        <v>9.8208398661423662E-5</v>
      </c>
      <c r="J37" s="8">
        <f t="shared" si="17"/>
        <v>9.0113759931723285E-5</v>
      </c>
      <c r="K37" s="8">
        <f t="shared" si="17"/>
        <v>6.6862984666007068E-5</v>
      </c>
      <c r="L37" s="8">
        <f t="shared" si="17"/>
        <v>1.0025388242550034E-2</v>
      </c>
      <c r="M37" s="9">
        <f t="shared" si="17"/>
        <v>10.264307488350225</v>
      </c>
      <c r="N37" s="9">
        <f t="shared" ref="N37" si="18">_xlfn.STDEV.S(N3:N34)</f>
        <v>0.64050893607825965</v>
      </c>
      <c r="O37" s="11">
        <f>_xlfn.STDEV.S(O3:O34)</f>
        <v>6.8287123234155741E-6</v>
      </c>
      <c r="P37" s="8">
        <f t="shared" ref="P37:T37" si="19">_xlfn.STDEV.S(P3:P34)</f>
        <v>4.139491873362852E-4</v>
      </c>
      <c r="Q37" s="8">
        <f t="shared" si="19"/>
        <v>4.2629581865179017E-4</v>
      </c>
      <c r="R37" s="8">
        <f t="shared" si="19"/>
        <v>3.1476487085985817E-4</v>
      </c>
      <c r="S37" s="8">
        <f t="shared" si="19"/>
        <v>4.2004276575372569E-2</v>
      </c>
      <c r="T37" s="9">
        <f t="shared" si="19"/>
        <v>2.1511446051888745</v>
      </c>
      <c r="U37" s="9">
        <f t="shared" ref="U37" si="20">_xlfn.STDEV.S(U3:U34)</f>
        <v>0.43120415251729577</v>
      </c>
      <c r="V37" s="11">
        <f>_xlfn.STDEV.S(V3:V34)</f>
        <v>8.8387429545229479E-7</v>
      </c>
      <c r="W37" s="8">
        <f t="shared" ref="W37:AB37" si="21">_xlfn.STDEV.S(W3:W34)</f>
        <v>6.1530576492898153E-5</v>
      </c>
      <c r="X37" s="8">
        <f t="shared" si="21"/>
        <v>6.0894041427308852E-5</v>
      </c>
      <c r="Y37" s="8">
        <f t="shared" si="21"/>
        <v>4.510772907695865E-5</v>
      </c>
      <c r="Z37" s="8">
        <f t="shared" si="21"/>
        <v>6.1098851310673911E-3</v>
      </c>
      <c r="AA37" s="9">
        <f t="shared" si="21"/>
        <v>3.03505663947649</v>
      </c>
      <c r="AB37" s="9">
        <f t="shared" si="21"/>
        <v>0.41774576131686009</v>
      </c>
      <c r="AC37" s="11">
        <f>_xlfn.STDEV.S(AC3:AC34)</f>
        <v>4.4998731052897116E-6</v>
      </c>
      <c r="AD37" s="8">
        <f t="shared" ref="AD37:AI37" si="22">_xlfn.STDEV.S(AD3:AD34)</f>
        <v>2.1420300362340932E-4</v>
      </c>
      <c r="AE37" s="8">
        <f t="shared" si="22"/>
        <v>2.8573120875475193E-4</v>
      </c>
      <c r="AF37" s="8">
        <f t="shared" si="22"/>
        <v>1.9315972335482321E-4</v>
      </c>
      <c r="AG37" s="8">
        <f t="shared" si="22"/>
        <v>2.5226159092343877E-2</v>
      </c>
      <c r="AH37" s="9">
        <f t="shared" si="22"/>
        <v>2.8528313888961767</v>
      </c>
      <c r="AI37" s="9">
        <f t="shared" si="22"/>
        <v>4.6848424427006181</v>
      </c>
      <c r="AJ37" s="11">
        <f>_xlfn.STDEV.S(AJ3:AJ34)</f>
        <v>4.5029530292765624E-5</v>
      </c>
      <c r="AK37" s="8">
        <f t="shared" ref="AK37:AP37" si="23">_xlfn.STDEV.S(AK3:AK34)</f>
        <v>1.2639262729760997E-3</v>
      </c>
      <c r="AL37" s="8">
        <f t="shared" si="23"/>
        <v>1.6952385975133684E-3</v>
      </c>
      <c r="AM37" s="8">
        <f t="shared" si="23"/>
        <v>2.3248099061948095E-3</v>
      </c>
      <c r="AN37" s="8">
        <f t="shared" si="23"/>
        <v>0.14063092747199871</v>
      </c>
      <c r="AO37" s="9">
        <f t="shared" si="23"/>
        <v>5.3483254730643104</v>
      </c>
      <c r="AP37" s="9">
        <f t="shared" si="23"/>
        <v>0.81308289774148079</v>
      </c>
    </row>
    <row r="38" spans="1:42" ht="17" thickBot="1" x14ac:dyDescent="0.25">
      <c r="A38" s="26" t="s">
        <v>16</v>
      </c>
      <c r="B38" s="13" t="e">
        <f>(B37/B35)*100</f>
        <v>#DIV/0!</v>
      </c>
      <c r="C38" s="14" t="e">
        <f t="shared" ref="C38:G38" si="24">(C37/C35)*100</f>
        <v>#DIV/0!</v>
      </c>
      <c r="D38" s="14" t="e">
        <f t="shared" si="24"/>
        <v>#DIV/0!</v>
      </c>
      <c r="E38" s="14" t="e">
        <f t="shared" si="24"/>
        <v>#DIV/0!</v>
      </c>
      <c r="F38" s="14" t="e">
        <f t="shared" si="24"/>
        <v>#DIV/0!</v>
      </c>
      <c r="G38" s="14" t="e">
        <f t="shared" si="24"/>
        <v>#DIV/0!</v>
      </c>
      <c r="H38" s="14">
        <f>(H37/H35)*100</f>
        <v>2.5011477391237427</v>
      </c>
      <c r="I38" s="14">
        <f t="shared" ref="I38:M38" si="25">(I37/I35)*100</f>
        <v>1.9390783595269516</v>
      </c>
      <c r="J38" s="14">
        <f t="shared" si="25"/>
        <v>1.2464410265692527</v>
      </c>
      <c r="K38" s="14">
        <f t="shared" si="25"/>
        <v>6.7011545975681182E-3</v>
      </c>
      <c r="L38" s="14">
        <f t="shared" si="25"/>
        <v>1.6958856174692634</v>
      </c>
      <c r="M38" s="14">
        <f t="shared" si="25"/>
        <v>1.5247465735056744</v>
      </c>
      <c r="N38" s="14">
        <f t="shared" ref="N38" si="26">(N37/N35)*100</f>
        <v>0.66086401864801492</v>
      </c>
      <c r="O38" s="14">
        <f>(O37/O35)*100</f>
        <v>11.326266610824511</v>
      </c>
      <c r="P38" s="14">
        <f t="shared" ref="P38:T38" si="27">(P37/P35)*100</f>
        <v>7.3871753171366166</v>
      </c>
      <c r="Q38" s="14">
        <f t="shared" si="27"/>
        <v>5.4981613758021783</v>
      </c>
      <c r="R38" s="14">
        <f t="shared" si="27"/>
        <v>3.1558549769155217E-2</v>
      </c>
      <c r="S38" s="14">
        <f t="shared" si="27"/>
        <v>6.5049840043238829</v>
      </c>
      <c r="T38" s="14">
        <f t="shared" si="27"/>
        <v>0.41119357018773162</v>
      </c>
      <c r="U38" s="14">
        <f t="shared" ref="U38" si="28">(U37/U35)*100</f>
        <v>0.44982852198381279</v>
      </c>
      <c r="V38" s="14">
        <f>(V37/V35)*100</f>
        <v>1.7555584320420967</v>
      </c>
      <c r="W38" s="14">
        <f t="shared" ref="W38:AB38" si="29">(W37/W35)*100</f>
        <v>1.2413795665632239</v>
      </c>
      <c r="X38" s="14">
        <f t="shared" si="29"/>
        <v>0.85822746692370955</v>
      </c>
      <c r="Y38" s="14">
        <f t="shared" si="29"/>
        <v>4.5203380347968621E-3</v>
      </c>
      <c r="Z38" s="14">
        <f t="shared" si="29"/>
        <v>1.0535097103223736</v>
      </c>
      <c r="AA38" s="14">
        <f t="shared" si="29"/>
        <v>0.8261929785087706</v>
      </c>
      <c r="AB38" s="14">
        <f t="shared" si="29"/>
        <v>0.48029239897304976</v>
      </c>
      <c r="AC38" s="14">
        <f>(AC37/AC35)*100</f>
        <v>7.9496474656621183</v>
      </c>
      <c r="AD38" s="14">
        <f t="shared" ref="AD38:AI38" si="30">(AD37/AD35)*100</f>
        <v>4.0883955920271537</v>
      </c>
      <c r="AE38" s="14">
        <f t="shared" si="30"/>
        <v>3.8004175248311367</v>
      </c>
      <c r="AF38" s="14">
        <f t="shared" si="30"/>
        <v>1.9362131978805104E-2</v>
      </c>
      <c r="AG38" s="14">
        <f t="shared" si="30"/>
        <v>4.1145384038730537</v>
      </c>
      <c r="AH38" s="14">
        <f t="shared" si="30"/>
        <v>0.27305377873436942</v>
      </c>
      <c r="AI38" s="14">
        <f t="shared" si="30"/>
        <v>2.7074690755778281</v>
      </c>
      <c r="AJ38" s="14">
        <f>(AJ37/AJ35)*100</f>
        <v>31.482852428456248</v>
      </c>
      <c r="AK38" s="14">
        <f t="shared" ref="AK38:AP38" si="31">(AK37/AK35)*100</f>
        <v>17.997162565104436</v>
      </c>
      <c r="AL38" s="14">
        <f t="shared" si="31"/>
        <v>14.314835864591046</v>
      </c>
      <c r="AM38" s="14">
        <f t="shared" si="31"/>
        <v>0.23400028529557076</v>
      </c>
      <c r="AN38" s="14">
        <f t="shared" si="31"/>
        <v>16.514961265526658</v>
      </c>
      <c r="AO38" s="14">
        <f t="shared" si="31"/>
        <v>0.22989479282227326</v>
      </c>
      <c r="AP38" s="14">
        <f t="shared" si="31"/>
        <v>0.5112372608982918</v>
      </c>
    </row>
    <row r="39" spans="1:42" ht="17" thickBot="1" x14ac:dyDescent="0.25">
      <c r="A39" s="26" t="s">
        <v>13</v>
      </c>
      <c r="B39" s="40"/>
      <c r="C39" s="41"/>
      <c r="D39" s="41"/>
      <c r="E39" s="41"/>
      <c r="F39" s="41"/>
      <c r="G39" s="42"/>
      <c r="H39" s="43" t="s">
        <v>9</v>
      </c>
      <c r="I39" s="44"/>
      <c r="J39" s="44"/>
      <c r="K39" s="44"/>
      <c r="L39" s="44"/>
      <c r="M39" s="44"/>
      <c r="N39" s="45"/>
      <c r="O39" s="46" t="s">
        <v>8</v>
      </c>
      <c r="P39" s="47"/>
      <c r="Q39" s="47"/>
      <c r="R39" s="47"/>
      <c r="S39" s="47"/>
      <c r="T39" s="47"/>
      <c r="U39" s="48"/>
      <c r="V39" s="46" t="s">
        <v>7</v>
      </c>
      <c r="W39" s="47"/>
      <c r="X39" s="47"/>
      <c r="Y39" s="47"/>
      <c r="Z39" s="47"/>
      <c r="AA39" s="47"/>
      <c r="AB39" s="48"/>
      <c r="AC39" s="46" t="s">
        <v>17</v>
      </c>
      <c r="AD39" s="47"/>
      <c r="AE39" s="47"/>
      <c r="AF39" s="47"/>
      <c r="AG39" s="47"/>
      <c r="AH39" s="47"/>
      <c r="AI39" s="48"/>
      <c r="AJ39" s="46" t="s">
        <v>24</v>
      </c>
      <c r="AK39" s="47"/>
      <c r="AL39" s="47"/>
      <c r="AM39" s="47"/>
      <c r="AN39" s="47"/>
      <c r="AO39" s="47"/>
      <c r="AP39" s="48"/>
    </row>
    <row r="40" spans="1:42" x14ac:dyDescent="0.2">
      <c r="A40" s="27"/>
    </row>
    <row r="41" spans="1:42" x14ac:dyDescent="0.2">
      <c r="U41" s="34"/>
      <c r="V41" s="34"/>
      <c r="W41" s="34"/>
      <c r="X41" s="34"/>
      <c r="Y41" s="34"/>
      <c r="Z41" s="34"/>
      <c r="AA41" s="34"/>
    </row>
  </sheetData>
  <mergeCells count="13">
    <mergeCell ref="AC1:AI1"/>
    <mergeCell ref="AC39:AI39"/>
    <mergeCell ref="AJ39:AP39"/>
    <mergeCell ref="AJ1:AP1"/>
    <mergeCell ref="B39:G39"/>
    <mergeCell ref="H39:N39"/>
    <mergeCell ref="O39:U39"/>
    <mergeCell ref="V39:AB39"/>
    <mergeCell ref="A1:A2"/>
    <mergeCell ref="B1:G1"/>
    <mergeCell ref="H1:N1"/>
    <mergeCell ref="O1:U1"/>
    <mergeCell ref="V1:A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1.Results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2022-04-13T12:52:18Z</dcterms:created>
  <dcterms:modified xsi:type="dcterms:W3CDTF">2022-10-30T17:13:35Z</dcterms:modified>
</cp:coreProperties>
</file>